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\Desktop\EEQ_IM_IQ\CHIMIE\"/>
    </mc:Choice>
  </mc:AlternateContent>
  <xr:revisionPtr revIDLastSave="0" documentId="13_ncr:1_{A8B8E2EA-29B9-4BB3-BB4C-42E0F7DC48F0}" xr6:coauthVersionLast="37" xr6:coauthVersionMax="37" xr10:uidLastSave="{00000000-0000-0000-0000-000000000000}"/>
  <bookViews>
    <workbookView xWindow="0" yWindow="0" windowWidth="23040" windowHeight="8772" xr2:uid="{52301ACF-DC1D-4A69-AC29-23AAE85166EB}"/>
  </bookViews>
  <sheets>
    <sheet name="Lipas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1" l="1" a="1"/>
  <c r="A12" i="1" a="1"/>
  <c r="A14" i="1" a="1"/>
  <c r="A18" i="1" a="1"/>
  <c r="A20" i="1" a="1"/>
  <c r="A15" i="1" a="1"/>
  <c r="A17" i="1" a="1"/>
  <c r="A16" i="1" a="1"/>
  <c r="A13" i="1" a="1"/>
  <c r="A21" i="1" a="1"/>
  <c r="A21" i="1" l="1"/>
  <c r="A13" i="1"/>
  <c r="A16" i="1"/>
  <c r="A17" i="1"/>
  <c r="A15" i="1"/>
  <c r="A20" i="1"/>
  <c r="A18" i="1"/>
  <c r="A14" i="1"/>
  <c r="A12" i="1"/>
  <c r="A19" i="1"/>
  <c r="B21" i="1" a="1"/>
  <c r="F21" i="1" a="1"/>
  <c r="D21" i="1" a="1"/>
  <c r="G21" i="1" a="1"/>
  <c r="K21" i="1" a="1"/>
  <c r="I21" i="1" a="1"/>
  <c r="J21" i="1" a="1"/>
  <c r="E21" i="1" a="1"/>
  <c r="C21" i="1" a="1"/>
  <c r="H21" i="1" a="1"/>
  <c r="B15" i="1" a="1"/>
  <c r="E15" i="1" a="1"/>
  <c r="J15" i="1" a="1"/>
  <c r="G15" i="1" a="1"/>
  <c r="H15" i="1" a="1"/>
  <c r="K15" i="1" a="1"/>
  <c r="C15" i="1" a="1"/>
  <c r="D15" i="1" a="1"/>
  <c r="F15" i="1" a="1"/>
  <c r="I15" i="1" a="1"/>
  <c r="J12" i="1" a="1"/>
  <c r="D12" i="1" a="1"/>
  <c r="E12" i="1" a="1"/>
  <c r="B12" i="1" a="1"/>
  <c r="I12" i="1" a="1"/>
  <c r="H12" i="1" a="1"/>
  <c r="G12" i="1" a="1"/>
  <c r="C12" i="1" a="1"/>
  <c r="K12" i="1" a="1"/>
  <c r="F12" i="1" a="1"/>
  <c r="I20" i="1" a="1"/>
  <c r="H20" i="1" a="1"/>
  <c r="G20" i="1" a="1"/>
  <c r="B20" i="1" a="1"/>
  <c r="J20" i="1" a="1"/>
  <c r="K20" i="1" a="1"/>
  <c r="F20" i="1" a="1"/>
  <c r="C20" i="1" a="1"/>
  <c r="E20" i="1" a="1"/>
  <c r="D20" i="1" a="1"/>
  <c r="J16" i="1" a="1"/>
  <c r="K16" i="1" a="1"/>
  <c r="F16" i="1" a="1"/>
  <c r="C16" i="1" a="1"/>
  <c r="E16" i="1" a="1"/>
  <c r="D16" i="1" a="1"/>
  <c r="G16" i="1" a="1"/>
  <c r="I16" i="1" a="1"/>
  <c r="H16" i="1" a="1"/>
  <c r="B16" i="1" a="1"/>
  <c r="C18" i="1" a="1"/>
  <c r="K18" i="1" a="1"/>
  <c r="I18" i="1" a="1"/>
  <c r="G18" i="1" a="1"/>
  <c r="D18" i="1" a="1"/>
  <c r="H18" i="1" a="1"/>
  <c r="J18" i="1" a="1"/>
  <c r="F18" i="1" a="1"/>
  <c r="B18" i="1" a="1"/>
  <c r="E18" i="1" a="1"/>
  <c r="B14" i="1" a="1"/>
  <c r="I14" i="1" a="1"/>
  <c r="F14" i="1" a="1"/>
  <c r="J14" i="1" a="1"/>
  <c r="C14" i="1" a="1"/>
  <c r="D14" i="1" a="1"/>
  <c r="K14" i="1" a="1"/>
  <c r="G14" i="1" a="1"/>
  <c r="E14" i="1" a="1"/>
  <c r="H14" i="1" a="1"/>
  <c r="B13" i="1" a="1"/>
  <c r="I13" i="1" a="1"/>
  <c r="F13" i="1" a="1"/>
  <c r="J13" i="1" a="1"/>
  <c r="C13" i="1" a="1"/>
  <c r="D13" i="1" a="1"/>
  <c r="K13" i="1" a="1"/>
  <c r="G13" i="1" a="1"/>
  <c r="E13" i="1" a="1"/>
  <c r="H13" i="1" a="1"/>
  <c r="G19" i="1" a="1"/>
  <c r="I19" i="1" a="1"/>
  <c r="H19" i="1" a="1"/>
  <c r="B19" i="1" a="1"/>
  <c r="K19" i="1" a="1"/>
  <c r="J19" i="1" a="1"/>
  <c r="D19" i="1" a="1"/>
  <c r="C19" i="1" a="1"/>
  <c r="E19" i="1" a="1"/>
  <c r="F19" i="1" a="1"/>
  <c r="G17" i="1" a="1"/>
  <c r="I17" i="1" a="1"/>
  <c r="F17" i="1" a="1"/>
  <c r="B17" i="1" a="1"/>
  <c r="J17" i="1" a="1"/>
  <c r="K17" i="1" a="1"/>
  <c r="D17" i="1" a="1"/>
  <c r="C17" i="1" a="1"/>
  <c r="E17" i="1" a="1"/>
  <c r="H17" i="1" a="1"/>
  <c r="H17" i="1" l="1"/>
  <c r="E17" i="1"/>
  <c r="C17" i="1"/>
  <c r="D17" i="1"/>
  <c r="L17" i="1" s="1"/>
  <c r="K17" i="1"/>
  <c r="J17" i="1"/>
  <c r="B17" i="1"/>
  <c r="F17" i="1"/>
  <c r="I17" i="1"/>
  <c r="G17" i="1"/>
  <c r="F19" i="1"/>
  <c r="E19" i="1"/>
  <c r="C19" i="1"/>
  <c r="D19" i="1"/>
  <c r="L19" i="1" s="1"/>
  <c r="J19" i="1"/>
  <c r="K19" i="1"/>
  <c r="B19" i="1"/>
  <c r="H19" i="1"/>
  <c r="I19" i="1"/>
  <c r="G19" i="1"/>
  <c r="H13" i="1"/>
  <c r="E13" i="1"/>
  <c r="G13" i="1"/>
  <c r="K13" i="1"/>
  <c r="D13" i="1"/>
  <c r="L13" i="1" s="1"/>
  <c r="C13" i="1"/>
  <c r="J13" i="1"/>
  <c r="F13" i="1"/>
  <c r="I13" i="1"/>
  <c r="B13" i="1"/>
  <c r="H14" i="1"/>
  <c r="E14" i="1"/>
  <c r="G14" i="1"/>
  <c r="K14" i="1"/>
  <c r="D14" i="1"/>
  <c r="L14" i="1" s="1"/>
  <c r="C14" i="1"/>
  <c r="J14" i="1"/>
  <c r="F14" i="1"/>
  <c r="I14" i="1"/>
  <c r="B14" i="1"/>
  <c r="E18" i="1"/>
  <c r="B18" i="1"/>
  <c r="F18" i="1"/>
  <c r="J18" i="1"/>
  <c r="H18" i="1"/>
  <c r="D18" i="1"/>
  <c r="L18" i="1" s="1"/>
  <c r="G18" i="1"/>
  <c r="I18" i="1"/>
  <c r="K18" i="1"/>
  <c r="C18" i="1"/>
  <c r="B16" i="1"/>
  <c r="H16" i="1"/>
  <c r="I16" i="1"/>
  <c r="G16" i="1"/>
  <c r="D16" i="1"/>
  <c r="L16" i="1" s="1"/>
  <c r="E16" i="1"/>
  <c r="C16" i="1"/>
  <c r="F16" i="1"/>
  <c r="K16" i="1"/>
  <c r="J16" i="1"/>
  <c r="D20" i="1"/>
  <c r="L20" i="1" s="1"/>
  <c r="E20" i="1"/>
  <c r="C20" i="1"/>
  <c r="F20" i="1"/>
  <c r="K20" i="1"/>
  <c r="J20" i="1"/>
  <c r="B20" i="1"/>
  <c r="G20" i="1"/>
  <c r="H20" i="1"/>
  <c r="I20" i="1"/>
  <c r="F12" i="1"/>
  <c r="K12" i="1"/>
  <c r="C12" i="1"/>
  <c r="G12" i="1"/>
  <c r="H12" i="1"/>
  <c r="I12" i="1"/>
  <c r="B12" i="1"/>
  <c r="E12" i="1"/>
  <c r="D12" i="1"/>
  <c r="L12" i="1" s="1"/>
  <c r="J12" i="1"/>
  <c r="I15" i="1"/>
  <c r="F15" i="1"/>
  <c r="D15" i="1"/>
  <c r="L15" i="1" s="1"/>
  <c r="C15" i="1"/>
  <c r="K15" i="1"/>
  <c r="H15" i="1"/>
  <c r="G15" i="1"/>
  <c r="J15" i="1"/>
  <c r="E15" i="1"/>
  <c r="B15" i="1"/>
  <c r="H21" i="1"/>
  <c r="C21" i="1"/>
  <c r="E21" i="1"/>
  <c r="J21" i="1"/>
  <c r="I21" i="1"/>
  <c r="K21" i="1"/>
  <c r="G21" i="1"/>
  <c r="D21" i="1"/>
  <c r="L21" i="1" s="1"/>
  <c r="F21" i="1"/>
  <c r="B21" i="1"/>
  <c r="O16" i="1" l="1" a="1"/>
  <c r="O16" i="1" s="1"/>
  <c r="O14" i="1" a="1"/>
  <c r="O14" i="1" s="1"/>
  <c r="O15" i="1" a="1"/>
  <c r="O15" i="1" s="1"/>
  <c r="O18" i="1" s="1"/>
  <c r="O19" i="1" s="1"/>
  <c r="O20" i="1" s="1"/>
</calcChain>
</file>

<file path=xl/sharedStrings.xml><?xml version="1.0" encoding="utf-8"?>
<sst xmlns="http://schemas.openxmlformats.org/spreadsheetml/2006/main" count="49" uniqueCount="41">
  <si>
    <t>COMPARABILITE DE METHODES</t>
  </si>
  <si>
    <t>Analyse</t>
  </si>
  <si>
    <t>Analyseur 1 :</t>
  </si>
  <si>
    <t>Analyseur 2 :</t>
  </si>
  <si>
    <t>Onglet :</t>
  </si>
  <si>
    <t>Année de la comparaison :</t>
  </si>
  <si>
    <t>Lipase</t>
  </si>
  <si>
    <t>ATEL1</t>
  </si>
  <si>
    <t>ATEL2</t>
  </si>
  <si>
    <t>ISP_Lipase</t>
  </si>
  <si>
    <t>Analyseur 3 :</t>
  </si>
  <si>
    <t>ATEL3</t>
  </si>
  <si>
    <t>Analyseur 4 :</t>
  </si>
  <si>
    <t>ATEL4</t>
  </si>
  <si>
    <t>Analyseur 5 :</t>
  </si>
  <si>
    <t>ATEL5</t>
  </si>
  <si>
    <t>ML</t>
  </si>
  <si>
    <t>SVI</t>
  </si>
  <si>
    <t>HEU</t>
  </si>
  <si>
    <t>WAR</t>
  </si>
  <si>
    <t>HER</t>
  </si>
  <si>
    <t>N° Contrôle</t>
  </si>
  <si>
    <t>Différence</t>
  </si>
  <si>
    <t>Test de student</t>
  </si>
  <si>
    <t>Moyenne</t>
  </si>
  <si>
    <t>ET</t>
  </si>
  <si>
    <t>ddl</t>
  </si>
  <si>
    <r>
      <t xml:space="preserve">Risque </t>
    </r>
    <r>
      <rPr>
        <sz val="11"/>
        <color indexed="8"/>
        <rFont val="Calibri"/>
        <family val="2"/>
      </rPr>
      <t>α</t>
    </r>
  </si>
  <si>
    <t>T-calculé</t>
  </si>
  <si>
    <t>T-théorique</t>
  </si>
  <si>
    <t>Conclusion</t>
  </si>
  <si>
    <t>Z-score ATEL1</t>
  </si>
  <si>
    <t>Valeur 
ATEL1</t>
  </si>
  <si>
    <t>Valeur 
ATEL2</t>
  </si>
  <si>
    <t>Z-score ATEL2</t>
  </si>
  <si>
    <t>Valeur 
ATEL3</t>
  </si>
  <si>
    <t>Z-score ATEL3</t>
  </si>
  <si>
    <t>Valeur 
ATEL4</t>
  </si>
  <si>
    <t>Z-score ATEL4</t>
  </si>
  <si>
    <t>Valeur ATEL5</t>
  </si>
  <si>
    <t>Z-score ATEL5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</si>
</sst>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wrapText="1"/>
    </xf>
    <xf numFmtId="0" fontId="3" fillId="0" borderId="0" xfId="0" applyFont="1" applyFill="1" applyBorder="1" applyAlignment="1">
      <alignment wrapText="1"/>
    </xf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9" fontId="0" fillId="0" borderId="0" xfId="1" applyFont="1" applyProtection="1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40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7CABC-7B07-4A0F-A424-EE78FFB36DE0}">
  <dimension ref="A1:S21"/>
  <sheetViews>
    <sheetView tabSelected="1" workbookViewId="0">
      <selection activeCell="A12" sqref="A12"/>
    </sheetView>
  </sheetViews>
  <sheetFormatPr baseColWidth="10" defaultRowHeight="14.4" x14ac:dyDescent="0.3"/>
  <sheetData>
    <row r="1" spans="1:19" ht="21" x14ac:dyDescent="0.4">
      <c r="A1" s="1" t="s">
        <v>0</v>
      </c>
    </row>
    <row r="3" spans="1:19" x14ac:dyDescent="0.3">
      <c r="A3" t="s">
        <v>1</v>
      </c>
      <c r="B3" s="11" t="s">
        <v>6</v>
      </c>
      <c r="C3" s="12"/>
    </row>
    <row r="4" spans="1:19" x14ac:dyDescent="0.3">
      <c r="B4" s="2"/>
      <c r="C4" s="2"/>
    </row>
    <row r="5" spans="1:19" x14ac:dyDescent="0.3">
      <c r="A5" t="s">
        <v>2</v>
      </c>
      <c r="B5" t="s">
        <v>7</v>
      </c>
      <c r="C5" t="s">
        <v>16</v>
      </c>
      <c r="E5" t="s">
        <v>3</v>
      </c>
      <c r="F5" t="s">
        <v>8</v>
      </c>
      <c r="G5" t="s">
        <v>17</v>
      </c>
      <c r="I5" t="s">
        <v>10</v>
      </c>
      <c r="J5" t="s">
        <v>11</v>
      </c>
      <c r="K5" t="s">
        <v>18</v>
      </c>
      <c r="M5" t="s">
        <v>12</v>
      </c>
      <c r="N5" t="s">
        <v>13</v>
      </c>
      <c r="O5" t="s">
        <v>19</v>
      </c>
      <c r="Q5" t="s">
        <v>14</v>
      </c>
      <c r="R5" t="s">
        <v>15</v>
      </c>
      <c r="S5" t="s">
        <v>20</v>
      </c>
    </row>
    <row r="7" spans="1:19" x14ac:dyDescent="0.3">
      <c r="A7" t="s">
        <v>4</v>
      </c>
      <c r="B7" t="s">
        <v>9</v>
      </c>
      <c r="E7" t="s">
        <v>4</v>
      </c>
      <c r="F7" t="s">
        <v>9</v>
      </c>
      <c r="I7" t="s">
        <v>4</v>
      </c>
      <c r="J7" t="s">
        <v>9</v>
      </c>
      <c r="M7" t="s">
        <v>4</v>
      </c>
      <c r="N7" t="s">
        <v>9</v>
      </c>
      <c r="Q7" t="s">
        <v>4</v>
      </c>
      <c r="R7" t="s">
        <v>9</v>
      </c>
    </row>
    <row r="9" spans="1:19" x14ac:dyDescent="0.3">
      <c r="A9" t="s">
        <v>5</v>
      </c>
      <c r="C9" s="3">
        <v>2018</v>
      </c>
    </row>
    <row r="11" spans="1:19" ht="28.8" x14ac:dyDescent="0.3">
      <c r="A11" s="4" t="s">
        <v>21</v>
      </c>
      <c r="B11" s="4" t="s">
        <v>32</v>
      </c>
      <c r="C11" s="4" t="s">
        <v>31</v>
      </c>
      <c r="D11" s="4" t="s">
        <v>33</v>
      </c>
      <c r="E11" s="4" t="s">
        <v>34</v>
      </c>
      <c r="F11" s="4" t="s">
        <v>35</v>
      </c>
      <c r="G11" s="4" t="s">
        <v>36</v>
      </c>
      <c r="H11" s="4" t="s">
        <v>37</v>
      </c>
      <c r="I11" s="4" t="s">
        <v>38</v>
      </c>
      <c r="J11" s="4" t="s">
        <v>39</v>
      </c>
      <c r="K11" s="4" t="s">
        <v>40</v>
      </c>
      <c r="L11" s="4" t="s">
        <v>22</v>
      </c>
    </row>
    <row r="12" spans="1:19" x14ac:dyDescent="0.3">
      <c r="A12" t="e">
        <f t="array" aca="1" ref="A12" ca="1">INDIRECT(ADDRESS(SMALL(IF(YEAR(INDIRECT("'"&amp;$B$7&amp;"'!$A$2:$A$20000"))=$C$9,ROW(INDIRECT("'"&amp;$B$7&amp;"'!$A$2:$A$20000"))),ROW()-ROW($A$13)+1),2,1,1,$B$7))</f>
        <v>#REF!</v>
      </c>
      <c r="B12" t="e">
        <f t="array" aca="1" ref="B12" ca="1">SUM(IF(INDIRECT("'"&amp;$B$7&amp;"'!$B$2:$B$20000")=$A12,INDIRECT("'"&amp;$B$7&amp;"'!$H$2:$H$20000"),0))</f>
        <v>#REF!</v>
      </c>
      <c r="C12" t="e">
        <f t="array" aca="1" ref="C12" ca="1">SUM(IF(INDIRECT("'"&amp;$B$7&amp;"'!$B$2:$B$20000")=$A12,INDIRECT("'"&amp;$B$7&amp;"'!$J$2:$J$20000"),0))</f>
        <v>#REF!</v>
      </c>
      <c r="D12" t="e">
        <f t="array" aca="1" ref="D12" ca="1">SUM(IF(INDIRECT("'"&amp;$F$7&amp;"'!$B$2:$B$20000")=$A12,INDIRECT("'"&amp;$F$7&amp;"'!$H$2:$H$20000"),0))</f>
        <v>#REF!</v>
      </c>
      <c r="E12" t="e">
        <f t="array" aca="1" ref="E12" ca="1">SUM(IF(INDIRECT("'"&amp;$F$7&amp;"'!$B$2:$B$20000")=$A12,INDIRECT("'"&amp;$F$7&amp;"'!$J$2:$J$20000"),0))</f>
        <v>#REF!</v>
      </c>
      <c r="F12" t="e">
        <f t="array" aca="1" ref="F12" ca="1">SUM(IF(INDIRECT("'"&amp;$B$7&amp;"'!$B$2:$B$20000")=$A12,INDIRECT("'"&amp;$B$7&amp;"'!$H$2:$H$20000"),0))</f>
        <v>#REF!</v>
      </c>
      <c r="G12" t="e">
        <f t="array" aca="1" ref="G12" ca="1">SUM(IF(INDIRECT("'"&amp;$B$7&amp;"'!$B$2:$B$20000")=$A12,INDIRECT("'"&amp;$B$7&amp;"'!$J$2:$J$20000"),0))</f>
        <v>#REF!</v>
      </c>
      <c r="H12" t="e">
        <f t="array" aca="1" ref="H12" ca="1">SUM(IF(INDIRECT("'"&amp;$F$7&amp;"'!$B$2:$B$20000")=$A12,INDIRECT("'"&amp;$F$7&amp;"'!$H$2:$H$20000"),0))</f>
        <v>#REF!</v>
      </c>
      <c r="I12" t="e">
        <f t="array" aca="1" ref="I12" ca="1">SUM(IF(INDIRECT("'"&amp;$F$7&amp;"'!$B$2:$B$20000")=$A12,INDIRECT("'"&amp;$F$7&amp;"'!$J$2:$J$20000"),0))</f>
        <v>#REF!</v>
      </c>
      <c r="J12" t="e">
        <f t="array" aca="1" ref="J12" ca="1">SUM(IF(INDIRECT("'"&amp;$F$7&amp;"'!$B$2:$B$20000")=$A12,INDIRECT("'"&amp;$F$7&amp;"'!$H$2:$H$20000"),0))</f>
        <v>#REF!</v>
      </c>
      <c r="K12" t="e">
        <f t="array" aca="1" ref="K12" ca="1">SUM(IF(INDIRECT("'"&amp;$F$7&amp;"'!$B$2:$B$20000")=$A12,INDIRECT("'"&amp;$F$7&amp;"'!$J$2:$J$20000"),0))</f>
        <v>#REF!</v>
      </c>
      <c r="L12" t="e">
        <f t="shared" ref="L12:L21" ca="1" si="0">IF(D12=0,"",B12-D12)</f>
        <v>#REF!</v>
      </c>
    </row>
    <row r="13" spans="1:19" ht="28.8" x14ac:dyDescent="0.3">
      <c r="A13" t="e">
        <f t="array" aca="1" ref="A13" ca="1">INDIRECT(ADDRESS(SMALL(IF(YEAR(INDIRECT("'"&amp;$B$7&amp;"'!$A$2:$A$20000"))=$C$9,ROW(INDIRECT("'"&amp;$B$7&amp;"'!$A$2:$A$20000"))),ROW()-ROW($A$13)+1),2,1,1,$B$7))</f>
        <v>#REF!</v>
      </c>
      <c r="B13" t="e">
        <f t="array" aca="1" ref="B13" ca="1">SUM(IF(INDIRECT("'"&amp;$B$7&amp;"'!$B$2:$B$20000")=$A13,INDIRECT("'"&amp;$B$7&amp;"'!$H$2:$H$20000"),0))</f>
        <v>#REF!</v>
      </c>
      <c r="C13" t="e">
        <f t="array" aca="1" ref="C13" ca="1">SUM(IF(INDIRECT("'"&amp;$B$7&amp;"'!$B$2:$B$20000")=$A13,INDIRECT("'"&amp;$B$7&amp;"'!$J$2:$J$20000"),0))</f>
        <v>#REF!</v>
      </c>
      <c r="D13" t="e">
        <f t="array" aca="1" ref="D13" ca="1">SUM(IF(INDIRECT("'"&amp;$F$7&amp;"'!$B$2:$B$20000")=$A13,INDIRECT("'"&amp;$F$7&amp;"'!$H$2:$H$20000"),0))</f>
        <v>#REF!</v>
      </c>
      <c r="E13" t="e">
        <f t="array" aca="1" ref="E13" ca="1">SUM(IF(INDIRECT("'"&amp;$F$7&amp;"'!$B$2:$B$20000")=$A13,INDIRECT("'"&amp;$F$7&amp;"'!$J$2:$J$20000"),0))</f>
        <v>#REF!</v>
      </c>
      <c r="F13" t="e">
        <f t="array" aca="1" ref="F13" ca="1">SUM(IF(INDIRECT("'"&amp;$B$7&amp;"'!$B$2:$B$20000")=$A13,INDIRECT("'"&amp;$B$7&amp;"'!$H$2:$H$20000"),0))</f>
        <v>#REF!</v>
      </c>
      <c r="G13" t="e">
        <f t="array" aca="1" ref="G13" ca="1">SUM(IF(INDIRECT("'"&amp;$B$7&amp;"'!$B$2:$B$20000")=$A13,INDIRECT("'"&amp;$B$7&amp;"'!$J$2:$J$20000"),0))</f>
        <v>#REF!</v>
      </c>
      <c r="H13" t="e">
        <f t="array" aca="1" ref="H13" ca="1">SUM(IF(INDIRECT("'"&amp;$F$7&amp;"'!$B$2:$B$20000")=$A13,INDIRECT("'"&amp;$F$7&amp;"'!$H$2:$H$20000"),0))</f>
        <v>#REF!</v>
      </c>
      <c r="I13" t="e">
        <f t="array" aca="1" ref="I13" ca="1">SUM(IF(INDIRECT("'"&amp;$F$7&amp;"'!$B$2:$B$20000")=$A13,INDIRECT("'"&amp;$F$7&amp;"'!$J$2:$J$20000"),0))</f>
        <v>#REF!</v>
      </c>
      <c r="J13" t="e">
        <f t="array" aca="1" ref="J13" ca="1">SUM(IF(INDIRECT("'"&amp;$F$7&amp;"'!$B$2:$B$20000")=$A13,INDIRECT("'"&amp;$F$7&amp;"'!$H$2:$H$20000"),0))</f>
        <v>#REF!</v>
      </c>
      <c r="K13" t="e">
        <f t="array" aca="1" ref="K13" ca="1">SUM(IF(INDIRECT("'"&amp;$F$7&amp;"'!$B$2:$B$20000")=$A13,INDIRECT("'"&amp;$F$7&amp;"'!$J$2:$J$20000"),0))</f>
        <v>#REF!</v>
      </c>
      <c r="L13" t="e">
        <f t="shared" ca="1" si="0"/>
        <v>#REF!</v>
      </c>
      <c r="N13" s="5" t="s">
        <v>23</v>
      </c>
    </row>
    <row r="14" spans="1:19" x14ac:dyDescent="0.3">
      <c r="A14" t="e">
        <f t="array" aca="1" ref="A14" ca="1">INDIRECT(ADDRESS(SMALL(IF(YEAR(INDIRECT("'"&amp;$B$7&amp;"'!$A$2:$A$20000"))=$C$9,ROW(INDIRECT("'"&amp;$B$7&amp;"'!$A$2:$A$20000"))),ROW()-ROW($A$13)+1),2,1,1,$B$7))</f>
        <v>#REF!</v>
      </c>
      <c r="B14" t="e">
        <f t="array" aca="1" ref="B14" ca="1">SUM(IF(INDIRECT("'"&amp;$B$7&amp;"'!$B$2:$B$20000")=$A14,INDIRECT("'"&amp;$B$7&amp;"'!$H$2:$H$20000"),0))</f>
        <v>#REF!</v>
      </c>
      <c r="C14" t="e">
        <f t="array" aca="1" ref="C14" ca="1">SUM(IF(INDIRECT("'"&amp;$B$7&amp;"'!$B$2:$B$20000")=$A14,INDIRECT("'"&amp;$B$7&amp;"'!$J$2:$J$20000"),0))</f>
        <v>#REF!</v>
      </c>
      <c r="D14" t="e">
        <f t="array" aca="1" ref="D14" ca="1">SUM(IF(INDIRECT("'"&amp;$F$7&amp;"'!$B$2:$B$20000")=$A14,INDIRECT("'"&amp;$F$7&amp;"'!$H$2:$H$20000"),0))</f>
        <v>#REF!</v>
      </c>
      <c r="E14" t="e">
        <f t="array" aca="1" ref="E14" ca="1">SUM(IF(INDIRECT("'"&amp;$F$7&amp;"'!$B$2:$B$20000")=$A14,INDIRECT("'"&amp;$F$7&amp;"'!$J$2:$J$20000"),0))</f>
        <v>#REF!</v>
      </c>
      <c r="F14" t="e">
        <f t="array" aca="1" ref="F14" ca="1">SUM(IF(INDIRECT("'"&amp;$B$7&amp;"'!$B$2:$B$20000")=$A14,INDIRECT("'"&amp;$B$7&amp;"'!$H$2:$H$20000"),0))</f>
        <v>#REF!</v>
      </c>
      <c r="G14" t="e">
        <f t="array" aca="1" ref="G14" ca="1">SUM(IF(INDIRECT("'"&amp;$B$7&amp;"'!$B$2:$B$20000")=$A14,INDIRECT("'"&amp;$B$7&amp;"'!$J$2:$J$20000"),0))</f>
        <v>#REF!</v>
      </c>
      <c r="H14" t="e">
        <f t="array" aca="1" ref="H14" ca="1">SUM(IF(INDIRECT("'"&amp;$F$7&amp;"'!$B$2:$B$20000")=$A14,INDIRECT("'"&amp;$F$7&amp;"'!$H$2:$H$20000"),0))</f>
        <v>#REF!</v>
      </c>
      <c r="I14" t="e">
        <f t="array" aca="1" ref="I14" ca="1">SUM(IF(INDIRECT("'"&amp;$F$7&amp;"'!$B$2:$B$20000")=$A14,INDIRECT("'"&amp;$F$7&amp;"'!$J$2:$J$20000"),0))</f>
        <v>#REF!</v>
      </c>
      <c r="J14" t="e">
        <f t="array" aca="1" ref="J14" ca="1">SUM(IF(INDIRECT("'"&amp;$F$7&amp;"'!$B$2:$B$20000")=$A14,INDIRECT("'"&amp;$F$7&amp;"'!$H$2:$H$20000"),0))</f>
        <v>#REF!</v>
      </c>
      <c r="K14" t="e">
        <f t="array" aca="1" ref="K14" ca="1">SUM(IF(INDIRECT("'"&amp;$F$7&amp;"'!$B$2:$B$20000")=$A14,INDIRECT("'"&amp;$F$7&amp;"'!$J$2:$J$20000"),0))</f>
        <v>#REF!</v>
      </c>
      <c r="L14" t="e">
        <f t="shared" ca="1" si="0"/>
        <v>#REF!</v>
      </c>
      <c r="N14" t="s">
        <v>24</v>
      </c>
      <c r="O14" s="6" t="e">
        <f t="array" aca="1" ref="O14" ca="1">AVERAGE(IF((NOT(ISERROR($F$13:$F$70))*NOT(ISBLANK($F$13:$F$70))),$F$13:$F$70,""))</f>
        <v>#DIV/0!</v>
      </c>
    </row>
    <row r="15" spans="1:19" x14ac:dyDescent="0.3">
      <c r="A15" t="e">
        <f t="array" aca="1" ref="A15" ca="1">INDIRECT(ADDRESS(SMALL(IF(YEAR(INDIRECT("'"&amp;$B$7&amp;"'!$A$2:$A$20000"))=$C$9,ROW(INDIRECT("'"&amp;$B$7&amp;"'!$A$2:$A$20000"))),ROW()-ROW($A$13)+1),2,1,1,$B$7))</f>
        <v>#REF!</v>
      </c>
      <c r="B15" t="e">
        <f t="array" aca="1" ref="B15" ca="1">SUM(IF(INDIRECT("'"&amp;$B$7&amp;"'!$B$2:$B$20000")=$A15,INDIRECT("'"&amp;$B$7&amp;"'!$H$2:$H$20000"),0))</f>
        <v>#REF!</v>
      </c>
      <c r="C15" t="e">
        <f t="array" aca="1" ref="C15" ca="1">SUM(IF(INDIRECT("'"&amp;$B$7&amp;"'!$B$2:$B$20000")=$A15,INDIRECT("'"&amp;$B$7&amp;"'!$J$2:$J$20000"),0))</f>
        <v>#REF!</v>
      </c>
      <c r="D15" t="e">
        <f t="array" aca="1" ref="D15" ca="1">SUM(IF(INDIRECT("'"&amp;$F$7&amp;"'!$B$2:$B$20000")=$A15,INDIRECT("'"&amp;$F$7&amp;"'!$H$2:$H$20000"),0))</f>
        <v>#REF!</v>
      </c>
      <c r="E15" t="e">
        <f t="array" aca="1" ref="E15" ca="1">SUM(IF(INDIRECT("'"&amp;$F$7&amp;"'!$B$2:$B$20000")=$A15,INDIRECT("'"&amp;$F$7&amp;"'!$J$2:$J$20000"),0))</f>
        <v>#REF!</v>
      </c>
      <c r="F15" t="e">
        <f t="array" aca="1" ref="F15" ca="1">SUM(IF(INDIRECT("'"&amp;$B$7&amp;"'!$B$2:$B$20000")=$A15,INDIRECT("'"&amp;$B$7&amp;"'!$H$2:$H$20000"),0))</f>
        <v>#REF!</v>
      </c>
      <c r="G15" t="e">
        <f t="array" aca="1" ref="G15" ca="1">SUM(IF(INDIRECT("'"&amp;$B$7&amp;"'!$B$2:$B$20000")=$A15,INDIRECT("'"&amp;$B$7&amp;"'!$J$2:$J$20000"),0))</f>
        <v>#REF!</v>
      </c>
      <c r="H15" t="e">
        <f t="array" aca="1" ref="H15" ca="1">SUM(IF(INDIRECT("'"&amp;$F$7&amp;"'!$B$2:$B$20000")=$A15,INDIRECT("'"&amp;$F$7&amp;"'!$H$2:$H$20000"),0))</f>
        <v>#REF!</v>
      </c>
      <c r="I15" t="e">
        <f t="array" aca="1" ref="I15" ca="1">SUM(IF(INDIRECT("'"&amp;$F$7&amp;"'!$B$2:$B$20000")=$A15,INDIRECT("'"&amp;$F$7&amp;"'!$J$2:$J$20000"),0))</f>
        <v>#REF!</v>
      </c>
      <c r="J15" t="e">
        <f t="array" aca="1" ref="J15" ca="1">SUM(IF(INDIRECT("'"&amp;$F$7&amp;"'!$B$2:$B$20000")=$A15,INDIRECT("'"&amp;$F$7&amp;"'!$H$2:$H$20000"),0))</f>
        <v>#REF!</v>
      </c>
      <c r="K15" t="e">
        <f t="array" aca="1" ref="K15" ca="1">SUM(IF(INDIRECT("'"&amp;$F$7&amp;"'!$B$2:$B$20000")=$A15,INDIRECT("'"&amp;$F$7&amp;"'!$J$2:$J$20000"),0))</f>
        <v>#REF!</v>
      </c>
      <c r="L15" t="e">
        <f t="shared" ca="1" si="0"/>
        <v>#REF!</v>
      </c>
      <c r="N15" t="s">
        <v>25</v>
      </c>
      <c r="O15" s="7" t="e">
        <f t="array" aca="1" ref="O15" ca="1">_xlfn.STDEV.S(IF((NOT(ISERROR($F$13:$F$70))*NOT(ISBLANK($F$13:$F$70))),$F$13:$F$70,""))</f>
        <v>#DIV/0!</v>
      </c>
    </row>
    <row r="16" spans="1:19" x14ac:dyDescent="0.3">
      <c r="A16" t="e">
        <f t="array" aca="1" ref="A16" ca="1">INDIRECT(ADDRESS(SMALL(IF(YEAR(INDIRECT("'"&amp;$B$7&amp;"'!$A$2:$A$20000"))=$C$9,ROW(INDIRECT("'"&amp;$B$7&amp;"'!$A$2:$A$20000"))),ROW()-ROW($A$13)+1),2,1,1,$B$7))</f>
        <v>#REF!</v>
      </c>
      <c r="B16" t="e">
        <f t="array" aca="1" ref="B16" ca="1">SUM(IF(INDIRECT("'"&amp;$B$7&amp;"'!$B$2:$B$20000")=$A16,INDIRECT("'"&amp;$B$7&amp;"'!$H$2:$H$20000"),0))</f>
        <v>#REF!</v>
      </c>
      <c r="C16" t="e">
        <f t="array" aca="1" ref="C16" ca="1">SUM(IF(INDIRECT("'"&amp;$B$7&amp;"'!$B$2:$B$20000")=$A16,INDIRECT("'"&amp;$B$7&amp;"'!$J$2:$J$20000"),0))</f>
        <v>#REF!</v>
      </c>
      <c r="D16" t="e">
        <f t="array" aca="1" ref="D16" ca="1">SUM(IF(INDIRECT("'"&amp;$F$7&amp;"'!$B$2:$B$20000")=$A16,INDIRECT("'"&amp;$F$7&amp;"'!$H$2:$H$20000"),0))</f>
        <v>#REF!</v>
      </c>
      <c r="E16" t="e">
        <f t="array" aca="1" ref="E16" ca="1">SUM(IF(INDIRECT("'"&amp;$F$7&amp;"'!$B$2:$B$20000")=$A16,INDIRECT("'"&amp;$F$7&amp;"'!$J$2:$J$20000"),0))</f>
        <v>#REF!</v>
      </c>
      <c r="F16" t="e">
        <f t="array" aca="1" ref="F16" ca="1">SUM(IF(INDIRECT("'"&amp;$B$7&amp;"'!$B$2:$B$20000")=$A16,INDIRECT("'"&amp;$B$7&amp;"'!$H$2:$H$20000"),0))</f>
        <v>#REF!</v>
      </c>
      <c r="G16" t="e">
        <f t="array" aca="1" ref="G16" ca="1">SUM(IF(INDIRECT("'"&amp;$B$7&amp;"'!$B$2:$B$20000")=$A16,INDIRECT("'"&amp;$B$7&amp;"'!$J$2:$J$20000"),0))</f>
        <v>#REF!</v>
      </c>
      <c r="H16" t="e">
        <f t="array" aca="1" ref="H16" ca="1">SUM(IF(INDIRECT("'"&amp;$F$7&amp;"'!$B$2:$B$20000")=$A16,INDIRECT("'"&amp;$F$7&amp;"'!$H$2:$H$20000"),0))</f>
        <v>#REF!</v>
      </c>
      <c r="I16" t="e">
        <f t="array" aca="1" ref="I16" ca="1">SUM(IF(INDIRECT("'"&amp;$F$7&amp;"'!$B$2:$B$20000")=$A16,INDIRECT("'"&amp;$F$7&amp;"'!$J$2:$J$20000"),0))</f>
        <v>#REF!</v>
      </c>
      <c r="J16" t="e">
        <f t="array" aca="1" ref="J16" ca="1">SUM(IF(INDIRECT("'"&amp;$F$7&amp;"'!$B$2:$B$20000")=$A16,INDIRECT("'"&amp;$F$7&amp;"'!$H$2:$H$20000"),0))</f>
        <v>#REF!</v>
      </c>
      <c r="K16" t="e">
        <f t="array" aca="1" ref="K16" ca="1">SUM(IF(INDIRECT("'"&amp;$F$7&amp;"'!$B$2:$B$20000")=$A16,INDIRECT("'"&amp;$F$7&amp;"'!$J$2:$J$20000"),0))</f>
        <v>#REF!</v>
      </c>
      <c r="L16" t="e">
        <f t="shared" ca="1" si="0"/>
        <v>#REF!</v>
      </c>
      <c r="N16" t="s">
        <v>26</v>
      </c>
      <c r="O16" s="8">
        <f t="array" aca="1" ref="O16" ca="1">SUM(IF((NOT(ISERROR($F$13:$F$70))*NOT(ISBLANK($F$13:$F$70))),1,0))</f>
        <v>0</v>
      </c>
    </row>
    <row r="17" spans="1:17" x14ac:dyDescent="0.3">
      <c r="A17" t="e">
        <f t="array" aca="1" ref="A17" ca="1">INDIRECT(ADDRESS(SMALL(IF(YEAR(INDIRECT("'"&amp;$B$7&amp;"'!$A$2:$A$20000"))=$C$9,ROW(INDIRECT("'"&amp;$B$7&amp;"'!$A$2:$A$20000"))),ROW()-ROW($A$13)+1),2,1,1,$B$7))</f>
        <v>#REF!</v>
      </c>
      <c r="B17" t="e">
        <f t="array" aca="1" ref="B17" ca="1">SUM(IF(INDIRECT("'"&amp;$B$7&amp;"'!$B$2:$B$20000")=$A17,INDIRECT("'"&amp;$B$7&amp;"'!$H$2:$H$20000"),0))</f>
        <v>#REF!</v>
      </c>
      <c r="C17" t="e">
        <f t="array" aca="1" ref="C17" ca="1">SUM(IF(INDIRECT("'"&amp;$B$7&amp;"'!$B$2:$B$20000")=$A17,INDIRECT("'"&amp;$B$7&amp;"'!$J$2:$J$20000"),0))</f>
        <v>#REF!</v>
      </c>
      <c r="D17" t="e">
        <f t="array" aca="1" ref="D17" ca="1">SUM(IF(INDIRECT("'"&amp;$F$7&amp;"'!$B$2:$B$20000")=$A17,INDIRECT("'"&amp;$F$7&amp;"'!$H$2:$H$20000"),0))</f>
        <v>#REF!</v>
      </c>
      <c r="E17" t="e">
        <f t="array" aca="1" ref="E17" ca="1">SUM(IF(INDIRECT("'"&amp;$F$7&amp;"'!$B$2:$B$20000")=$A17,INDIRECT("'"&amp;$F$7&amp;"'!$J$2:$J$20000"),0))</f>
        <v>#REF!</v>
      </c>
      <c r="F17" t="e">
        <f t="array" aca="1" ref="F17" ca="1">SUM(IF(INDIRECT("'"&amp;$B$7&amp;"'!$B$2:$B$20000")=$A17,INDIRECT("'"&amp;$B$7&amp;"'!$H$2:$H$20000"),0))</f>
        <v>#REF!</v>
      </c>
      <c r="G17" t="e">
        <f t="array" aca="1" ref="G17" ca="1">SUM(IF(INDIRECT("'"&amp;$B$7&amp;"'!$B$2:$B$20000")=$A17,INDIRECT("'"&amp;$B$7&amp;"'!$J$2:$J$20000"),0))</f>
        <v>#REF!</v>
      </c>
      <c r="H17" t="e">
        <f t="array" aca="1" ref="H17" ca="1">SUM(IF(INDIRECT("'"&amp;$F$7&amp;"'!$B$2:$B$20000")=$A17,INDIRECT("'"&amp;$F$7&amp;"'!$H$2:$H$20000"),0))</f>
        <v>#REF!</v>
      </c>
      <c r="I17" t="e">
        <f t="array" aca="1" ref="I17" ca="1">SUM(IF(INDIRECT("'"&amp;$F$7&amp;"'!$B$2:$B$20000")=$A17,INDIRECT("'"&amp;$F$7&amp;"'!$J$2:$J$20000"),0))</f>
        <v>#REF!</v>
      </c>
      <c r="J17" t="e">
        <f t="array" aca="1" ref="J17" ca="1">SUM(IF(INDIRECT("'"&amp;$F$7&amp;"'!$B$2:$B$20000")=$A17,INDIRECT("'"&amp;$F$7&amp;"'!$H$2:$H$20000"),0))</f>
        <v>#REF!</v>
      </c>
      <c r="K17" t="e">
        <f t="array" aca="1" ref="K17" ca="1">SUM(IF(INDIRECT("'"&amp;$F$7&amp;"'!$B$2:$B$20000")=$A17,INDIRECT("'"&amp;$F$7&amp;"'!$J$2:$J$20000"),0))</f>
        <v>#REF!</v>
      </c>
      <c r="L17" t="e">
        <f t="shared" ca="1" si="0"/>
        <v>#REF!</v>
      </c>
      <c r="N17" t="s">
        <v>27</v>
      </c>
      <c r="O17" s="9">
        <v>0.05</v>
      </c>
    </row>
    <row r="18" spans="1:17" x14ac:dyDescent="0.3">
      <c r="A18" t="e">
        <f t="array" aca="1" ref="A18" ca="1">INDIRECT(ADDRESS(SMALL(IF(YEAR(INDIRECT("'"&amp;$B$7&amp;"'!$A$2:$A$20000"))=$C$9,ROW(INDIRECT("'"&amp;$B$7&amp;"'!$A$2:$A$20000"))),ROW()-ROW($A$13)+1),2,1,1,$B$7))</f>
        <v>#REF!</v>
      </c>
      <c r="B18" t="e">
        <f t="array" aca="1" ref="B18" ca="1">SUM(IF(INDIRECT("'"&amp;$B$7&amp;"'!$B$2:$B$20000")=$A18,INDIRECT("'"&amp;$B$7&amp;"'!$H$2:$H$20000"),0))</f>
        <v>#REF!</v>
      </c>
      <c r="C18" t="e">
        <f t="array" aca="1" ref="C18" ca="1">SUM(IF(INDIRECT("'"&amp;$B$7&amp;"'!$B$2:$B$20000")=$A18,INDIRECT("'"&amp;$B$7&amp;"'!$J$2:$J$20000"),0))</f>
        <v>#REF!</v>
      </c>
      <c r="D18" t="e">
        <f t="array" aca="1" ref="D18" ca="1">SUM(IF(INDIRECT("'"&amp;$F$7&amp;"'!$B$2:$B$20000")=$A18,INDIRECT("'"&amp;$F$7&amp;"'!$H$2:$H$20000"),0))</f>
        <v>#REF!</v>
      </c>
      <c r="E18" t="e">
        <f t="array" aca="1" ref="E18" ca="1">SUM(IF(INDIRECT("'"&amp;$F$7&amp;"'!$B$2:$B$20000")=$A18,INDIRECT("'"&amp;$F$7&amp;"'!$J$2:$J$20000"),0))</f>
        <v>#REF!</v>
      </c>
      <c r="F18" t="e">
        <f t="array" aca="1" ref="F18" ca="1">SUM(IF(INDIRECT("'"&amp;$B$7&amp;"'!$B$2:$B$20000")=$A18,INDIRECT("'"&amp;$B$7&amp;"'!$H$2:$H$20000"),0))</f>
        <v>#REF!</v>
      </c>
      <c r="G18" t="e">
        <f t="array" aca="1" ref="G18" ca="1">SUM(IF(INDIRECT("'"&amp;$B$7&amp;"'!$B$2:$B$20000")=$A18,INDIRECT("'"&amp;$B$7&amp;"'!$J$2:$J$20000"),0))</f>
        <v>#REF!</v>
      </c>
      <c r="H18" t="e">
        <f t="array" aca="1" ref="H18" ca="1">SUM(IF(INDIRECT("'"&amp;$F$7&amp;"'!$B$2:$B$20000")=$A18,INDIRECT("'"&amp;$F$7&amp;"'!$H$2:$H$20000"),0))</f>
        <v>#REF!</v>
      </c>
      <c r="I18" t="e">
        <f t="array" aca="1" ref="I18" ca="1">SUM(IF(INDIRECT("'"&amp;$F$7&amp;"'!$B$2:$B$20000")=$A18,INDIRECT("'"&amp;$F$7&amp;"'!$J$2:$J$20000"),0))</f>
        <v>#REF!</v>
      </c>
      <c r="J18" t="e">
        <f t="array" aca="1" ref="J18" ca="1">SUM(IF(INDIRECT("'"&amp;$F$7&amp;"'!$B$2:$B$20000")=$A18,INDIRECT("'"&amp;$F$7&amp;"'!$H$2:$H$20000"),0))</f>
        <v>#REF!</v>
      </c>
      <c r="K18" t="e">
        <f t="array" aca="1" ref="K18" ca="1">SUM(IF(INDIRECT("'"&amp;$F$7&amp;"'!$B$2:$B$20000")=$A18,INDIRECT("'"&amp;$F$7&amp;"'!$J$2:$J$20000"),0))</f>
        <v>#REF!</v>
      </c>
      <c r="L18" t="e">
        <f t="shared" ca="1" si="0"/>
        <v>#REF!</v>
      </c>
      <c r="N18" t="s">
        <v>28</v>
      </c>
      <c r="O18" s="10" t="e">
        <f ca="1">ABS($O$15)/(SQRT((O15^2)/(O16)))</f>
        <v>#DIV/0!</v>
      </c>
    </row>
    <row r="19" spans="1:17" x14ac:dyDescent="0.3">
      <c r="A19" t="e">
        <f t="array" aca="1" ref="A19" ca="1">INDIRECT(ADDRESS(SMALL(IF(YEAR(INDIRECT("'"&amp;$B$7&amp;"'!$A$2:$A$20000"))=$C$9,ROW(INDIRECT("'"&amp;$B$7&amp;"'!$A$2:$A$20000"))),ROW()-ROW($A$13)+1),2,1,1,$B$7))</f>
        <v>#REF!</v>
      </c>
      <c r="B19" t="e">
        <f t="array" aca="1" ref="B19" ca="1">SUM(IF(INDIRECT("'"&amp;$B$7&amp;"'!$B$2:$B$20000")=$A19,INDIRECT("'"&amp;$B$7&amp;"'!$H$2:$H$20000"),0))</f>
        <v>#REF!</v>
      </c>
      <c r="C19" t="e">
        <f t="array" aca="1" ref="C19" ca="1">SUM(IF(INDIRECT("'"&amp;$B$7&amp;"'!$B$2:$B$20000")=$A19,INDIRECT("'"&amp;$B$7&amp;"'!$J$2:$J$20000"),0))</f>
        <v>#REF!</v>
      </c>
      <c r="D19" t="e">
        <f t="array" aca="1" ref="D19" ca="1">SUM(IF(INDIRECT("'"&amp;$F$7&amp;"'!$B$2:$B$20000")=$A19,INDIRECT("'"&amp;$F$7&amp;"'!$H$2:$H$20000"),0))</f>
        <v>#REF!</v>
      </c>
      <c r="E19" t="e">
        <f t="array" aca="1" ref="E19" ca="1">SUM(IF(INDIRECT("'"&amp;$F$7&amp;"'!$B$2:$B$20000")=$A19,INDIRECT("'"&amp;$F$7&amp;"'!$J$2:$J$20000"),0))</f>
        <v>#REF!</v>
      </c>
      <c r="F19" t="e">
        <f t="array" aca="1" ref="F19" ca="1">SUM(IF(INDIRECT("'"&amp;$B$7&amp;"'!$B$2:$B$20000")=$A19,INDIRECT("'"&amp;$B$7&amp;"'!$H$2:$H$20000"),0))</f>
        <v>#REF!</v>
      </c>
      <c r="G19" t="e">
        <f t="array" aca="1" ref="G19" ca="1">SUM(IF(INDIRECT("'"&amp;$B$7&amp;"'!$B$2:$B$20000")=$A19,INDIRECT("'"&amp;$B$7&amp;"'!$J$2:$J$20000"),0))</f>
        <v>#REF!</v>
      </c>
      <c r="H19" t="e">
        <f t="array" aca="1" ref="H19" ca="1">SUM(IF(INDIRECT("'"&amp;$F$7&amp;"'!$B$2:$B$20000")=$A19,INDIRECT("'"&amp;$F$7&amp;"'!$H$2:$H$20000"),0))</f>
        <v>#REF!</v>
      </c>
      <c r="I19" t="e">
        <f t="array" aca="1" ref="I19" ca="1">SUM(IF(INDIRECT("'"&amp;$F$7&amp;"'!$B$2:$B$20000")=$A19,INDIRECT("'"&amp;$F$7&amp;"'!$J$2:$J$20000"),0))</f>
        <v>#REF!</v>
      </c>
      <c r="J19" t="e">
        <f t="array" aca="1" ref="J19" ca="1">SUM(IF(INDIRECT("'"&amp;$F$7&amp;"'!$B$2:$B$20000")=$A19,INDIRECT("'"&amp;$F$7&amp;"'!$H$2:$H$20000"),0))</f>
        <v>#REF!</v>
      </c>
      <c r="K19" t="e">
        <f t="array" aca="1" ref="K19" ca="1">SUM(IF(INDIRECT("'"&amp;$F$7&amp;"'!$B$2:$B$20000")=$A19,INDIRECT("'"&amp;$F$7&amp;"'!$J$2:$J$20000"),0))</f>
        <v>#REF!</v>
      </c>
      <c r="L19" t="e">
        <f t="shared" ca="1" si="0"/>
        <v>#REF!</v>
      </c>
      <c r="N19" t="s">
        <v>29</v>
      </c>
      <c r="O19" s="10" t="e">
        <f ca="1">_xlfn.T.INV.2T($O$18,$O$17-1)</f>
        <v>#DIV/0!</v>
      </c>
    </row>
    <row r="20" spans="1:17" x14ac:dyDescent="0.3">
      <c r="A20" t="e">
        <f t="array" aca="1" ref="A20" ca="1">INDIRECT(ADDRESS(SMALL(IF(YEAR(INDIRECT("'"&amp;$B$7&amp;"'!$A$2:$A$20000"))=$C$9,ROW(INDIRECT("'"&amp;$B$7&amp;"'!$A$2:$A$20000"))),ROW()-ROW($A$13)+1),2,1,1,$B$7))</f>
        <v>#REF!</v>
      </c>
      <c r="B20" t="e">
        <f t="array" aca="1" ref="B20" ca="1">SUM(IF(INDIRECT("'"&amp;$B$7&amp;"'!$B$2:$B$20000")=$A20,INDIRECT("'"&amp;$B$7&amp;"'!$H$2:$H$20000"),0))</f>
        <v>#REF!</v>
      </c>
      <c r="C20" t="e">
        <f t="array" aca="1" ref="C20" ca="1">SUM(IF(INDIRECT("'"&amp;$B$7&amp;"'!$B$2:$B$20000")=$A20,INDIRECT("'"&amp;$B$7&amp;"'!$J$2:$J$20000"),0))</f>
        <v>#REF!</v>
      </c>
      <c r="D20" t="e">
        <f t="array" aca="1" ref="D20" ca="1">SUM(IF(INDIRECT("'"&amp;$F$7&amp;"'!$B$2:$B$20000")=$A20,INDIRECT("'"&amp;$F$7&amp;"'!$H$2:$H$20000"),0))</f>
        <v>#REF!</v>
      </c>
      <c r="E20" t="e">
        <f t="array" aca="1" ref="E20" ca="1">SUM(IF(INDIRECT("'"&amp;$F$7&amp;"'!$B$2:$B$20000")=$A20,INDIRECT("'"&amp;$F$7&amp;"'!$J$2:$J$20000"),0))</f>
        <v>#REF!</v>
      </c>
      <c r="F20" t="e">
        <f t="array" aca="1" ref="F20" ca="1">SUM(IF(INDIRECT("'"&amp;$B$7&amp;"'!$B$2:$B$20000")=$A20,INDIRECT("'"&amp;$B$7&amp;"'!$H$2:$H$20000"),0))</f>
        <v>#REF!</v>
      </c>
      <c r="G20" t="e">
        <f t="array" aca="1" ref="G20" ca="1">SUM(IF(INDIRECT("'"&amp;$B$7&amp;"'!$B$2:$B$20000")=$A20,INDIRECT("'"&amp;$B$7&amp;"'!$J$2:$J$20000"),0))</f>
        <v>#REF!</v>
      </c>
      <c r="H20" t="e">
        <f t="array" aca="1" ref="H20" ca="1">SUM(IF(INDIRECT("'"&amp;$F$7&amp;"'!$B$2:$B$20000")=$A20,INDIRECT("'"&amp;$F$7&amp;"'!$H$2:$H$20000"),0))</f>
        <v>#REF!</v>
      </c>
      <c r="I20" t="e">
        <f t="array" aca="1" ref="I20" ca="1">SUM(IF(INDIRECT("'"&amp;$F$7&amp;"'!$B$2:$B$20000")=$A20,INDIRECT("'"&amp;$F$7&amp;"'!$J$2:$J$20000"),0))</f>
        <v>#REF!</v>
      </c>
      <c r="J20" t="e">
        <f t="array" aca="1" ref="J20" ca="1">SUM(IF(INDIRECT("'"&amp;$F$7&amp;"'!$B$2:$B$20000")=$A20,INDIRECT("'"&amp;$F$7&amp;"'!$H$2:$H$20000"),0))</f>
        <v>#REF!</v>
      </c>
      <c r="K20" t="e">
        <f t="array" aca="1" ref="K20" ca="1">SUM(IF(INDIRECT("'"&amp;$F$7&amp;"'!$B$2:$B$20000")=$A20,INDIRECT("'"&amp;$F$7&amp;"'!$J$2:$J$20000"),0))</f>
        <v>#REF!</v>
      </c>
      <c r="L20" t="e">
        <f t="shared" ca="1" si="0"/>
        <v>#REF!</v>
      </c>
      <c r="N20" t="s">
        <v>30</v>
      </c>
      <c r="O20" s="13" t="e">
        <f ca="1">IF(O18&lt;O19,"PAS DE DIFFERENCE SIGNIFICATIVE","DIFFERENCE SIGNIFICATIVE")</f>
        <v>#DIV/0!</v>
      </c>
      <c r="P20" s="13"/>
      <c r="Q20" s="13"/>
    </row>
    <row r="21" spans="1:17" x14ac:dyDescent="0.3">
      <c r="A21" t="e">
        <f t="array" aca="1" ref="A21" ca="1">INDIRECT(ADDRESS(SMALL(IF(YEAR(INDIRECT("'"&amp;$B$7&amp;"'!$A$2:$A$20000"))=$C$9,ROW(INDIRECT("'"&amp;$B$7&amp;"'!$A$2:$A$20000"))),ROW()-ROW($A$13)+1),2,1,1,$B$7))</f>
        <v>#REF!</v>
      </c>
      <c r="B21" t="e">
        <f t="array" aca="1" ref="B21" ca="1">SUM(IF(INDIRECT("'"&amp;$B$7&amp;"'!$B$2:$B$20000")=$A21,INDIRECT("'"&amp;$B$7&amp;"'!$H$2:$H$20000"),0))</f>
        <v>#REF!</v>
      </c>
      <c r="C21" t="e">
        <f t="array" aca="1" ref="C21" ca="1">SUM(IF(INDIRECT("'"&amp;$B$7&amp;"'!$B$2:$B$20000")=$A21,INDIRECT("'"&amp;$B$7&amp;"'!$J$2:$J$20000"),0))</f>
        <v>#REF!</v>
      </c>
      <c r="D21" t="e">
        <f t="array" aca="1" ref="D21" ca="1">SUM(IF(INDIRECT("'"&amp;$F$7&amp;"'!$B$2:$B$20000")=$A21,INDIRECT("'"&amp;$F$7&amp;"'!$H$2:$H$20000"),0))</f>
        <v>#REF!</v>
      </c>
      <c r="E21" t="e">
        <f t="array" aca="1" ref="E21" ca="1">SUM(IF(INDIRECT("'"&amp;$F$7&amp;"'!$B$2:$B$20000")=$A21,INDIRECT("'"&amp;$F$7&amp;"'!$J$2:$J$20000"),0))</f>
        <v>#REF!</v>
      </c>
      <c r="F21" t="e">
        <f t="array" aca="1" ref="F21" ca="1">SUM(IF(INDIRECT("'"&amp;$B$7&amp;"'!$B$2:$B$20000")=$A21,INDIRECT("'"&amp;$B$7&amp;"'!$H$2:$H$20000"),0))</f>
        <v>#REF!</v>
      </c>
      <c r="G21" t="e">
        <f t="array" aca="1" ref="G21" ca="1">SUM(IF(INDIRECT("'"&amp;$B$7&amp;"'!$B$2:$B$20000")=$A21,INDIRECT("'"&amp;$B$7&amp;"'!$J$2:$J$20000"),0))</f>
        <v>#REF!</v>
      </c>
      <c r="H21" t="e">
        <f t="array" aca="1" ref="H21" ca="1">SUM(IF(INDIRECT("'"&amp;$F$7&amp;"'!$B$2:$B$20000")=$A21,INDIRECT("'"&amp;$F$7&amp;"'!$H$2:$H$20000"),0))</f>
        <v>#REF!</v>
      </c>
      <c r="I21" t="e">
        <f t="array" aca="1" ref="I21" ca="1">SUM(IF(INDIRECT("'"&amp;$F$7&amp;"'!$B$2:$B$20000")=$A21,INDIRECT("'"&amp;$F$7&amp;"'!$J$2:$J$20000"),0))</f>
        <v>#REF!</v>
      </c>
      <c r="J21" t="e">
        <f t="array" aca="1" ref="J21" ca="1">SUM(IF(INDIRECT("'"&amp;$F$7&amp;"'!$B$2:$B$20000")=$A21,INDIRECT("'"&amp;$F$7&amp;"'!$H$2:$H$20000"),0))</f>
        <v>#REF!</v>
      </c>
      <c r="K21" t="e">
        <f t="array" aca="1" ref="K21" ca="1">SUM(IF(INDIRECT("'"&amp;$F$7&amp;"'!$B$2:$B$20000")=$A21,INDIRECT("'"&amp;$F$7&amp;"'!$J$2:$J$20000"),0))</f>
        <v>#REF!</v>
      </c>
      <c r="L21" t="e">
        <f t="shared" ca="1" si="0"/>
        <v>#REF!</v>
      </c>
    </row>
  </sheetData>
  <mergeCells count="2">
    <mergeCell ref="B3:C3"/>
    <mergeCell ref="O20:Q20"/>
  </mergeCells>
  <conditionalFormatting sqref="F5:G5">
    <cfRule type="containsBlanks" dxfId="39" priority="40">
      <formula>LEN(TRIM(F5))=0</formula>
    </cfRule>
  </conditionalFormatting>
  <conditionalFormatting sqref="B5">
    <cfRule type="containsBlanks" dxfId="38" priority="39">
      <formula>LEN(TRIM(B5))=0</formula>
    </cfRule>
  </conditionalFormatting>
  <conditionalFormatting sqref="B7">
    <cfRule type="containsBlanks" dxfId="37" priority="38">
      <formula>LEN(TRIM(B7))=0</formula>
    </cfRule>
  </conditionalFormatting>
  <conditionalFormatting sqref="F7">
    <cfRule type="containsBlanks" dxfId="36" priority="37">
      <formula>LEN(TRIM(F7))=0</formula>
    </cfRule>
  </conditionalFormatting>
  <conditionalFormatting sqref="J5:K5">
    <cfRule type="containsBlanks" dxfId="35" priority="36">
      <formula>LEN(TRIM(J5))=0</formula>
    </cfRule>
  </conditionalFormatting>
  <conditionalFormatting sqref="J7">
    <cfRule type="containsBlanks" dxfId="34" priority="35">
      <formula>LEN(TRIM(J7))=0</formula>
    </cfRule>
  </conditionalFormatting>
  <conditionalFormatting sqref="N5:O5">
    <cfRule type="containsBlanks" dxfId="33" priority="34">
      <formula>LEN(TRIM(N5))=0</formula>
    </cfRule>
  </conditionalFormatting>
  <conditionalFormatting sqref="N7">
    <cfRule type="containsBlanks" dxfId="32" priority="33">
      <formula>LEN(TRIM(N7))=0</formula>
    </cfRule>
  </conditionalFormatting>
  <conditionalFormatting sqref="R5:S5">
    <cfRule type="containsBlanks" dxfId="31" priority="32">
      <formula>LEN(TRIM(R5))=0</formula>
    </cfRule>
  </conditionalFormatting>
  <conditionalFormatting sqref="R7">
    <cfRule type="containsBlanks" dxfId="30" priority="31">
      <formula>LEN(TRIM(R7))=0</formula>
    </cfRule>
  </conditionalFormatting>
  <conditionalFormatting sqref="C12:C21">
    <cfRule type="cellIs" dxfId="29" priority="26" operator="greaterThan">
      <formula>3</formula>
    </cfRule>
    <cfRule type="cellIs" dxfId="28" priority="27" operator="between">
      <formula>2</formula>
      <formula>3</formula>
    </cfRule>
    <cfRule type="cellIs" dxfId="27" priority="28" operator="between">
      <formula>-2</formula>
      <formula>2</formula>
    </cfRule>
    <cfRule type="cellIs" dxfId="26" priority="29" operator="between">
      <formula>-3</formula>
      <formula>-2</formula>
    </cfRule>
    <cfRule type="cellIs" dxfId="25" priority="30" operator="lessThan">
      <formula>-3</formula>
    </cfRule>
  </conditionalFormatting>
  <conditionalFormatting sqref="E12:E21">
    <cfRule type="cellIs" dxfId="24" priority="21" operator="greaterThan">
      <formula>3</formula>
    </cfRule>
    <cfRule type="cellIs" dxfId="23" priority="22" operator="between">
      <formula>2</formula>
      <formula>3</formula>
    </cfRule>
    <cfRule type="cellIs" dxfId="22" priority="23" operator="between">
      <formula>-2</formula>
      <formula>2</formula>
    </cfRule>
    <cfRule type="cellIs" dxfId="21" priority="24" operator="between">
      <formula>-3</formula>
      <formula>-2</formula>
    </cfRule>
    <cfRule type="cellIs" dxfId="20" priority="25" operator="lessThan">
      <formula>-3</formula>
    </cfRule>
  </conditionalFormatting>
  <conditionalFormatting sqref="O20">
    <cfRule type="containsText" dxfId="19" priority="19" operator="containsText" text="PAS DE DIFFERENCE SIGNIFICATIVE">
      <formula>NOT(ISERROR(SEARCH("PAS DE DIFFERENCE SIGNIFICATIVE",O20)))</formula>
    </cfRule>
  </conditionalFormatting>
  <conditionalFormatting sqref="O20:Q20">
    <cfRule type="containsText" dxfId="18" priority="20" operator="containsText" text="DIFFERENCE SIGNIFICATIVE">
      <formula>NOT(ISERROR(SEARCH("DIFFERENCE SIGNIFICATIVE",O20)))</formula>
    </cfRule>
  </conditionalFormatting>
  <conditionalFormatting sqref="A12:E21 L12:L21">
    <cfRule type="containsErrors" dxfId="17" priority="18">
      <formula>ISERROR(A12)</formula>
    </cfRule>
  </conditionalFormatting>
  <conditionalFormatting sqref="G12:G21">
    <cfRule type="cellIs" dxfId="16" priority="13" operator="greaterThan">
      <formula>3</formula>
    </cfRule>
    <cfRule type="cellIs" dxfId="15" priority="14" operator="between">
      <formula>2</formula>
      <formula>3</formula>
    </cfRule>
    <cfRule type="cellIs" dxfId="14" priority="15" operator="between">
      <formula>-2</formula>
      <formula>2</formula>
    </cfRule>
    <cfRule type="cellIs" dxfId="13" priority="16" operator="between">
      <formula>-3</formula>
      <formula>-2</formula>
    </cfRule>
    <cfRule type="cellIs" dxfId="12" priority="17" operator="lessThan">
      <formula>-3</formula>
    </cfRule>
  </conditionalFormatting>
  <conditionalFormatting sqref="I12:I21">
    <cfRule type="cellIs" dxfId="11" priority="8" operator="greaterThan">
      <formula>3</formula>
    </cfRule>
    <cfRule type="cellIs" dxfId="10" priority="9" operator="between">
      <formula>2</formula>
      <formula>3</formula>
    </cfRule>
    <cfRule type="cellIs" dxfId="9" priority="10" operator="between">
      <formula>-2</formula>
      <formula>2</formula>
    </cfRule>
    <cfRule type="cellIs" dxfId="8" priority="11" operator="between">
      <formula>-3</formula>
      <formula>-2</formula>
    </cfRule>
    <cfRule type="cellIs" dxfId="7" priority="12" operator="lessThan">
      <formula>-3</formula>
    </cfRule>
  </conditionalFormatting>
  <conditionalFormatting sqref="F12:I21">
    <cfRule type="containsErrors" dxfId="6" priority="7">
      <formula>ISERROR(F12)</formula>
    </cfRule>
  </conditionalFormatting>
  <conditionalFormatting sqref="K12:K21">
    <cfRule type="cellIs" dxfId="5" priority="2" operator="greaterThan">
      <formula>3</formula>
    </cfRule>
    <cfRule type="cellIs" dxfId="4" priority="3" operator="between">
      <formula>2</formula>
      <formula>3</formula>
    </cfRule>
    <cfRule type="cellIs" dxfId="3" priority="4" operator="between">
      <formula>-2</formula>
      <formula>2</formula>
    </cfRule>
    <cfRule type="cellIs" dxfId="2" priority="5" operator="between">
      <formula>-3</formula>
      <formula>-2</formula>
    </cfRule>
    <cfRule type="cellIs" dxfId="1" priority="6" operator="lessThan">
      <formula>-3</formula>
    </cfRule>
  </conditionalFormatting>
  <conditionalFormatting sqref="J12:K21">
    <cfRule type="containsErrors" dxfId="0" priority="1">
      <formula>ISERROR(J12)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Lipase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Sandrine Devivier</cp:lastModifiedBy>
  <dcterms:created xsi:type="dcterms:W3CDTF">2018-10-26T08:57:35Z</dcterms:created>
  <dcterms:modified xsi:type="dcterms:W3CDTF">2018-11-03T13:38:47Z</dcterms:modified>
</cp:coreProperties>
</file>