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200" windowHeight="13275" tabRatio="344" firstSheet="1" activeTab="1"/>
  </bookViews>
  <sheets>
    <sheet name="ELEBASE" sheetId="1" state="hidden" r:id="rId1"/>
    <sheet name="LISTE" sheetId="2" r:id="rId2"/>
    <sheet name="BULLETINS" sheetId="3" r:id="rId3"/>
    <sheet name="FACT BULL" sheetId="4" r:id="rId4"/>
    <sheet name="DSN &amp; CHGS" sheetId="5" r:id="rId5"/>
  </sheets>
  <externalReferences>
    <externalReference r:id="rId6"/>
  </externalReferences>
  <definedNames>
    <definedName name="ACTIVITE">ELEBASE!$E$2:$E$16</definedName>
    <definedName name="ANNEE">ELEBASE!$J$3</definedName>
    <definedName name="BUL_ETABLIS">[1]BULLETINS!$E$4:$AB$71</definedName>
    <definedName name="BULL_ETABLIS">BULLETINS!$E$5:$W$99</definedName>
    <definedName name="MED_PERIODICITE">ELEBASE!$H$2:$H$10</definedName>
    <definedName name="MEDECINE">ELEBASE!$G$2:$G$10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99" i="4"/>
  <c r="AT98"/>
  <c r="AT97"/>
  <c r="AT96"/>
  <c r="AT95"/>
  <c r="AT94"/>
  <c r="AT93"/>
  <c r="AT92"/>
  <c r="AT91"/>
  <c r="AT90"/>
  <c r="AT89"/>
  <c r="AT88"/>
  <c r="AT87"/>
  <c r="AT86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T50"/>
  <c r="AT49"/>
  <c r="AT48"/>
  <c r="AT47"/>
  <c r="AT46"/>
  <c r="AT45"/>
  <c r="AT44"/>
  <c r="AT43"/>
  <c r="AT42"/>
  <c r="AT41"/>
  <c r="AT40"/>
  <c r="AT39"/>
  <c r="AT38"/>
  <c r="AT37"/>
  <c r="AT36"/>
  <c r="AT35"/>
  <c r="AT34"/>
  <c r="AT33"/>
  <c r="AT32"/>
  <c r="AT31"/>
  <c r="AT30"/>
  <c r="AT29"/>
  <c r="AT28"/>
  <c r="AT27"/>
  <c r="AT26"/>
  <c r="AT25"/>
  <c r="AT24"/>
  <c r="AT23"/>
  <c r="AT22"/>
  <c r="AT21"/>
  <c r="AT20"/>
  <c r="AT19"/>
  <c r="AT18"/>
  <c r="AT17"/>
  <c r="AT16"/>
  <c r="AT15"/>
  <c r="AT14"/>
  <c r="AT13"/>
  <c r="AT12"/>
  <c r="AT11"/>
  <c r="AT10"/>
  <c r="AT9"/>
  <c r="AT8"/>
  <c r="AT7"/>
  <c r="AT6"/>
  <c r="AT5"/>
  <c r="AQ5"/>
  <c r="G6"/>
  <c r="AT101" l="1"/>
  <c r="V6"/>
  <c r="V7"/>
  <c r="AR99"/>
  <c r="AP99"/>
  <c r="AN99"/>
  <c r="AL99"/>
  <c r="AJ99"/>
  <c r="AH99"/>
  <c r="AF99"/>
  <c r="AD99"/>
  <c r="AB99"/>
  <c r="Z99"/>
  <c r="X99"/>
  <c r="V99"/>
  <c r="AR98"/>
  <c r="AP98"/>
  <c r="AN98"/>
  <c r="AL98"/>
  <c r="AJ98"/>
  <c r="AH98"/>
  <c r="AF98"/>
  <c r="AD98"/>
  <c r="AB98"/>
  <c r="Z98"/>
  <c r="X98"/>
  <c r="V98"/>
  <c r="AR97"/>
  <c r="AP97"/>
  <c r="AN97"/>
  <c r="AL97"/>
  <c r="AJ97"/>
  <c r="AH97"/>
  <c r="AF97"/>
  <c r="AD97"/>
  <c r="AB97"/>
  <c r="Z97"/>
  <c r="X97"/>
  <c r="V97"/>
  <c r="AR96"/>
  <c r="AP96"/>
  <c r="AN96"/>
  <c r="AL96"/>
  <c r="AJ96"/>
  <c r="AH96"/>
  <c r="AF96"/>
  <c r="AD96"/>
  <c r="AB96"/>
  <c r="Z96"/>
  <c r="X96"/>
  <c r="V96"/>
  <c r="AR95"/>
  <c r="AP95"/>
  <c r="AN95"/>
  <c r="AL95"/>
  <c r="AJ95"/>
  <c r="AH95"/>
  <c r="AF95"/>
  <c r="AD95"/>
  <c r="AB95"/>
  <c r="Z95"/>
  <c r="X95"/>
  <c r="V95"/>
  <c r="AR94"/>
  <c r="AP94"/>
  <c r="AN94"/>
  <c r="AL94"/>
  <c r="AJ94"/>
  <c r="AH94"/>
  <c r="AF94"/>
  <c r="AD94"/>
  <c r="AB94"/>
  <c r="Z94"/>
  <c r="X94"/>
  <c r="V94"/>
  <c r="AR93"/>
  <c r="AP93"/>
  <c r="AN93"/>
  <c r="AL93"/>
  <c r="AJ93"/>
  <c r="AH93"/>
  <c r="AF93"/>
  <c r="AD93"/>
  <c r="AB93"/>
  <c r="Z93"/>
  <c r="X93"/>
  <c r="V93"/>
  <c r="AR92"/>
  <c r="AP92"/>
  <c r="AN92"/>
  <c r="AL92"/>
  <c r="AJ92"/>
  <c r="AH92"/>
  <c r="AF92"/>
  <c r="AD92"/>
  <c r="AB92"/>
  <c r="Z92"/>
  <c r="X92"/>
  <c r="V92"/>
  <c r="AR91"/>
  <c r="AP91"/>
  <c r="AN91"/>
  <c r="AL91"/>
  <c r="AJ91"/>
  <c r="AH91"/>
  <c r="AF91"/>
  <c r="AD91"/>
  <c r="AB91"/>
  <c r="Z91"/>
  <c r="X91"/>
  <c r="V91"/>
  <c r="AR90"/>
  <c r="AP90"/>
  <c r="AN90"/>
  <c r="AL90"/>
  <c r="AJ90"/>
  <c r="AH90"/>
  <c r="AF90"/>
  <c r="AD90"/>
  <c r="AB90"/>
  <c r="Z90"/>
  <c r="X90"/>
  <c r="V90"/>
  <c r="AR89"/>
  <c r="AP89"/>
  <c r="AN89"/>
  <c r="AL89"/>
  <c r="AJ89"/>
  <c r="AH89"/>
  <c r="AF89"/>
  <c r="AD89"/>
  <c r="AB89"/>
  <c r="Z89"/>
  <c r="X89"/>
  <c r="V89"/>
  <c r="AR88"/>
  <c r="AP88"/>
  <c r="AN88"/>
  <c r="AL88"/>
  <c r="AJ88"/>
  <c r="AH88"/>
  <c r="AF88"/>
  <c r="AD88"/>
  <c r="AB88"/>
  <c r="Z88"/>
  <c r="X88"/>
  <c r="V88"/>
  <c r="AR87"/>
  <c r="AP87"/>
  <c r="AN87"/>
  <c r="AL87"/>
  <c r="AJ87"/>
  <c r="AH87"/>
  <c r="AF87"/>
  <c r="AD87"/>
  <c r="AB87"/>
  <c r="Z87"/>
  <c r="X87"/>
  <c r="V87"/>
  <c r="AR86"/>
  <c r="AP86"/>
  <c r="AN86"/>
  <c r="AL86"/>
  <c r="AJ86"/>
  <c r="AH86"/>
  <c r="AF86"/>
  <c r="AD86"/>
  <c r="AB86"/>
  <c r="Z86"/>
  <c r="X86"/>
  <c r="V86"/>
  <c r="AR85"/>
  <c r="AP85"/>
  <c r="AN85"/>
  <c r="AL85"/>
  <c r="AJ85"/>
  <c r="AH85"/>
  <c r="AF85"/>
  <c r="AD85"/>
  <c r="AB85"/>
  <c r="Z85"/>
  <c r="X85"/>
  <c r="V85"/>
  <c r="AR84"/>
  <c r="AP84"/>
  <c r="AN84"/>
  <c r="AL84"/>
  <c r="AJ84"/>
  <c r="AH84"/>
  <c r="AF84"/>
  <c r="AD84"/>
  <c r="AB84"/>
  <c r="Z84"/>
  <c r="X84"/>
  <c r="V84"/>
  <c r="AR83"/>
  <c r="AP83"/>
  <c r="AN83"/>
  <c r="AL83"/>
  <c r="AJ83"/>
  <c r="AH83"/>
  <c r="AF83"/>
  <c r="AD83"/>
  <c r="AB83"/>
  <c r="Z83"/>
  <c r="X83"/>
  <c r="V83"/>
  <c r="AR82"/>
  <c r="AP82"/>
  <c r="AN82"/>
  <c r="AL82"/>
  <c r="AJ82"/>
  <c r="AH82"/>
  <c r="AF82"/>
  <c r="AD82"/>
  <c r="AB82"/>
  <c r="Z82"/>
  <c r="X82"/>
  <c r="V82"/>
  <c r="AR81"/>
  <c r="AP81"/>
  <c r="AN81"/>
  <c r="AL81"/>
  <c r="AJ81"/>
  <c r="AH81"/>
  <c r="AF81"/>
  <c r="AD81"/>
  <c r="AB81"/>
  <c r="Z81"/>
  <c r="X81"/>
  <c r="V81"/>
  <c r="AR80"/>
  <c r="AP80"/>
  <c r="AN80"/>
  <c r="AL80"/>
  <c r="AJ80"/>
  <c r="AH80"/>
  <c r="AF80"/>
  <c r="AD80"/>
  <c r="AB80"/>
  <c r="Z80"/>
  <c r="X80"/>
  <c r="V80"/>
  <c r="AR79"/>
  <c r="AP79"/>
  <c r="AN79"/>
  <c r="AL79"/>
  <c r="AJ79"/>
  <c r="AH79"/>
  <c r="AF79"/>
  <c r="AD79"/>
  <c r="AB79"/>
  <c r="Z79"/>
  <c r="X79"/>
  <c r="V79"/>
  <c r="AR78"/>
  <c r="AP78"/>
  <c r="AN78"/>
  <c r="AL78"/>
  <c r="AJ78"/>
  <c r="AH78"/>
  <c r="AF78"/>
  <c r="AD78"/>
  <c r="AB78"/>
  <c r="Z78"/>
  <c r="X78"/>
  <c r="V78"/>
  <c r="AR77"/>
  <c r="AP77"/>
  <c r="AN77"/>
  <c r="AL77"/>
  <c r="AJ77"/>
  <c r="AH77"/>
  <c r="AF77"/>
  <c r="AD77"/>
  <c r="AB77"/>
  <c r="Z77"/>
  <c r="X77"/>
  <c r="V77"/>
  <c r="AR76"/>
  <c r="AP76"/>
  <c r="AN76"/>
  <c r="AL76"/>
  <c r="AJ76"/>
  <c r="AH76"/>
  <c r="AF76"/>
  <c r="AD76"/>
  <c r="AB76"/>
  <c r="Z76"/>
  <c r="X76"/>
  <c r="V76"/>
  <c r="AR75"/>
  <c r="AP75"/>
  <c r="AN75"/>
  <c r="AL75"/>
  <c r="AJ75"/>
  <c r="AH75"/>
  <c r="AF75"/>
  <c r="AD75"/>
  <c r="AB75"/>
  <c r="Z75"/>
  <c r="X75"/>
  <c r="V75"/>
  <c r="AR74"/>
  <c r="AP74"/>
  <c r="AN74"/>
  <c r="AL74"/>
  <c r="AJ74"/>
  <c r="AH74"/>
  <c r="AF74"/>
  <c r="AD74"/>
  <c r="AB74"/>
  <c r="Z74"/>
  <c r="X74"/>
  <c r="V74"/>
  <c r="AR73"/>
  <c r="AP73"/>
  <c r="AN73"/>
  <c r="AL73"/>
  <c r="AJ73"/>
  <c r="AH73"/>
  <c r="AF73"/>
  <c r="AD73"/>
  <c r="AB73"/>
  <c r="Z73"/>
  <c r="X73"/>
  <c r="V73"/>
  <c r="AR72"/>
  <c r="AP72"/>
  <c r="AN72"/>
  <c r="AL72"/>
  <c r="AJ72"/>
  <c r="AH72"/>
  <c r="AF72"/>
  <c r="AD72"/>
  <c r="AB72"/>
  <c r="Z72"/>
  <c r="X72"/>
  <c r="V72"/>
  <c r="AR71"/>
  <c r="AP71"/>
  <c r="AN71"/>
  <c r="AL71"/>
  <c r="AJ71"/>
  <c r="AH71"/>
  <c r="AF71"/>
  <c r="AD71"/>
  <c r="AB71"/>
  <c r="Z71"/>
  <c r="X71"/>
  <c r="V71"/>
  <c r="AR70"/>
  <c r="AP70"/>
  <c r="AN70"/>
  <c r="AL70"/>
  <c r="AJ70"/>
  <c r="AH70"/>
  <c r="AF70"/>
  <c r="AD70"/>
  <c r="AB70"/>
  <c r="Z70"/>
  <c r="X70"/>
  <c r="V70"/>
  <c r="AR69"/>
  <c r="AP69"/>
  <c r="AN69"/>
  <c r="AL69"/>
  <c r="AJ69"/>
  <c r="AH69"/>
  <c r="AF69"/>
  <c r="AD69"/>
  <c r="AB69"/>
  <c r="Z69"/>
  <c r="X69"/>
  <c r="V69"/>
  <c r="AR68"/>
  <c r="AP68"/>
  <c r="AN68"/>
  <c r="AL68"/>
  <c r="AJ68"/>
  <c r="AH68"/>
  <c r="AF68"/>
  <c r="AD68"/>
  <c r="AB68"/>
  <c r="Z68"/>
  <c r="X68"/>
  <c r="V68"/>
  <c r="AR67"/>
  <c r="AP67"/>
  <c r="AN67"/>
  <c r="AL67"/>
  <c r="AJ67"/>
  <c r="AH67"/>
  <c r="AF67"/>
  <c r="AD67"/>
  <c r="AB67"/>
  <c r="Z67"/>
  <c r="X67"/>
  <c r="V67"/>
  <c r="AR66"/>
  <c r="AP66"/>
  <c r="AN66"/>
  <c r="AL66"/>
  <c r="AJ66"/>
  <c r="AH66"/>
  <c r="AF66"/>
  <c r="AD66"/>
  <c r="AB66"/>
  <c r="Z66"/>
  <c r="X66"/>
  <c r="V66"/>
  <c r="AR65"/>
  <c r="AP65"/>
  <c r="AN65"/>
  <c r="AL65"/>
  <c r="AJ65"/>
  <c r="AH65"/>
  <c r="AF65"/>
  <c r="AD65"/>
  <c r="AB65"/>
  <c r="Z65"/>
  <c r="X65"/>
  <c r="V65"/>
  <c r="AR64"/>
  <c r="AP64"/>
  <c r="AN64"/>
  <c r="AL64"/>
  <c r="AJ64"/>
  <c r="AH64"/>
  <c r="AF64"/>
  <c r="AD64"/>
  <c r="AB64"/>
  <c r="Z64"/>
  <c r="X64"/>
  <c r="V64"/>
  <c r="AR63"/>
  <c r="AP63"/>
  <c r="AN63"/>
  <c r="AL63"/>
  <c r="AJ63"/>
  <c r="AH63"/>
  <c r="AF63"/>
  <c r="AD63"/>
  <c r="AB63"/>
  <c r="Z63"/>
  <c r="X63"/>
  <c r="V63"/>
  <c r="AR62"/>
  <c r="AP62"/>
  <c r="AN62"/>
  <c r="AL62"/>
  <c r="AJ62"/>
  <c r="AH62"/>
  <c r="AF62"/>
  <c r="AD62"/>
  <c r="AB62"/>
  <c r="Z62"/>
  <c r="X62"/>
  <c r="V62"/>
  <c r="AR61"/>
  <c r="AP61"/>
  <c r="AN61"/>
  <c r="AL61"/>
  <c r="AJ61"/>
  <c r="AH61"/>
  <c r="AF61"/>
  <c r="AD61"/>
  <c r="AB61"/>
  <c r="Z61"/>
  <c r="X61"/>
  <c r="V61"/>
  <c r="AR60"/>
  <c r="AP60"/>
  <c r="AN60"/>
  <c r="AL60"/>
  <c r="AJ60"/>
  <c r="AH60"/>
  <c r="AF60"/>
  <c r="AD60"/>
  <c r="AB60"/>
  <c r="Z60"/>
  <c r="X60"/>
  <c r="V60"/>
  <c r="AR59"/>
  <c r="AP59"/>
  <c r="AN59"/>
  <c r="AL59"/>
  <c r="AJ59"/>
  <c r="AH59"/>
  <c r="AF59"/>
  <c r="AD59"/>
  <c r="AB59"/>
  <c r="Z59"/>
  <c r="X59"/>
  <c r="V59"/>
  <c r="AR58"/>
  <c r="AP58"/>
  <c r="AN58"/>
  <c r="AL58"/>
  <c r="AJ58"/>
  <c r="AH58"/>
  <c r="AF58"/>
  <c r="AD58"/>
  <c r="AB58"/>
  <c r="Z58"/>
  <c r="X58"/>
  <c r="V58"/>
  <c r="AR57"/>
  <c r="AP57"/>
  <c r="AN57"/>
  <c r="AL57"/>
  <c r="AJ57"/>
  <c r="AH57"/>
  <c r="AF57"/>
  <c r="AD57"/>
  <c r="AB57"/>
  <c r="Z57"/>
  <c r="X57"/>
  <c r="V57"/>
  <c r="AR56"/>
  <c r="AP56"/>
  <c r="AN56"/>
  <c r="AL56"/>
  <c r="AJ56"/>
  <c r="AH56"/>
  <c r="AF56"/>
  <c r="AD56"/>
  <c r="AB56"/>
  <c r="Z56"/>
  <c r="X56"/>
  <c r="V56"/>
  <c r="AR55"/>
  <c r="AP55"/>
  <c r="AN55"/>
  <c r="AL55"/>
  <c r="AJ55"/>
  <c r="AH55"/>
  <c r="AF55"/>
  <c r="AD55"/>
  <c r="AB55"/>
  <c r="Z55"/>
  <c r="X55"/>
  <c r="V55"/>
  <c r="AR54"/>
  <c r="AP54"/>
  <c r="AN54"/>
  <c r="AL54"/>
  <c r="AJ54"/>
  <c r="AH54"/>
  <c r="AF54"/>
  <c r="AD54"/>
  <c r="AB54"/>
  <c r="Z54"/>
  <c r="X54"/>
  <c r="V54"/>
  <c r="AR53"/>
  <c r="AP53"/>
  <c r="AN53"/>
  <c r="AL53"/>
  <c r="AJ53"/>
  <c r="AH53"/>
  <c r="AF53"/>
  <c r="AD53"/>
  <c r="AB53"/>
  <c r="Z53"/>
  <c r="X53"/>
  <c r="V53"/>
  <c r="AR52"/>
  <c r="AP52"/>
  <c r="AN52"/>
  <c r="AL52"/>
  <c r="AJ52"/>
  <c r="AH52"/>
  <c r="AF52"/>
  <c r="AD52"/>
  <c r="AB52"/>
  <c r="Z52"/>
  <c r="X52"/>
  <c r="V52"/>
  <c r="AR51"/>
  <c r="AP51"/>
  <c r="AN51"/>
  <c r="AL51"/>
  <c r="AJ51"/>
  <c r="AH51"/>
  <c r="AF51"/>
  <c r="AD51"/>
  <c r="AB51"/>
  <c r="Z51"/>
  <c r="X51"/>
  <c r="V51"/>
  <c r="AR50"/>
  <c r="AP50"/>
  <c r="AN50"/>
  <c r="AL50"/>
  <c r="AJ50"/>
  <c r="AH50"/>
  <c r="AF50"/>
  <c r="AD50"/>
  <c r="AB50"/>
  <c r="Z50"/>
  <c r="X50"/>
  <c r="V50"/>
  <c r="AR49"/>
  <c r="AP49"/>
  <c r="AN49"/>
  <c r="AL49"/>
  <c r="AJ49"/>
  <c r="AH49"/>
  <c r="AF49"/>
  <c r="AD49"/>
  <c r="AB49"/>
  <c r="Z49"/>
  <c r="X49"/>
  <c r="V49"/>
  <c r="AR48"/>
  <c r="AP48"/>
  <c r="AN48"/>
  <c r="AL48"/>
  <c r="AJ48"/>
  <c r="AH48"/>
  <c r="AF48"/>
  <c r="AD48"/>
  <c r="AB48"/>
  <c r="Z48"/>
  <c r="X48"/>
  <c r="V48"/>
  <c r="AR47"/>
  <c r="AP47"/>
  <c r="AN47"/>
  <c r="AL47"/>
  <c r="AJ47"/>
  <c r="AH47"/>
  <c r="AF47"/>
  <c r="AD47"/>
  <c r="AB47"/>
  <c r="Z47"/>
  <c r="X47"/>
  <c r="V47"/>
  <c r="AR46"/>
  <c r="AP46"/>
  <c r="AN46"/>
  <c r="AL46"/>
  <c r="AJ46"/>
  <c r="AH46"/>
  <c r="AF46"/>
  <c r="AD46"/>
  <c r="AB46"/>
  <c r="Z46"/>
  <c r="X46"/>
  <c r="V46"/>
  <c r="AR45"/>
  <c r="AP45"/>
  <c r="AN45"/>
  <c r="AL45"/>
  <c r="AJ45"/>
  <c r="AH45"/>
  <c r="AF45"/>
  <c r="AD45"/>
  <c r="AB45"/>
  <c r="Z45"/>
  <c r="X45"/>
  <c r="V45"/>
  <c r="AR44"/>
  <c r="AP44"/>
  <c r="AN44"/>
  <c r="AL44"/>
  <c r="AJ44"/>
  <c r="AH44"/>
  <c r="AF44"/>
  <c r="AD44"/>
  <c r="AB44"/>
  <c r="Z44"/>
  <c r="X44"/>
  <c r="V44"/>
  <c r="AR43"/>
  <c r="AP43"/>
  <c r="AN43"/>
  <c r="AL43"/>
  <c r="AJ43"/>
  <c r="AH43"/>
  <c r="AF43"/>
  <c r="AD43"/>
  <c r="AB43"/>
  <c r="Z43"/>
  <c r="X43"/>
  <c r="V43"/>
  <c r="AR42"/>
  <c r="AP42"/>
  <c r="AN42"/>
  <c r="AL42"/>
  <c r="AJ42"/>
  <c r="AH42"/>
  <c r="AF42"/>
  <c r="AD42"/>
  <c r="AB42"/>
  <c r="Z42"/>
  <c r="X42"/>
  <c r="V42"/>
  <c r="AR41"/>
  <c r="AP41"/>
  <c r="AN41"/>
  <c r="AL41"/>
  <c r="AJ41"/>
  <c r="AH41"/>
  <c r="AF41"/>
  <c r="AD41"/>
  <c r="AB41"/>
  <c r="Z41"/>
  <c r="X41"/>
  <c r="V41"/>
  <c r="AR40"/>
  <c r="AP40"/>
  <c r="AN40"/>
  <c r="AL40"/>
  <c r="AJ40"/>
  <c r="AH40"/>
  <c r="AF40"/>
  <c r="AD40"/>
  <c r="AB40"/>
  <c r="Z40"/>
  <c r="X40"/>
  <c r="V40"/>
  <c r="AR39"/>
  <c r="AP39"/>
  <c r="AN39"/>
  <c r="AL39"/>
  <c r="AJ39"/>
  <c r="AH39"/>
  <c r="AF39"/>
  <c r="AD39"/>
  <c r="AB39"/>
  <c r="Z39"/>
  <c r="X39"/>
  <c r="V39"/>
  <c r="AR38"/>
  <c r="AP38"/>
  <c r="AN38"/>
  <c r="AL38"/>
  <c r="AJ38"/>
  <c r="AH38"/>
  <c r="AF38"/>
  <c r="AD38"/>
  <c r="AB38"/>
  <c r="Z38"/>
  <c r="X38"/>
  <c r="V38"/>
  <c r="AR37"/>
  <c r="AP37"/>
  <c r="AN37"/>
  <c r="AL37"/>
  <c r="AJ37"/>
  <c r="AH37"/>
  <c r="AF37"/>
  <c r="AD37"/>
  <c r="AB37"/>
  <c r="Z37"/>
  <c r="X37"/>
  <c r="V37"/>
  <c r="AR36"/>
  <c r="AP36"/>
  <c r="AN36"/>
  <c r="AL36"/>
  <c r="AJ36"/>
  <c r="AH36"/>
  <c r="AF36"/>
  <c r="AD36"/>
  <c r="AB36"/>
  <c r="Z36"/>
  <c r="X36"/>
  <c r="V36"/>
  <c r="AR35"/>
  <c r="AP35"/>
  <c r="AN35"/>
  <c r="AL35"/>
  <c r="AJ35"/>
  <c r="AH35"/>
  <c r="AF35"/>
  <c r="AD35"/>
  <c r="AB35"/>
  <c r="Z35"/>
  <c r="X35"/>
  <c r="V35"/>
  <c r="AR34"/>
  <c r="AP34"/>
  <c r="AN34"/>
  <c r="AL34"/>
  <c r="AJ34"/>
  <c r="AH34"/>
  <c r="AF34"/>
  <c r="AD34"/>
  <c r="AB34"/>
  <c r="Z34"/>
  <c r="X34"/>
  <c r="V34"/>
  <c r="AR33"/>
  <c r="AP33"/>
  <c r="AN33"/>
  <c r="AL33"/>
  <c r="AJ33"/>
  <c r="AH33"/>
  <c r="AF33"/>
  <c r="AD33"/>
  <c r="AB33"/>
  <c r="Z33"/>
  <c r="X33"/>
  <c r="V33"/>
  <c r="AR32"/>
  <c r="AP32"/>
  <c r="AN32"/>
  <c r="AL32"/>
  <c r="AJ32"/>
  <c r="AH32"/>
  <c r="AF32"/>
  <c r="AD32"/>
  <c r="AB32"/>
  <c r="Z32"/>
  <c r="X32"/>
  <c r="V32"/>
  <c r="AR31"/>
  <c r="AP31"/>
  <c r="AN31"/>
  <c r="AL31"/>
  <c r="AJ31"/>
  <c r="AH31"/>
  <c r="AF31"/>
  <c r="AD31"/>
  <c r="AB31"/>
  <c r="Z31"/>
  <c r="X31"/>
  <c r="V31"/>
  <c r="AR30"/>
  <c r="AP30"/>
  <c r="AN30"/>
  <c r="AL30"/>
  <c r="AJ30"/>
  <c r="AH30"/>
  <c r="AF30"/>
  <c r="AD30"/>
  <c r="AB30"/>
  <c r="Z30"/>
  <c r="X30"/>
  <c r="V30"/>
  <c r="AR29"/>
  <c r="AP29"/>
  <c r="AN29"/>
  <c r="AL29"/>
  <c r="AJ29"/>
  <c r="AH29"/>
  <c r="AF29"/>
  <c r="AD29"/>
  <c r="AB29"/>
  <c r="Z29"/>
  <c r="X29"/>
  <c r="V29"/>
  <c r="AR28"/>
  <c r="AP28"/>
  <c r="AN28"/>
  <c r="AL28"/>
  <c r="AJ28"/>
  <c r="AH28"/>
  <c r="AF28"/>
  <c r="AD28"/>
  <c r="AB28"/>
  <c r="Z28"/>
  <c r="X28"/>
  <c r="V28"/>
  <c r="AR27"/>
  <c r="AP27"/>
  <c r="AN27"/>
  <c r="AL27"/>
  <c r="AJ27"/>
  <c r="AH27"/>
  <c r="AF27"/>
  <c r="AD27"/>
  <c r="AB27"/>
  <c r="Z27"/>
  <c r="X27"/>
  <c r="V27"/>
  <c r="AR26"/>
  <c r="AP26"/>
  <c r="AN26"/>
  <c r="AL26"/>
  <c r="AJ26"/>
  <c r="AH26"/>
  <c r="AF26"/>
  <c r="AD26"/>
  <c r="AB26"/>
  <c r="Z26"/>
  <c r="X26"/>
  <c r="V26"/>
  <c r="AR25"/>
  <c r="AP25"/>
  <c r="AN25"/>
  <c r="AL25"/>
  <c r="AJ25"/>
  <c r="AH25"/>
  <c r="AF25"/>
  <c r="AD25"/>
  <c r="AB25"/>
  <c r="Z25"/>
  <c r="X25"/>
  <c r="V25"/>
  <c r="AR24"/>
  <c r="AP24"/>
  <c r="AN24"/>
  <c r="AL24"/>
  <c r="AJ24"/>
  <c r="AH24"/>
  <c r="AF24"/>
  <c r="AD24"/>
  <c r="AB24"/>
  <c r="Z24"/>
  <c r="X24"/>
  <c r="V24"/>
  <c r="AR23"/>
  <c r="AP23"/>
  <c r="AN23"/>
  <c r="AL23"/>
  <c r="AJ23"/>
  <c r="AH23"/>
  <c r="AF23"/>
  <c r="AD23"/>
  <c r="AB23"/>
  <c r="Z23"/>
  <c r="X23"/>
  <c r="V23"/>
  <c r="AR22"/>
  <c r="AP22"/>
  <c r="AN22"/>
  <c r="AL22"/>
  <c r="AJ22"/>
  <c r="AH22"/>
  <c r="AF22"/>
  <c r="AD22"/>
  <c r="AB22"/>
  <c r="Z22"/>
  <c r="X22"/>
  <c r="V22"/>
  <c r="AR21"/>
  <c r="AP21"/>
  <c r="AN21"/>
  <c r="AL21"/>
  <c r="AJ21"/>
  <c r="AH21"/>
  <c r="AF21"/>
  <c r="AD21"/>
  <c r="AB21"/>
  <c r="Z21"/>
  <c r="X21"/>
  <c r="V21"/>
  <c r="AR20"/>
  <c r="AP20"/>
  <c r="AN20"/>
  <c r="AL20"/>
  <c r="AJ20"/>
  <c r="AH20"/>
  <c r="AF20"/>
  <c r="AD20"/>
  <c r="AB20"/>
  <c r="Z20"/>
  <c r="X20"/>
  <c r="V20"/>
  <c r="AR19"/>
  <c r="AP19"/>
  <c r="AN19"/>
  <c r="AL19"/>
  <c r="AJ19"/>
  <c r="AH19"/>
  <c r="AF19"/>
  <c r="AD19"/>
  <c r="AB19"/>
  <c r="Z19"/>
  <c r="X19"/>
  <c r="V19"/>
  <c r="AR18"/>
  <c r="AP18"/>
  <c r="AN18"/>
  <c r="AL18"/>
  <c r="AJ18"/>
  <c r="AH18"/>
  <c r="AF18"/>
  <c r="AD18"/>
  <c r="AB18"/>
  <c r="Z18"/>
  <c r="X18"/>
  <c r="V18"/>
  <c r="AR17"/>
  <c r="AP17"/>
  <c r="AN17"/>
  <c r="AL17"/>
  <c r="AJ17"/>
  <c r="AH17"/>
  <c r="AF17"/>
  <c r="AD17"/>
  <c r="AB17"/>
  <c r="Z17"/>
  <c r="X17"/>
  <c r="V17"/>
  <c r="AR16"/>
  <c r="AP16"/>
  <c r="AN16"/>
  <c r="AL16"/>
  <c r="AJ16"/>
  <c r="AH16"/>
  <c r="AF16"/>
  <c r="AD16"/>
  <c r="AB16"/>
  <c r="Z16"/>
  <c r="X16"/>
  <c r="V16"/>
  <c r="AR15"/>
  <c r="AP15"/>
  <c r="AN15"/>
  <c r="AL15"/>
  <c r="AJ15"/>
  <c r="AH15"/>
  <c r="AF15"/>
  <c r="AD15"/>
  <c r="AB15"/>
  <c r="Z15"/>
  <c r="X15"/>
  <c r="V15"/>
  <c r="AR14"/>
  <c r="AP14"/>
  <c r="AN14"/>
  <c r="AL14"/>
  <c r="AJ14"/>
  <c r="AH14"/>
  <c r="AF14"/>
  <c r="AD14"/>
  <c r="AB14"/>
  <c r="Z14"/>
  <c r="X14"/>
  <c r="V14"/>
  <c r="AR13"/>
  <c r="AP13"/>
  <c r="AN13"/>
  <c r="AL13"/>
  <c r="AJ13"/>
  <c r="AH13"/>
  <c r="AF13"/>
  <c r="AD13"/>
  <c r="AB13"/>
  <c r="Z13"/>
  <c r="X13"/>
  <c r="V13"/>
  <c r="AR12"/>
  <c r="AP12"/>
  <c r="AN12"/>
  <c r="AL12"/>
  <c r="AJ12"/>
  <c r="AH12"/>
  <c r="AF12"/>
  <c r="AD12"/>
  <c r="AB12"/>
  <c r="Z12"/>
  <c r="X12"/>
  <c r="V12"/>
  <c r="AR11"/>
  <c r="AP11"/>
  <c r="AN11"/>
  <c r="AL11"/>
  <c r="AJ11"/>
  <c r="AH11"/>
  <c r="AF11"/>
  <c r="AD11"/>
  <c r="AB11"/>
  <c r="Z11"/>
  <c r="X11"/>
  <c r="V11"/>
  <c r="AR10"/>
  <c r="AP10"/>
  <c r="AN10"/>
  <c r="AL10"/>
  <c r="AJ10"/>
  <c r="AH10"/>
  <c r="AF10"/>
  <c r="AD10"/>
  <c r="AB10"/>
  <c r="Z10"/>
  <c r="X10"/>
  <c r="V10"/>
  <c r="AR9"/>
  <c r="AP9"/>
  <c r="AN9"/>
  <c r="AL9"/>
  <c r="AJ9"/>
  <c r="AH9"/>
  <c r="AF9"/>
  <c r="AD9"/>
  <c r="AB9"/>
  <c r="Z9"/>
  <c r="X9"/>
  <c r="V9"/>
  <c r="AR8"/>
  <c r="AP8"/>
  <c r="AN8"/>
  <c r="AL8"/>
  <c r="AJ8"/>
  <c r="AH8"/>
  <c r="AF8"/>
  <c r="AD8"/>
  <c r="AB8"/>
  <c r="Z8"/>
  <c r="X8"/>
  <c r="V8"/>
  <c r="AR7"/>
  <c r="AP7"/>
  <c r="AN7"/>
  <c r="AL7"/>
  <c r="AJ7"/>
  <c r="AH7"/>
  <c r="AF7"/>
  <c r="AD7"/>
  <c r="AB7"/>
  <c r="Z7"/>
  <c r="X7"/>
  <c r="R7"/>
  <c r="Q7"/>
  <c r="P7"/>
  <c r="O7"/>
  <c r="N7"/>
  <c r="M7"/>
  <c r="L7"/>
  <c r="K7"/>
  <c r="J7"/>
  <c r="I7"/>
  <c r="H7"/>
  <c r="G7"/>
  <c r="U3"/>
  <c r="W3" s="1"/>
  <c r="Y3" s="1"/>
  <c r="AA3" s="1"/>
  <c r="AC3" s="1"/>
  <c r="AE3" s="1"/>
  <c r="AG3" s="1"/>
  <c r="AI3" s="1"/>
  <c r="AK3" s="1"/>
  <c r="AM3" s="1"/>
  <c r="AO3" s="1"/>
  <c r="AQ3" s="1"/>
  <c r="M6"/>
  <c r="R99"/>
  <c r="Q99"/>
  <c r="P99"/>
  <c r="O99"/>
  <c r="N99"/>
  <c r="M99"/>
  <c r="L99"/>
  <c r="K99"/>
  <c r="J99"/>
  <c r="I99"/>
  <c r="H99"/>
  <c r="G99"/>
  <c r="R98"/>
  <c r="Q98"/>
  <c r="P98"/>
  <c r="O98"/>
  <c r="N98"/>
  <c r="M98"/>
  <c r="L98"/>
  <c r="K98"/>
  <c r="J98"/>
  <c r="I98"/>
  <c r="H98"/>
  <c r="G98"/>
  <c r="R97"/>
  <c r="Q97"/>
  <c r="P97"/>
  <c r="O97"/>
  <c r="N97"/>
  <c r="M97"/>
  <c r="L97"/>
  <c r="K97"/>
  <c r="J97"/>
  <c r="I97"/>
  <c r="H97"/>
  <c r="G97"/>
  <c r="R96"/>
  <c r="Q96"/>
  <c r="P96"/>
  <c r="O96"/>
  <c r="N96"/>
  <c r="M96"/>
  <c r="L96"/>
  <c r="K96"/>
  <c r="J96"/>
  <c r="I96"/>
  <c r="H96"/>
  <c r="G96"/>
  <c r="R95"/>
  <c r="Q95"/>
  <c r="P95"/>
  <c r="O95"/>
  <c r="N95"/>
  <c r="M95"/>
  <c r="L95"/>
  <c r="K95"/>
  <c r="J95"/>
  <c r="I95"/>
  <c r="H95"/>
  <c r="G95"/>
  <c r="R94"/>
  <c r="Q94"/>
  <c r="P94"/>
  <c r="O94"/>
  <c r="N94"/>
  <c r="M94"/>
  <c r="L94"/>
  <c r="K94"/>
  <c r="J94"/>
  <c r="I94"/>
  <c r="H94"/>
  <c r="G94"/>
  <c r="R93"/>
  <c r="Q93"/>
  <c r="P93"/>
  <c r="O93"/>
  <c r="N93"/>
  <c r="M93"/>
  <c r="L93"/>
  <c r="K93"/>
  <c r="J93"/>
  <c r="I93"/>
  <c r="H93"/>
  <c r="G93"/>
  <c r="R92"/>
  <c r="Q92"/>
  <c r="P92"/>
  <c r="O92"/>
  <c r="N92"/>
  <c r="M92"/>
  <c r="L92"/>
  <c r="K92"/>
  <c r="J92"/>
  <c r="I92"/>
  <c r="H92"/>
  <c r="G92"/>
  <c r="R91"/>
  <c r="Q91"/>
  <c r="P91"/>
  <c r="O91"/>
  <c r="N91"/>
  <c r="M91"/>
  <c r="L91"/>
  <c r="K91"/>
  <c r="J91"/>
  <c r="I91"/>
  <c r="H91"/>
  <c r="G91"/>
  <c r="R90"/>
  <c r="Q90"/>
  <c r="P90"/>
  <c r="O90"/>
  <c r="N90"/>
  <c r="M90"/>
  <c r="L90"/>
  <c r="K90"/>
  <c r="J90"/>
  <c r="I90"/>
  <c r="H90"/>
  <c r="G90"/>
  <c r="R89"/>
  <c r="Q89"/>
  <c r="P89"/>
  <c r="O89"/>
  <c r="N89"/>
  <c r="M89"/>
  <c r="L89"/>
  <c r="K89"/>
  <c r="J89"/>
  <c r="I89"/>
  <c r="H89"/>
  <c r="G89"/>
  <c r="R88"/>
  <c r="Q88"/>
  <c r="P88"/>
  <c r="O88"/>
  <c r="N88"/>
  <c r="M88"/>
  <c r="L88"/>
  <c r="K88"/>
  <c r="J88"/>
  <c r="I88"/>
  <c r="H88"/>
  <c r="G88"/>
  <c r="R87"/>
  <c r="Q87"/>
  <c r="P87"/>
  <c r="O87"/>
  <c r="N87"/>
  <c r="M87"/>
  <c r="L87"/>
  <c r="K87"/>
  <c r="J87"/>
  <c r="I87"/>
  <c r="H87"/>
  <c r="G87"/>
  <c r="R86"/>
  <c r="Q86"/>
  <c r="P86"/>
  <c r="O86"/>
  <c r="N86"/>
  <c r="M86"/>
  <c r="L86"/>
  <c r="K86"/>
  <c r="J86"/>
  <c r="I86"/>
  <c r="H86"/>
  <c r="G86"/>
  <c r="R85"/>
  <c r="Q85"/>
  <c r="P85"/>
  <c r="O85"/>
  <c r="N85"/>
  <c r="M85"/>
  <c r="L85"/>
  <c r="K85"/>
  <c r="J85"/>
  <c r="I85"/>
  <c r="H85"/>
  <c r="G85"/>
  <c r="R84"/>
  <c r="Q84"/>
  <c r="P84"/>
  <c r="O84"/>
  <c r="N84"/>
  <c r="M84"/>
  <c r="L84"/>
  <c r="K84"/>
  <c r="J84"/>
  <c r="I84"/>
  <c r="H84"/>
  <c r="G84"/>
  <c r="R83"/>
  <c r="Q83"/>
  <c r="P83"/>
  <c r="O83"/>
  <c r="N83"/>
  <c r="M83"/>
  <c r="L83"/>
  <c r="K83"/>
  <c r="J83"/>
  <c r="I83"/>
  <c r="H83"/>
  <c r="G83"/>
  <c r="R82"/>
  <c r="Q82"/>
  <c r="P82"/>
  <c r="O82"/>
  <c r="N82"/>
  <c r="M82"/>
  <c r="L82"/>
  <c r="K82"/>
  <c r="J82"/>
  <c r="I82"/>
  <c r="H82"/>
  <c r="G82"/>
  <c r="R81"/>
  <c r="Q81"/>
  <c r="P81"/>
  <c r="O81"/>
  <c r="N81"/>
  <c r="M81"/>
  <c r="L81"/>
  <c r="K81"/>
  <c r="J81"/>
  <c r="I81"/>
  <c r="H81"/>
  <c r="G81"/>
  <c r="R80"/>
  <c r="Q80"/>
  <c r="P80"/>
  <c r="O80"/>
  <c r="N80"/>
  <c r="M80"/>
  <c r="L80"/>
  <c r="K80"/>
  <c r="J80"/>
  <c r="I80"/>
  <c r="H80"/>
  <c r="G80"/>
  <c r="R79"/>
  <c r="Q79"/>
  <c r="P79"/>
  <c r="O79"/>
  <c r="N79"/>
  <c r="M79"/>
  <c r="L79"/>
  <c r="K79"/>
  <c r="J79"/>
  <c r="I79"/>
  <c r="H79"/>
  <c r="G79"/>
  <c r="R78"/>
  <c r="Q78"/>
  <c r="P78"/>
  <c r="O78"/>
  <c r="N78"/>
  <c r="M78"/>
  <c r="L78"/>
  <c r="K78"/>
  <c r="J78"/>
  <c r="I78"/>
  <c r="H78"/>
  <c r="G78"/>
  <c r="R77"/>
  <c r="Q77"/>
  <c r="P77"/>
  <c r="O77"/>
  <c r="N77"/>
  <c r="M77"/>
  <c r="L77"/>
  <c r="K77"/>
  <c r="J77"/>
  <c r="I77"/>
  <c r="H77"/>
  <c r="G77"/>
  <c r="R76"/>
  <c r="Q76"/>
  <c r="P76"/>
  <c r="O76"/>
  <c r="N76"/>
  <c r="M76"/>
  <c r="L76"/>
  <c r="K76"/>
  <c r="J76"/>
  <c r="I76"/>
  <c r="H76"/>
  <c r="G76"/>
  <c r="R75"/>
  <c r="Q75"/>
  <c r="P75"/>
  <c r="O75"/>
  <c r="N75"/>
  <c r="M75"/>
  <c r="L75"/>
  <c r="K75"/>
  <c r="J75"/>
  <c r="I75"/>
  <c r="H75"/>
  <c r="G75"/>
  <c r="R74"/>
  <c r="Q74"/>
  <c r="P74"/>
  <c r="O74"/>
  <c r="N74"/>
  <c r="M74"/>
  <c r="L74"/>
  <c r="K74"/>
  <c r="J74"/>
  <c r="I74"/>
  <c r="H74"/>
  <c r="G74"/>
  <c r="R73"/>
  <c r="Q73"/>
  <c r="P73"/>
  <c r="O73"/>
  <c r="N73"/>
  <c r="M73"/>
  <c r="L73"/>
  <c r="K73"/>
  <c r="J73"/>
  <c r="I73"/>
  <c r="H73"/>
  <c r="G73"/>
  <c r="R72"/>
  <c r="Q72"/>
  <c r="P72"/>
  <c r="O72"/>
  <c r="N72"/>
  <c r="M72"/>
  <c r="L72"/>
  <c r="K72"/>
  <c r="J72"/>
  <c r="I72"/>
  <c r="H72"/>
  <c r="G72"/>
  <c r="R71"/>
  <c r="Q71"/>
  <c r="P71"/>
  <c r="O71"/>
  <c r="N71"/>
  <c r="M71"/>
  <c r="L71"/>
  <c r="K71"/>
  <c r="J71"/>
  <c r="I71"/>
  <c r="H71"/>
  <c r="G71"/>
  <c r="R70"/>
  <c r="Q70"/>
  <c r="P70"/>
  <c r="O70"/>
  <c r="N70"/>
  <c r="M70"/>
  <c r="L70"/>
  <c r="K70"/>
  <c r="J70"/>
  <c r="I70"/>
  <c r="H70"/>
  <c r="G70"/>
  <c r="R69"/>
  <c r="Q69"/>
  <c r="P69"/>
  <c r="O69"/>
  <c r="N69"/>
  <c r="M69"/>
  <c r="L69"/>
  <c r="K69"/>
  <c r="J69"/>
  <c r="I69"/>
  <c r="H69"/>
  <c r="G69"/>
  <c r="R68"/>
  <c r="Q68"/>
  <c r="P68"/>
  <c r="O68"/>
  <c r="N68"/>
  <c r="M68"/>
  <c r="L68"/>
  <c r="K68"/>
  <c r="J68"/>
  <c r="I68"/>
  <c r="H68"/>
  <c r="G68"/>
  <c r="R67"/>
  <c r="Q67"/>
  <c r="P67"/>
  <c r="O67"/>
  <c r="N67"/>
  <c r="M67"/>
  <c r="L67"/>
  <c r="K67"/>
  <c r="J67"/>
  <c r="I67"/>
  <c r="H67"/>
  <c r="G67"/>
  <c r="R66"/>
  <c r="Q66"/>
  <c r="P66"/>
  <c r="O66"/>
  <c r="N66"/>
  <c r="M66"/>
  <c r="L66"/>
  <c r="K66"/>
  <c r="J66"/>
  <c r="I66"/>
  <c r="H66"/>
  <c r="G66"/>
  <c r="R65"/>
  <c r="Q65"/>
  <c r="P65"/>
  <c r="O65"/>
  <c r="N65"/>
  <c r="M65"/>
  <c r="L65"/>
  <c r="K65"/>
  <c r="J65"/>
  <c r="I65"/>
  <c r="H65"/>
  <c r="G65"/>
  <c r="R64"/>
  <c r="Q64"/>
  <c r="P64"/>
  <c r="O64"/>
  <c r="N64"/>
  <c r="M64"/>
  <c r="L64"/>
  <c r="K64"/>
  <c r="J64"/>
  <c r="I64"/>
  <c r="H64"/>
  <c r="G64"/>
  <c r="R63"/>
  <c r="Q63"/>
  <c r="P63"/>
  <c r="O63"/>
  <c r="N63"/>
  <c r="M63"/>
  <c r="L63"/>
  <c r="K63"/>
  <c r="J63"/>
  <c r="I63"/>
  <c r="H63"/>
  <c r="G63"/>
  <c r="R62"/>
  <c r="Q62"/>
  <c r="P62"/>
  <c r="O62"/>
  <c r="N62"/>
  <c r="M62"/>
  <c r="L62"/>
  <c r="K62"/>
  <c r="J62"/>
  <c r="I62"/>
  <c r="H62"/>
  <c r="G62"/>
  <c r="R61"/>
  <c r="Q61"/>
  <c r="P61"/>
  <c r="O61"/>
  <c r="N61"/>
  <c r="M61"/>
  <c r="L61"/>
  <c r="K61"/>
  <c r="J61"/>
  <c r="I61"/>
  <c r="H61"/>
  <c r="G61"/>
  <c r="R60"/>
  <c r="Q60"/>
  <c r="P60"/>
  <c r="O60"/>
  <c r="N60"/>
  <c r="M60"/>
  <c r="L60"/>
  <c r="K60"/>
  <c r="J60"/>
  <c r="I60"/>
  <c r="H60"/>
  <c r="G60"/>
  <c r="R59"/>
  <c r="Q59"/>
  <c r="P59"/>
  <c r="O59"/>
  <c r="N59"/>
  <c r="M59"/>
  <c r="L59"/>
  <c r="K59"/>
  <c r="J59"/>
  <c r="I59"/>
  <c r="H59"/>
  <c r="G59"/>
  <c r="R58"/>
  <c r="Q58"/>
  <c r="P58"/>
  <c r="O58"/>
  <c r="N58"/>
  <c r="M58"/>
  <c r="L58"/>
  <c r="K58"/>
  <c r="J58"/>
  <c r="I58"/>
  <c r="H58"/>
  <c r="G58"/>
  <c r="R57"/>
  <c r="Q57"/>
  <c r="P57"/>
  <c r="O57"/>
  <c r="N57"/>
  <c r="M57"/>
  <c r="L57"/>
  <c r="K57"/>
  <c r="J57"/>
  <c r="I57"/>
  <c r="H57"/>
  <c r="G57"/>
  <c r="R56"/>
  <c r="Q56"/>
  <c r="P56"/>
  <c r="O56"/>
  <c r="N56"/>
  <c r="M56"/>
  <c r="L56"/>
  <c r="K56"/>
  <c r="J56"/>
  <c r="I56"/>
  <c r="H56"/>
  <c r="G56"/>
  <c r="R55"/>
  <c r="Q55"/>
  <c r="P55"/>
  <c r="O55"/>
  <c r="N55"/>
  <c r="M55"/>
  <c r="L55"/>
  <c r="K55"/>
  <c r="J55"/>
  <c r="I55"/>
  <c r="H55"/>
  <c r="G55"/>
  <c r="R54"/>
  <c r="Q54"/>
  <c r="P54"/>
  <c r="O54"/>
  <c r="N54"/>
  <c r="M54"/>
  <c r="L54"/>
  <c r="K54"/>
  <c r="J54"/>
  <c r="I54"/>
  <c r="H54"/>
  <c r="G54"/>
  <c r="R53"/>
  <c r="Q53"/>
  <c r="P53"/>
  <c r="O53"/>
  <c r="N53"/>
  <c r="M53"/>
  <c r="L53"/>
  <c r="K53"/>
  <c r="J53"/>
  <c r="I53"/>
  <c r="H53"/>
  <c r="G53"/>
  <c r="R52"/>
  <c r="Q52"/>
  <c r="P52"/>
  <c r="O52"/>
  <c r="N52"/>
  <c r="M52"/>
  <c r="L52"/>
  <c r="K52"/>
  <c r="J52"/>
  <c r="I52"/>
  <c r="H52"/>
  <c r="G52"/>
  <c r="R51"/>
  <c r="Q51"/>
  <c r="P51"/>
  <c r="O51"/>
  <c r="N51"/>
  <c r="M51"/>
  <c r="L51"/>
  <c r="K51"/>
  <c r="J51"/>
  <c r="I51"/>
  <c r="H51"/>
  <c r="G51"/>
  <c r="R50"/>
  <c r="Q50"/>
  <c r="P50"/>
  <c r="O50"/>
  <c r="N50"/>
  <c r="M50"/>
  <c r="L50"/>
  <c r="K50"/>
  <c r="J50"/>
  <c r="I50"/>
  <c r="H50"/>
  <c r="G50"/>
  <c r="R49"/>
  <c r="Q49"/>
  <c r="P49"/>
  <c r="O49"/>
  <c r="N49"/>
  <c r="M49"/>
  <c r="L49"/>
  <c r="K49"/>
  <c r="J49"/>
  <c r="I49"/>
  <c r="H49"/>
  <c r="G49"/>
  <c r="R48"/>
  <c r="Q48"/>
  <c r="P48"/>
  <c r="O48"/>
  <c r="N48"/>
  <c r="M48"/>
  <c r="L48"/>
  <c r="K48"/>
  <c r="J48"/>
  <c r="I48"/>
  <c r="H48"/>
  <c r="G48"/>
  <c r="R47"/>
  <c r="Q47"/>
  <c r="P47"/>
  <c r="O47"/>
  <c r="N47"/>
  <c r="M47"/>
  <c r="L47"/>
  <c r="K47"/>
  <c r="J47"/>
  <c r="I47"/>
  <c r="H47"/>
  <c r="G47"/>
  <c r="R46"/>
  <c r="Q46"/>
  <c r="P46"/>
  <c r="O46"/>
  <c r="N46"/>
  <c r="M46"/>
  <c r="L46"/>
  <c r="K46"/>
  <c r="J46"/>
  <c r="I46"/>
  <c r="H46"/>
  <c r="G46"/>
  <c r="R45"/>
  <c r="Q45"/>
  <c r="P45"/>
  <c r="O45"/>
  <c r="N45"/>
  <c r="M45"/>
  <c r="L45"/>
  <c r="K45"/>
  <c r="J45"/>
  <c r="I45"/>
  <c r="H45"/>
  <c r="G45"/>
  <c r="R44"/>
  <c r="Q44"/>
  <c r="P44"/>
  <c r="O44"/>
  <c r="N44"/>
  <c r="M44"/>
  <c r="L44"/>
  <c r="K44"/>
  <c r="J44"/>
  <c r="I44"/>
  <c r="H44"/>
  <c r="G44"/>
  <c r="R43"/>
  <c r="Q43"/>
  <c r="P43"/>
  <c r="O43"/>
  <c r="N43"/>
  <c r="M43"/>
  <c r="L43"/>
  <c r="K43"/>
  <c r="J43"/>
  <c r="I43"/>
  <c r="H43"/>
  <c r="G43"/>
  <c r="R42"/>
  <c r="Q42"/>
  <c r="P42"/>
  <c r="O42"/>
  <c r="N42"/>
  <c r="M42"/>
  <c r="L42"/>
  <c r="K42"/>
  <c r="J42"/>
  <c r="I42"/>
  <c r="H42"/>
  <c r="G42"/>
  <c r="R41"/>
  <c r="Q41"/>
  <c r="P41"/>
  <c r="O41"/>
  <c r="N41"/>
  <c r="M41"/>
  <c r="L41"/>
  <c r="K41"/>
  <c r="J41"/>
  <c r="I41"/>
  <c r="H41"/>
  <c r="G41"/>
  <c r="R40"/>
  <c r="Q40"/>
  <c r="P40"/>
  <c r="O40"/>
  <c r="N40"/>
  <c r="M40"/>
  <c r="L40"/>
  <c r="K40"/>
  <c r="J40"/>
  <c r="I40"/>
  <c r="H40"/>
  <c r="G40"/>
  <c r="R39"/>
  <c r="Q39"/>
  <c r="P39"/>
  <c r="O39"/>
  <c r="N39"/>
  <c r="M39"/>
  <c r="L39"/>
  <c r="K39"/>
  <c r="J39"/>
  <c r="I39"/>
  <c r="H39"/>
  <c r="G39"/>
  <c r="R38"/>
  <c r="Q38"/>
  <c r="P38"/>
  <c r="O38"/>
  <c r="N38"/>
  <c r="M38"/>
  <c r="L38"/>
  <c r="K38"/>
  <c r="J38"/>
  <c r="I38"/>
  <c r="H38"/>
  <c r="G38"/>
  <c r="R37"/>
  <c r="Q37"/>
  <c r="P37"/>
  <c r="O37"/>
  <c r="N37"/>
  <c r="M37"/>
  <c r="L37"/>
  <c r="K37"/>
  <c r="J37"/>
  <c r="I37"/>
  <c r="H37"/>
  <c r="G37"/>
  <c r="R36"/>
  <c r="Q36"/>
  <c r="P36"/>
  <c r="O36"/>
  <c r="N36"/>
  <c r="M36"/>
  <c r="L36"/>
  <c r="K36"/>
  <c r="J36"/>
  <c r="I36"/>
  <c r="H36"/>
  <c r="G36"/>
  <c r="R35"/>
  <c r="Q35"/>
  <c r="P35"/>
  <c r="O35"/>
  <c r="N35"/>
  <c r="M35"/>
  <c r="L35"/>
  <c r="K35"/>
  <c r="J35"/>
  <c r="I35"/>
  <c r="H35"/>
  <c r="G35"/>
  <c r="R34"/>
  <c r="Q34"/>
  <c r="P34"/>
  <c r="O34"/>
  <c r="N34"/>
  <c r="M34"/>
  <c r="L34"/>
  <c r="K34"/>
  <c r="J34"/>
  <c r="I34"/>
  <c r="H34"/>
  <c r="G34"/>
  <c r="R33"/>
  <c r="Q33"/>
  <c r="P33"/>
  <c r="O33"/>
  <c r="N33"/>
  <c r="M33"/>
  <c r="L33"/>
  <c r="K33"/>
  <c r="J33"/>
  <c r="I33"/>
  <c r="H33"/>
  <c r="G33"/>
  <c r="R32"/>
  <c r="Q32"/>
  <c r="P32"/>
  <c r="O32"/>
  <c r="N32"/>
  <c r="M32"/>
  <c r="L32"/>
  <c r="K32"/>
  <c r="J32"/>
  <c r="I32"/>
  <c r="H32"/>
  <c r="G32"/>
  <c r="R31"/>
  <c r="Q31"/>
  <c r="P31"/>
  <c r="O31"/>
  <c r="N31"/>
  <c r="M31"/>
  <c r="L31"/>
  <c r="K31"/>
  <c r="J31"/>
  <c r="I31"/>
  <c r="H31"/>
  <c r="G31"/>
  <c r="R30"/>
  <c r="Q30"/>
  <c r="P30"/>
  <c r="O30"/>
  <c r="N30"/>
  <c r="M30"/>
  <c r="L30"/>
  <c r="K30"/>
  <c r="J30"/>
  <c r="I30"/>
  <c r="H30"/>
  <c r="G30"/>
  <c r="R29"/>
  <c r="Q29"/>
  <c r="P29"/>
  <c r="O29"/>
  <c r="N29"/>
  <c r="M29"/>
  <c r="L29"/>
  <c r="K29"/>
  <c r="J29"/>
  <c r="I29"/>
  <c r="H29"/>
  <c r="G29"/>
  <c r="R28"/>
  <c r="Q28"/>
  <c r="P28"/>
  <c r="O28"/>
  <c r="N28"/>
  <c r="M28"/>
  <c r="L28"/>
  <c r="K28"/>
  <c r="J28"/>
  <c r="I28"/>
  <c r="H28"/>
  <c r="G28"/>
  <c r="R27"/>
  <c r="Q27"/>
  <c r="P27"/>
  <c r="O27"/>
  <c r="N27"/>
  <c r="M27"/>
  <c r="L27"/>
  <c r="K27"/>
  <c r="J27"/>
  <c r="I27"/>
  <c r="H27"/>
  <c r="G27"/>
  <c r="R26"/>
  <c r="Q26"/>
  <c r="P26"/>
  <c r="O26"/>
  <c r="N26"/>
  <c r="M26"/>
  <c r="L26"/>
  <c r="K26"/>
  <c r="J26"/>
  <c r="I26"/>
  <c r="H26"/>
  <c r="G26"/>
  <c r="R25"/>
  <c r="Q25"/>
  <c r="P25"/>
  <c r="O25"/>
  <c r="N25"/>
  <c r="M25"/>
  <c r="L25"/>
  <c r="K25"/>
  <c r="J25"/>
  <c r="I25"/>
  <c r="H25"/>
  <c r="G25"/>
  <c r="R24"/>
  <c r="Q24"/>
  <c r="P24"/>
  <c r="O24"/>
  <c r="N24"/>
  <c r="M24"/>
  <c r="L24"/>
  <c r="K24"/>
  <c r="J24"/>
  <c r="I24"/>
  <c r="H24"/>
  <c r="G24"/>
  <c r="R23"/>
  <c r="Q23"/>
  <c r="P23"/>
  <c r="O23"/>
  <c r="N23"/>
  <c r="M23"/>
  <c r="L23"/>
  <c r="K23"/>
  <c r="J23"/>
  <c r="I23"/>
  <c r="H23"/>
  <c r="G23"/>
  <c r="R22"/>
  <c r="Q22"/>
  <c r="P22"/>
  <c r="O22"/>
  <c r="N22"/>
  <c r="M22"/>
  <c r="L22"/>
  <c r="K22"/>
  <c r="J22"/>
  <c r="I22"/>
  <c r="H22"/>
  <c r="G22"/>
  <c r="R21"/>
  <c r="Q21"/>
  <c r="P21"/>
  <c r="O21"/>
  <c r="N21"/>
  <c r="M21"/>
  <c r="L21"/>
  <c r="K21"/>
  <c r="J21"/>
  <c r="I21"/>
  <c r="H21"/>
  <c r="G21"/>
  <c r="R20"/>
  <c r="Q20"/>
  <c r="P20"/>
  <c r="O20"/>
  <c r="N20"/>
  <c r="M20"/>
  <c r="L20"/>
  <c r="K20"/>
  <c r="J20"/>
  <c r="I20"/>
  <c r="H20"/>
  <c r="G20"/>
  <c r="R19"/>
  <c r="Q19"/>
  <c r="P19"/>
  <c r="O19"/>
  <c r="N19"/>
  <c r="M19"/>
  <c r="L19"/>
  <c r="K19"/>
  <c r="J19"/>
  <c r="I19"/>
  <c r="H19"/>
  <c r="G19"/>
  <c r="R18"/>
  <c r="Q18"/>
  <c r="P18"/>
  <c r="O18"/>
  <c r="N18"/>
  <c r="M18"/>
  <c r="L18"/>
  <c r="K18"/>
  <c r="J18"/>
  <c r="I18"/>
  <c r="H18"/>
  <c r="G18"/>
  <c r="R17"/>
  <c r="Q17"/>
  <c r="P17"/>
  <c r="O17"/>
  <c r="N17"/>
  <c r="M17"/>
  <c r="L17"/>
  <c r="K17"/>
  <c r="J17"/>
  <c r="I17"/>
  <c r="H17"/>
  <c r="G17"/>
  <c r="R16"/>
  <c r="Q16"/>
  <c r="P16"/>
  <c r="O16"/>
  <c r="N16"/>
  <c r="M16"/>
  <c r="L16"/>
  <c r="K16"/>
  <c r="J16"/>
  <c r="I16"/>
  <c r="H16"/>
  <c r="G16"/>
  <c r="R15"/>
  <c r="Q15"/>
  <c r="P15"/>
  <c r="O15"/>
  <c r="N15"/>
  <c r="M15"/>
  <c r="L15"/>
  <c r="K15"/>
  <c r="J15"/>
  <c r="I15"/>
  <c r="H15"/>
  <c r="G15"/>
  <c r="R14"/>
  <c r="Q14"/>
  <c r="P14"/>
  <c r="O14"/>
  <c r="N14"/>
  <c r="M14"/>
  <c r="L14"/>
  <c r="K14"/>
  <c r="J14"/>
  <c r="I14"/>
  <c r="H14"/>
  <c r="G14"/>
  <c r="R13"/>
  <c r="Q13"/>
  <c r="P13"/>
  <c r="O13"/>
  <c r="N13"/>
  <c r="M13"/>
  <c r="L13"/>
  <c r="K13"/>
  <c r="J13"/>
  <c r="I13"/>
  <c r="H13"/>
  <c r="G13"/>
  <c r="R12"/>
  <c r="Q12"/>
  <c r="P12"/>
  <c r="O12"/>
  <c r="N12"/>
  <c r="M12"/>
  <c r="L12"/>
  <c r="K12"/>
  <c r="J12"/>
  <c r="I12"/>
  <c r="H12"/>
  <c r="G12"/>
  <c r="R11"/>
  <c r="Q11"/>
  <c r="P11"/>
  <c r="O11"/>
  <c r="N11"/>
  <c r="M11"/>
  <c r="L11"/>
  <c r="K11"/>
  <c r="J11"/>
  <c r="I11"/>
  <c r="H11"/>
  <c r="G11"/>
  <c r="R10"/>
  <c r="Q10"/>
  <c r="P10"/>
  <c r="O10"/>
  <c r="N10"/>
  <c r="M10"/>
  <c r="L10"/>
  <c r="K10"/>
  <c r="J10"/>
  <c r="I10"/>
  <c r="H10"/>
  <c r="G10"/>
  <c r="R9"/>
  <c r="Q9"/>
  <c r="P9"/>
  <c r="O9"/>
  <c r="N9"/>
  <c r="M9"/>
  <c r="L9"/>
  <c r="K9"/>
  <c r="J9"/>
  <c r="I9"/>
  <c r="H9"/>
  <c r="G9"/>
  <c r="R8"/>
  <c r="Q8"/>
  <c r="P8"/>
  <c r="O8"/>
  <c r="N8"/>
  <c r="M8"/>
  <c r="L8"/>
  <c r="K8"/>
  <c r="J8"/>
  <c r="I8"/>
  <c r="H8"/>
  <c r="G8"/>
  <c r="R6"/>
  <c r="Q6"/>
  <c r="P6"/>
  <c r="O6"/>
  <c r="N6"/>
  <c r="L6"/>
  <c r="K6"/>
  <c r="J6"/>
  <c r="I6"/>
  <c r="H6"/>
  <c r="R5"/>
  <c r="Q5"/>
  <c r="P5"/>
  <c r="O5"/>
  <c r="N5"/>
  <c r="M5"/>
  <c r="L5"/>
  <c r="K5"/>
  <c r="J5"/>
  <c r="I5"/>
  <c r="H5"/>
  <c r="G5"/>
  <c r="B98"/>
  <c r="B99"/>
  <c r="G4"/>
  <c r="H4" s="1"/>
  <c r="I4" s="1"/>
  <c r="J4" s="1"/>
  <c r="K4" s="1"/>
  <c r="L4" s="1"/>
  <c r="M4" s="1"/>
  <c r="N4" s="1"/>
  <c r="O4" s="1"/>
  <c r="P4" s="1"/>
  <c r="Q4" s="1"/>
  <c r="R4" s="1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E3"/>
  <c r="C3"/>
  <c r="B1" i="3"/>
  <c r="A1" i="4"/>
  <c r="E3" i="3"/>
  <c r="D3"/>
  <c r="D3" i="4" s="1"/>
  <c r="C3" i="3"/>
  <c r="M101"/>
  <c r="N101"/>
  <c r="O101"/>
  <c r="P101"/>
  <c r="Q101"/>
  <c r="R101"/>
  <c r="S101"/>
  <c r="T101"/>
  <c r="U101"/>
  <c r="V101"/>
  <c r="W101"/>
  <c r="L101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39" i="2"/>
  <c r="W39"/>
  <c r="B40"/>
  <c r="W40"/>
  <c r="B41"/>
  <c r="W41"/>
  <c r="B42"/>
  <c r="W42"/>
  <c r="B43"/>
  <c r="W43"/>
  <c r="B44"/>
  <c r="W44"/>
  <c r="B45"/>
  <c r="W45"/>
  <c r="B46"/>
  <c r="W46"/>
  <c r="B47"/>
  <c r="W47"/>
  <c r="B48"/>
  <c r="W48"/>
  <c r="B49"/>
  <c r="W49"/>
  <c r="B50"/>
  <c r="W50"/>
  <c r="B51"/>
  <c r="W51"/>
  <c r="B52"/>
  <c r="W52"/>
  <c r="B53"/>
  <c r="W53"/>
  <c r="B54"/>
  <c r="W54"/>
  <c r="B55"/>
  <c r="W55"/>
  <c r="B56"/>
  <c r="W56"/>
  <c r="B57"/>
  <c r="W57"/>
  <c r="B58"/>
  <c r="W58"/>
  <c r="B59"/>
  <c r="W59"/>
  <c r="B60"/>
  <c r="W60"/>
  <c r="B61"/>
  <c r="W61"/>
  <c r="B62"/>
  <c r="W62"/>
  <c r="B63"/>
  <c r="W63"/>
  <c r="B64"/>
  <c r="W64"/>
  <c r="B65"/>
  <c r="W65"/>
  <c r="B66"/>
  <c r="W66"/>
  <c r="B67"/>
  <c r="W67"/>
  <c r="B68"/>
  <c r="W68"/>
  <c r="B69"/>
  <c r="W69"/>
  <c r="B70"/>
  <c r="W70"/>
  <c r="B71"/>
  <c r="W71"/>
  <c r="B72"/>
  <c r="W72"/>
  <c r="B73"/>
  <c r="W73"/>
  <c r="B74"/>
  <c r="W74"/>
  <c r="B75"/>
  <c r="W75"/>
  <c r="B76"/>
  <c r="W76"/>
  <c r="B77"/>
  <c r="W77"/>
  <c r="B78"/>
  <c r="W78"/>
  <c r="B79"/>
  <c r="W79"/>
  <c r="B80"/>
  <c r="W80"/>
  <c r="B81"/>
  <c r="W81"/>
  <c r="B82"/>
  <c r="W82"/>
  <c r="B83"/>
  <c r="W83"/>
  <c r="B84"/>
  <c r="W84"/>
  <c r="B85"/>
  <c r="W85"/>
  <c r="B86"/>
  <c r="W86"/>
  <c r="B87"/>
  <c r="W87"/>
  <c r="B88"/>
  <c r="W88"/>
  <c r="B89"/>
  <c r="W89"/>
  <c r="B90"/>
  <c r="W90"/>
  <c r="B91"/>
  <c r="W91"/>
  <c r="B92"/>
  <c r="W92"/>
  <c r="B93"/>
  <c r="W93"/>
  <c r="B94"/>
  <c r="W94"/>
  <c r="B95"/>
  <c r="W95"/>
  <c r="B96"/>
  <c r="W96"/>
  <c r="B97"/>
  <c r="W97"/>
  <c r="B98"/>
  <c r="W98"/>
  <c r="B99"/>
  <c r="W99"/>
  <c r="B26"/>
  <c r="W26"/>
  <c r="B27"/>
  <c r="W27"/>
  <c r="B28"/>
  <c r="W28"/>
  <c r="B29"/>
  <c r="W29"/>
  <c r="B30"/>
  <c r="W30"/>
  <c r="B31"/>
  <c r="W31"/>
  <c r="B32"/>
  <c r="W32"/>
  <c r="B33"/>
  <c r="W33"/>
  <c r="B34"/>
  <c r="W34"/>
  <c r="B35"/>
  <c r="W35"/>
  <c r="B36"/>
  <c r="W36"/>
  <c r="B37"/>
  <c r="W37"/>
  <c r="B38"/>
  <c r="W38"/>
  <c r="B25" i="3"/>
  <c r="B24"/>
  <c r="B23"/>
  <c r="B22"/>
  <c r="B21"/>
  <c r="B20"/>
  <c r="B19"/>
  <c r="B18"/>
  <c r="B17"/>
  <c r="B16"/>
  <c r="B15"/>
  <c r="B14"/>
  <c r="B13"/>
  <c r="B12"/>
  <c r="B11"/>
  <c r="B10"/>
  <c r="B9"/>
  <c r="B8"/>
  <c r="B7"/>
  <c r="AR5" i="4" l="1"/>
  <c r="V5"/>
  <c r="AB5"/>
  <c r="S5"/>
  <c r="AD5"/>
  <c r="AP5"/>
  <c r="AF5"/>
  <c r="AH5"/>
  <c r="AJ5"/>
  <c r="AL5"/>
  <c r="AN5"/>
  <c r="AH6"/>
  <c r="Q101"/>
  <c r="O101"/>
  <c r="L101"/>
  <c r="AP6"/>
  <c r="AN6"/>
  <c r="AL6"/>
  <c r="AJ6"/>
  <c r="P101"/>
  <c r="N101"/>
  <c r="H101"/>
  <c r="S6"/>
  <c r="S9"/>
  <c r="S11"/>
  <c r="S13"/>
  <c r="S15"/>
  <c r="S17"/>
  <c r="S19"/>
  <c r="S21"/>
  <c r="S23"/>
  <c r="S25"/>
  <c r="S27"/>
  <c r="S29"/>
  <c r="S31"/>
  <c r="S33"/>
  <c r="S35"/>
  <c r="S37"/>
  <c r="S39"/>
  <c r="S41"/>
  <c r="S43"/>
  <c r="S45"/>
  <c r="S47"/>
  <c r="S49"/>
  <c r="S51"/>
  <c r="S53"/>
  <c r="S55"/>
  <c r="S57"/>
  <c r="S59"/>
  <c r="S61"/>
  <c r="S63"/>
  <c r="S65"/>
  <c r="S67"/>
  <c r="S69"/>
  <c r="S71"/>
  <c r="S73"/>
  <c r="S75"/>
  <c r="S77"/>
  <c r="S79"/>
  <c r="S81"/>
  <c r="S83"/>
  <c r="S85"/>
  <c r="S87"/>
  <c r="S89"/>
  <c r="S91"/>
  <c r="S93"/>
  <c r="S95"/>
  <c r="S97"/>
  <c r="S99"/>
  <c r="S7"/>
  <c r="G101"/>
  <c r="K101"/>
  <c r="S8"/>
  <c r="S12"/>
  <c r="S14"/>
  <c r="S16"/>
  <c r="S18"/>
  <c r="S20"/>
  <c r="S22"/>
  <c r="S24"/>
  <c r="S26"/>
  <c r="S28"/>
  <c r="S30"/>
  <c r="S32"/>
  <c r="S34"/>
  <c r="S36"/>
  <c r="S38"/>
  <c r="S40"/>
  <c r="S42"/>
  <c r="S44"/>
  <c r="S46"/>
  <c r="S48"/>
  <c r="S50"/>
  <c r="S52"/>
  <c r="S54"/>
  <c r="S56"/>
  <c r="S58"/>
  <c r="S60"/>
  <c r="S62"/>
  <c r="S64"/>
  <c r="S66"/>
  <c r="S68"/>
  <c r="S70"/>
  <c r="S72"/>
  <c r="S74"/>
  <c r="S76"/>
  <c r="S78"/>
  <c r="S80"/>
  <c r="S82"/>
  <c r="S84"/>
  <c r="S86"/>
  <c r="S88"/>
  <c r="S90"/>
  <c r="S92"/>
  <c r="S94"/>
  <c r="S96"/>
  <c r="S98"/>
  <c r="M101"/>
  <c r="J101"/>
  <c r="S10"/>
  <c r="I101"/>
  <c r="R101"/>
  <c r="AF6"/>
  <c r="AD6"/>
  <c r="Z5"/>
  <c r="AB6"/>
  <c r="X5"/>
  <c r="Z6"/>
  <c r="X6"/>
  <c r="Y101" i="3"/>
  <c r="L3"/>
  <c r="M3" s="1"/>
  <c r="N3" s="1"/>
  <c r="O3" s="1"/>
  <c r="P3" s="1"/>
  <c r="Q3" s="1"/>
  <c r="R3" s="1"/>
  <c r="S3" s="1"/>
  <c r="T3" s="1"/>
  <c r="U3" s="1"/>
  <c r="V3" s="1"/>
  <c r="W3" s="1"/>
  <c r="X3" s="1"/>
  <c r="B5"/>
  <c r="B6"/>
  <c r="AR6" i="4" l="1"/>
  <c r="S101"/>
  <c r="W25" i="2"/>
  <c r="W24"/>
  <c r="W23"/>
  <c r="W22"/>
  <c r="W21"/>
  <c r="W20"/>
  <c r="W19"/>
  <c r="W18"/>
  <c r="W17"/>
  <c r="W16"/>
  <c r="W15"/>
  <c r="W14"/>
  <c r="W13"/>
  <c r="W12"/>
  <c r="W11"/>
  <c r="W10"/>
  <c r="W9"/>
  <c r="W8"/>
  <c r="W7"/>
  <c r="B5" l="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</calcChain>
</file>

<file path=xl/sharedStrings.xml><?xml version="1.0" encoding="utf-8"?>
<sst xmlns="http://schemas.openxmlformats.org/spreadsheetml/2006/main" count="194" uniqueCount="73">
  <si>
    <t>Raison sociale</t>
  </si>
  <si>
    <t>N° Siret</t>
  </si>
  <si>
    <t>Nom du dirigeant</t>
  </si>
  <si>
    <t>Jour de fermeture</t>
  </si>
  <si>
    <t>Activité</t>
  </si>
  <si>
    <t>Dept.</t>
  </si>
  <si>
    <t>Saisie Comptable</t>
  </si>
  <si>
    <t>Option TVA</t>
  </si>
  <si>
    <t>Échéance TVA</t>
  </si>
  <si>
    <t>Gestion social</t>
  </si>
  <si>
    <t>Facturat° bulletins</t>
  </si>
  <si>
    <t>Syndiqué</t>
  </si>
  <si>
    <t>Nom</t>
  </si>
  <si>
    <t>Date cloture fiscale</t>
  </si>
  <si>
    <t>Boulangerie</t>
  </si>
  <si>
    <t>Médecine du travail</t>
  </si>
  <si>
    <t>NON</t>
  </si>
  <si>
    <t>OUI</t>
  </si>
  <si>
    <t>X</t>
  </si>
  <si>
    <t>Impôt société</t>
  </si>
  <si>
    <r>
      <t xml:space="preserve">Gestion Comptable </t>
    </r>
    <r>
      <rPr>
        <b/>
        <sz val="12"/>
        <color rgb="FFFFFF00"/>
        <rFont val="Segoe UI"/>
        <family val="2"/>
      </rPr>
      <t>GR7</t>
    </r>
  </si>
  <si>
    <t>_</t>
  </si>
  <si>
    <t>Pâtisserie</t>
  </si>
  <si>
    <t>Rest. rapide</t>
  </si>
  <si>
    <t>Coiffure</t>
  </si>
  <si>
    <t>S.C.I.</t>
  </si>
  <si>
    <t>Nettoyage</t>
  </si>
  <si>
    <t>L.M.N.P.</t>
  </si>
  <si>
    <t>Com. de gros</t>
  </si>
  <si>
    <t>Com. de détail</t>
  </si>
  <si>
    <t>B.T.P.</t>
  </si>
  <si>
    <t>Optique</t>
  </si>
  <si>
    <t>H.C.R.</t>
  </si>
  <si>
    <t>Assurance</t>
  </si>
  <si>
    <t>Autres</t>
  </si>
  <si>
    <t>Périodicité</t>
  </si>
  <si>
    <t>GIMS</t>
  </si>
  <si>
    <t>Annuelle</t>
  </si>
  <si>
    <t>ST Provence</t>
  </si>
  <si>
    <t>Trimestrielle</t>
  </si>
  <si>
    <t>AISMT 13</t>
  </si>
  <si>
    <t>AIST 83</t>
  </si>
  <si>
    <t>AIST 84</t>
  </si>
  <si>
    <t>ASTBTP 13</t>
  </si>
  <si>
    <t>ST D.Luberon</t>
  </si>
  <si>
    <t>TSST</t>
  </si>
  <si>
    <t>Dossier bloqué</t>
  </si>
  <si>
    <t>TEST</t>
  </si>
  <si>
    <t>GR7</t>
  </si>
  <si>
    <t>Groupe</t>
  </si>
  <si>
    <t>Numéro dossier</t>
  </si>
  <si>
    <t>Obtention des informations</t>
  </si>
  <si>
    <t>Mode de transmission des bulletins</t>
  </si>
  <si>
    <t>Date Ets des bulletins</t>
  </si>
  <si>
    <t>Année</t>
  </si>
  <si>
    <t>Σ Annuel</t>
  </si>
  <si>
    <t>Observation</t>
  </si>
  <si>
    <t>G</t>
  </si>
  <si>
    <t>SDF</t>
  </si>
  <si>
    <t>FZAF</t>
  </si>
  <si>
    <t>Attente info.</t>
  </si>
  <si>
    <t>Info. reçues</t>
  </si>
  <si>
    <t>Mail &amp; Original</t>
  </si>
  <si>
    <t>GED</t>
  </si>
  <si>
    <t>Original</t>
  </si>
  <si>
    <t>OK</t>
  </si>
  <si>
    <t>Nombre de bulletins de paie établis</t>
  </si>
  <si>
    <t>Régul</t>
  </si>
  <si>
    <t>Fact</t>
  </si>
  <si>
    <t>Σ</t>
  </si>
  <si>
    <t>LIGNES BULLETINS SAISIE</t>
  </si>
  <si>
    <t>LIGNE SANS DONNEE</t>
  </si>
  <si>
    <t>LIGNE VARIABLE</t>
  </si>
</sst>
</file>

<file path=xl/styles.xml><?xml version="1.0" encoding="utf-8"?>
<styleSheet xmlns="http://schemas.openxmlformats.org/spreadsheetml/2006/main">
  <numFmts count="4">
    <numFmt numFmtId="164" formatCode="\00000"/>
    <numFmt numFmtId="165" formatCode="000\ 000\ 000\ 00000"/>
    <numFmt numFmtId="166" formatCode="mmm"/>
    <numFmt numFmtId="167" formatCode="dd/mm"/>
  </numFmts>
  <fonts count="25">
    <font>
      <sz val="11"/>
      <color theme="1"/>
      <name val="Calibri"/>
      <family val="2"/>
      <scheme val="minor"/>
    </font>
    <font>
      <b/>
      <sz val="12"/>
      <color theme="1"/>
      <name val="Segoe UI"/>
      <family val="2"/>
    </font>
    <font>
      <b/>
      <sz val="12"/>
      <name val="Segoe UI"/>
      <family val="2"/>
    </font>
    <font>
      <b/>
      <sz val="12"/>
      <color theme="0"/>
      <name val="Segoe UI"/>
      <family val="2"/>
    </font>
    <font>
      <b/>
      <sz val="11"/>
      <color theme="1"/>
      <name val="Calibri"/>
      <family val="2"/>
      <scheme val="minor"/>
    </font>
    <font>
      <b/>
      <sz val="12"/>
      <color rgb="FFFFFF00"/>
      <name val="Segoe UI"/>
      <family val="2"/>
    </font>
    <font>
      <b/>
      <sz val="12"/>
      <color theme="5" tint="0.39997558519241921"/>
      <name val="Segoe UI"/>
      <family val="2"/>
    </font>
    <font>
      <b/>
      <sz val="12"/>
      <color rgb="FFFFC000"/>
      <name val="Segoe UI"/>
      <family val="2"/>
    </font>
    <font>
      <b/>
      <sz val="12"/>
      <color theme="9" tint="0.39997558519241921"/>
      <name val="Segoe UI"/>
      <family val="2"/>
    </font>
    <font>
      <sz val="12"/>
      <color theme="3"/>
      <name val="Segoe UI"/>
      <family val="2"/>
    </font>
    <font>
      <sz val="12"/>
      <color theme="1"/>
      <name val="Segoe UI"/>
      <family val="2"/>
    </font>
    <font>
      <b/>
      <sz val="12"/>
      <color theme="3"/>
      <name val="Segoe UI"/>
      <family val="2"/>
    </font>
    <font>
      <b/>
      <sz val="25"/>
      <color rgb="FF00B050"/>
      <name val="Segoe UI"/>
      <family val="2"/>
    </font>
    <font>
      <b/>
      <sz val="12"/>
      <color rgb="FFFF0000"/>
      <name val="Segoe UI"/>
      <family val="2"/>
    </font>
    <font>
      <b/>
      <sz val="12"/>
      <color rgb="FFC00000"/>
      <name val="Segoe UI"/>
      <family val="2"/>
    </font>
    <font>
      <b/>
      <sz val="11"/>
      <color theme="0"/>
      <name val="Segoe UI"/>
      <family val="2"/>
    </font>
    <font>
      <b/>
      <sz val="11"/>
      <color rgb="FFFFFF00"/>
      <name val="Segoe UI"/>
      <family val="2"/>
    </font>
    <font>
      <sz val="11"/>
      <color theme="1"/>
      <name val="Segoe UI"/>
      <family val="2"/>
    </font>
    <font>
      <b/>
      <sz val="11"/>
      <color rgb="FFC00000"/>
      <name val="Segoe UI"/>
      <family val="2"/>
    </font>
    <font>
      <b/>
      <sz val="11"/>
      <color theme="1"/>
      <name val="Segoe UI"/>
      <family val="2"/>
    </font>
    <font>
      <sz val="14"/>
      <color theme="1"/>
      <name val="Segoe UI"/>
      <family val="2"/>
    </font>
    <font>
      <b/>
      <sz val="14"/>
      <color theme="1"/>
      <name val="Segoe UI"/>
      <family val="2"/>
    </font>
    <font>
      <b/>
      <sz val="14"/>
      <color theme="0"/>
      <name val="Segoe UI"/>
      <family val="2"/>
    </font>
    <font>
      <b/>
      <sz val="14"/>
      <color rgb="FFC00000"/>
      <name val="Segoe UI"/>
      <family val="2"/>
    </font>
    <font>
      <b/>
      <sz val="14"/>
      <color rgb="FFFFFF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14" fontId="0" fillId="5" borderId="2" xfId="0" applyNumberFormat="1" applyFill="1" applyBorder="1" applyAlignment="1">
      <alignment horizontal="center"/>
    </xf>
    <xf numFmtId="0" fontId="9" fillId="2" borderId="0" xfId="0" applyFont="1" applyFill="1"/>
    <xf numFmtId="0" fontId="10" fillId="0" borderId="0" xfId="0" applyFont="1"/>
    <xf numFmtId="0" fontId="10" fillId="2" borderId="0" xfId="0" applyFont="1" applyFill="1"/>
    <xf numFmtId="0" fontId="1" fillId="0" borderId="3" xfId="0" applyFont="1" applyFill="1" applyBorder="1"/>
    <xf numFmtId="0" fontId="11" fillId="2" borderId="0" xfId="0" applyFont="1" applyFill="1"/>
    <xf numFmtId="0" fontId="1" fillId="0" borderId="1" xfId="0" applyFont="1" applyFill="1" applyBorder="1"/>
    <xf numFmtId="0" fontId="1" fillId="0" borderId="7" xfId="0" applyFont="1" applyFill="1" applyBorder="1"/>
    <xf numFmtId="0" fontId="1" fillId="0" borderId="8" xfId="0" applyFont="1" applyBorder="1"/>
    <xf numFmtId="166" fontId="3" fillId="3" borderId="0" xfId="0" applyNumberFormat="1" applyFont="1" applyFill="1" applyBorder="1" applyAlignment="1">
      <alignment horizontal="center" vertical="center" wrapText="1"/>
    </xf>
    <xf numFmtId="165" fontId="1" fillId="0" borderId="6" xfId="0" applyNumberFormat="1" applyFont="1" applyBorder="1"/>
    <xf numFmtId="165" fontId="1" fillId="0" borderId="6" xfId="0" applyNumberFormat="1" applyFont="1" applyBorder="1" applyAlignment="1">
      <alignment horizontal="center"/>
    </xf>
    <xf numFmtId="0" fontId="1" fillId="2" borderId="0" xfId="0" applyFont="1" applyFill="1" applyBorder="1"/>
    <xf numFmtId="0" fontId="11" fillId="2" borderId="0" xfId="0" applyFont="1" applyFill="1" applyBorder="1"/>
    <xf numFmtId="0" fontId="10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167" fontId="1" fillId="0" borderId="0" xfId="0" applyNumberFormat="1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1" fontId="3" fillId="3" borderId="13" xfId="0" applyNumberFormat="1" applyFont="1" applyFill="1" applyBorder="1" applyAlignment="1">
      <alignment horizontal="center" vertical="center" wrapText="1"/>
    </xf>
    <xf numFmtId="1" fontId="3" fillId="3" borderId="14" xfId="0" applyNumberFormat="1" applyFont="1" applyFill="1" applyBorder="1" applyAlignment="1">
      <alignment horizontal="center" vertical="center" wrapText="1"/>
    </xf>
    <xf numFmtId="1" fontId="3" fillId="3" borderId="15" xfId="0" applyNumberFormat="1" applyFont="1" applyFill="1" applyBorder="1" applyAlignment="1">
      <alignment horizontal="center" vertical="center" wrapText="1"/>
    </xf>
    <xf numFmtId="3" fontId="1" fillId="0" borderId="10" xfId="0" applyNumberFormat="1" applyFont="1" applyBorder="1"/>
    <xf numFmtId="3" fontId="1" fillId="0" borderId="11" xfId="0" applyNumberFormat="1" applyFont="1" applyBorder="1"/>
    <xf numFmtId="3" fontId="10" fillId="2" borderId="0" xfId="0" applyNumberFormat="1" applyFont="1" applyFill="1"/>
    <xf numFmtId="3" fontId="3" fillId="3" borderId="2" xfId="0" applyNumberFormat="1" applyFont="1" applyFill="1" applyBorder="1" applyAlignment="1">
      <alignment horizontal="center" vertical="center" wrapText="1"/>
    </xf>
    <xf numFmtId="3" fontId="10" fillId="0" borderId="0" xfId="0" applyNumberFormat="1" applyFont="1"/>
    <xf numFmtId="166" fontId="3" fillId="3" borderId="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/>
    <xf numFmtId="0" fontId="14" fillId="2" borderId="0" xfId="0" applyFont="1" applyFill="1" applyAlignment="1" applyProtection="1">
      <alignment horizontal="center"/>
      <protection locked="0"/>
    </xf>
    <xf numFmtId="0" fontId="15" fillId="3" borderId="1" xfId="0" applyFont="1" applyFill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16" fillId="3" borderId="0" xfId="0" applyFont="1" applyFill="1" applyBorder="1" applyAlignment="1">
      <alignment horizontal="center"/>
    </xf>
    <xf numFmtId="0" fontId="17" fillId="2" borderId="0" xfId="0" applyFont="1" applyFill="1"/>
    <xf numFmtId="0" fontId="17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15" fillId="0" borderId="0" xfId="0" applyFont="1" applyAlignment="1" applyProtection="1">
      <alignment horizontal="center"/>
      <protection locked="0"/>
    </xf>
    <xf numFmtId="0" fontId="17" fillId="0" borderId="0" xfId="0" applyFont="1" applyAlignment="1">
      <alignment horizontal="center"/>
    </xf>
    <xf numFmtId="0" fontId="18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13" fillId="0" borderId="0" xfId="0" applyFont="1" applyBorder="1" applyAlignment="1">
      <alignment horizontal="center"/>
    </xf>
    <xf numFmtId="0" fontId="20" fillId="2" borderId="0" xfId="0" applyFont="1" applyFill="1"/>
    <xf numFmtId="0" fontId="21" fillId="2" borderId="0" xfId="0" applyFont="1" applyFill="1" applyAlignment="1">
      <alignment horizontal="center"/>
    </xf>
    <xf numFmtId="1" fontId="22" fillId="3" borderId="13" xfId="0" applyNumberFormat="1" applyFont="1" applyFill="1" applyBorder="1" applyAlignment="1">
      <alignment horizontal="center" vertical="center" wrapText="1"/>
    </xf>
    <xf numFmtId="1" fontId="22" fillId="3" borderId="14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 applyProtection="1">
      <alignment horizontal="center"/>
      <protection locked="0"/>
    </xf>
    <xf numFmtId="0" fontId="20" fillId="2" borderId="0" xfId="0" applyFont="1" applyFill="1" applyAlignment="1">
      <alignment horizontal="center"/>
    </xf>
    <xf numFmtId="0" fontId="23" fillId="2" borderId="0" xfId="0" applyFont="1" applyFill="1" applyAlignment="1" applyProtection="1">
      <alignment horizontal="center"/>
      <protection locked="0"/>
    </xf>
    <xf numFmtId="0" fontId="20" fillId="0" borderId="0" xfId="0" applyFont="1"/>
    <xf numFmtId="0" fontId="1" fillId="0" borderId="7" xfId="0" applyFont="1" applyBorder="1"/>
    <xf numFmtId="166" fontId="5" fillId="3" borderId="6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/>
    <xf numFmtId="0" fontId="5" fillId="3" borderId="9" xfId="0" applyFont="1" applyFill="1" applyBorder="1"/>
    <xf numFmtId="0" fontId="5" fillId="3" borderId="0" xfId="0" applyFont="1" applyFill="1" applyBorder="1"/>
    <xf numFmtId="0" fontId="5" fillId="2" borderId="0" xfId="0" applyFont="1" applyFill="1" applyBorder="1"/>
    <xf numFmtId="1" fontId="24" fillId="3" borderId="15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0" fillId="2" borderId="0" xfId="0" applyFont="1" applyFill="1" applyProtection="1"/>
    <xf numFmtId="0" fontId="10" fillId="2" borderId="0" xfId="0" applyFont="1" applyFill="1" applyAlignment="1" applyProtection="1">
      <alignment horizontal="center"/>
    </xf>
    <xf numFmtId="0" fontId="11" fillId="2" borderId="0" xfId="0" applyFont="1" applyFill="1" applyProtection="1"/>
    <xf numFmtId="0" fontId="10" fillId="2" borderId="7" xfId="0" applyFont="1" applyFill="1" applyBorder="1" applyAlignment="1" applyProtection="1">
      <alignment horizontal="center"/>
    </xf>
    <xf numFmtId="0" fontId="10" fillId="2" borderId="8" xfId="0" applyFont="1" applyFill="1" applyBorder="1" applyAlignment="1" applyProtection="1">
      <alignment horizontal="center"/>
    </xf>
    <xf numFmtId="0" fontId="10" fillId="2" borderId="9" xfId="0" applyFont="1" applyFill="1" applyBorder="1" applyAlignment="1" applyProtection="1">
      <alignment horizontal="center"/>
    </xf>
    <xf numFmtId="3" fontId="10" fillId="2" borderId="0" xfId="0" applyNumberFormat="1" applyFont="1" applyFill="1" applyProtection="1"/>
    <xf numFmtId="0" fontId="10" fillId="0" borderId="0" xfId="0" applyFont="1" applyProtection="1"/>
    <xf numFmtId="0" fontId="1" fillId="0" borderId="0" xfId="0" applyFont="1" applyBorder="1" applyProtection="1">
      <protection locked="0"/>
    </xf>
    <xf numFmtId="165" fontId="1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3" fillId="3" borderId="0" xfId="0" applyFont="1" applyFill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166" fontId="3" fillId="3" borderId="4" xfId="0" applyNumberFormat="1" applyFont="1" applyFill="1" applyBorder="1" applyAlignment="1">
      <alignment horizontal="center" vertical="center" wrapText="1"/>
    </xf>
    <xf numFmtId="166" fontId="3" fillId="3" borderId="0" xfId="0" applyNumberFormat="1" applyFont="1" applyFill="1" applyBorder="1" applyAlignment="1">
      <alignment horizontal="center" vertical="center" wrapText="1"/>
    </xf>
    <xf numFmtId="166" fontId="3" fillId="3" borderId="5" xfId="0" applyNumberFormat="1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3" fontId="3" fillId="3" borderId="12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66" fontId="3" fillId="2" borderId="0" xfId="0" applyNumberFormat="1" applyFont="1" applyFill="1" applyBorder="1" applyAlignment="1">
      <alignment horizontal="center" vertical="center" wrapText="1"/>
    </xf>
    <xf numFmtId="166" fontId="3" fillId="3" borderId="3" xfId="0" applyNumberFormat="1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6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3" fontId="5" fillId="3" borderId="12" xfId="0" applyNumberFormat="1" applyFont="1" applyFill="1" applyBorder="1" applyAlignment="1">
      <alignment horizontal="center" vertical="center" wrapText="1"/>
    </xf>
    <xf numFmtId="3" fontId="5" fillId="3" borderId="10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166" fontId="3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4"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3" tint="-0.499984740745262"/>
      </font>
      <fill>
        <patternFill>
          <bgColor theme="3" tint="-0.499984740745262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7030A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patternFill>
          <bgColor rgb="FF00B05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</dxf>
    <dxf>
      <font>
        <b/>
        <i val="0"/>
        <color rgb="FFFFFF00"/>
      </font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auto="1"/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7%20GESTION%20V5%20extension%20OK%20(Enregistr&#233;%20automatiquement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BASE"/>
      <sheetName val="BASE"/>
      <sheetName val="BULLETINS"/>
      <sheetName val="FACT BULL"/>
      <sheetName val="TVA RN"/>
      <sheetName val="TVA RS"/>
      <sheetName val="IMPOTS SCTE"/>
      <sheetName val="TAXES SALAIRES"/>
      <sheetName val="CFE CVAE"/>
      <sheetName val="IMPOTS REVENUS"/>
      <sheetName val="GESTION SCI"/>
      <sheetName val="HONORAIRES"/>
      <sheetName val="DIVERS"/>
    </sheetNames>
    <sheetDataSet>
      <sheetData sheetId="0"/>
      <sheetData sheetId="1"/>
      <sheetData sheetId="2">
        <row r="4">
          <cell r="E4">
            <v>38829254200015</v>
          </cell>
          <cell r="I4" t="str">
            <v>OK</v>
          </cell>
          <cell r="J4" t="str">
            <v>Orig. &amp; Dupl.</v>
          </cell>
          <cell r="K4">
            <v>43034</v>
          </cell>
          <cell r="L4">
            <v>43018</v>
          </cell>
          <cell r="M4">
            <v>42917</v>
          </cell>
          <cell r="N4">
            <v>42948</v>
          </cell>
          <cell r="Q4">
            <v>1</v>
          </cell>
          <cell r="R4">
            <v>1</v>
          </cell>
          <cell r="S4">
            <v>1</v>
          </cell>
          <cell r="T4">
            <v>1</v>
          </cell>
          <cell r="U4">
            <v>1</v>
          </cell>
          <cell r="V4">
            <v>1</v>
          </cell>
          <cell r="W4">
            <v>1</v>
          </cell>
          <cell r="X4">
            <v>1</v>
          </cell>
          <cell r="Y4">
            <v>1</v>
          </cell>
          <cell r="Z4">
            <v>1</v>
          </cell>
        </row>
        <row r="5">
          <cell r="E5">
            <v>39443040900026</v>
          </cell>
          <cell r="I5" t="str">
            <v>Attente info.</v>
          </cell>
          <cell r="J5" t="str">
            <v>Orig. &amp; Dupl.</v>
          </cell>
          <cell r="K5">
            <v>42983</v>
          </cell>
          <cell r="L5">
            <v>42984</v>
          </cell>
          <cell r="M5">
            <v>42917</v>
          </cell>
          <cell r="N5">
            <v>42950</v>
          </cell>
          <cell r="Q5">
            <v>3</v>
          </cell>
          <cell r="R5">
            <v>3</v>
          </cell>
          <cell r="S5">
            <v>3</v>
          </cell>
          <cell r="T5">
            <v>3</v>
          </cell>
          <cell r="U5">
            <v>3</v>
          </cell>
          <cell r="V5">
            <v>3</v>
          </cell>
          <cell r="W5">
            <v>3</v>
          </cell>
          <cell r="X5">
            <v>3</v>
          </cell>
        </row>
        <row r="6">
          <cell r="E6">
            <v>74985455000011</v>
          </cell>
          <cell r="I6" t="str">
            <v>Info. reçues</v>
          </cell>
          <cell r="J6" t="str">
            <v>Mail</v>
          </cell>
          <cell r="L6">
            <v>43018</v>
          </cell>
          <cell r="M6">
            <v>42917</v>
          </cell>
          <cell r="N6">
            <v>42948</v>
          </cell>
          <cell r="Q6">
            <v>5</v>
          </cell>
          <cell r="R6">
            <v>5</v>
          </cell>
          <cell r="S6">
            <v>5</v>
          </cell>
          <cell r="T6">
            <v>5</v>
          </cell>
          <cell r="U6">
            <v>5</v>
          </cell>
          <cell r="V6">
            <v>5</v>
          </cell>
          <cell r="W6">
            <v>5</v>
          </cell>
          <cell r="X6">
            <v>5</v>
          </cell>
          <cell r="Y6">
            <v>5</v>
          </cell>
        </row>
        <row r="7">
          <cell r="E7">
            <v>41314999800028</v>
          </cell>
          <cell r="F7">
            <v>491020403</v>
          </cell>
          <cell r="I7" t="str">
            <v>Attente info.</v>
          </cell>
          <cell r="J7" t="str">
            <v>Orig. &amp; Dupl.</v>
          </cell>
          <cell r="L7">
            <v>43018</v>
          </cell>
          <cell r="M7">
            <v>42948</v>
          </cell>
          <cell r="N7">
            <v>42982</v>
          </cell>
          <cell r="Q7">
            <v>2</v>
          </cell>
          <cell r="R7">
            <v>2</v>
          </cell>
          <cell r="S7">
            <v>2</v>
          </cell>
          <cell r="T7">
            <v>2</v>
          </cell>
          <cell r="U7">
            <v>2</v>
          </cell>
          <cell r="V7">
            <v>2</v>
          </cell>
          <cell r="W7">
            <v>2</v>
          </cell>
          <cell r="X7">
            <v>2</v>
          </cell>
          <cell r="Y7">
            <v>2</v>
          </cell>
        </row>
        <row r="8">
          <cell r="E8">
            <v>40948627100011</v>
          </cell>
          <cell r="F8">
            <v>630699146</v>
          </cell>
          <cell r="G8">
            <v>491951454</v>
          </cell>
          <cell r="I8" t="str">
            <v>Attente info.</v>
          </cell>
          <cell r="J8" t="str">
            <v>Mail</v>
          </cell>
          <cell r="L8">
            <v>43019</v>
          </cell>
          <cell r="M8">
            <v>42917</v>
          </cell>
          <cell r="N8">
            <v>42955</v>
          </cell>
          <cell r="Q8">
            <v>14</v>
          </cell>
          <cell r="R8">
            <v>12</v>
          </cell>
          <cell r="S8">
            <v>11</v>
          </cell>
          <cell r="T8">
            <v>12</v>
          </cell>
          <cell r="U8">
            <v>11</v>
          </cell>
          <cell r="V8">
            <v>11</v>
          </cell>
          <cell r="W8">
            <v>12</v>
          </cell>
          <cell r="X8">
            <v>12</v>
          </cell>
          <cell r="Y8">
            <v>12</v>
          </cell>
        </row>
        <row r="9">
          <cell r="E9">
            <v>80748820000013</v>
          </cell>
          <cell r="I9" t="str">
            <v>Info. reçues</v>
          </cell>
          <cell r="J9" t="str">
            <v>Mail</v>
          </cell>
          <cell r="L9">
            <v>43018</v>
          </cell>
          <cell r="M9">
            <v>42917</v>
          </cell>
          <cell r="N9">
            <v>42951</v>
          </cell>
          <cell r="Q9">
            <v>9</v>
          </cell>
          <cell r="R9">
            <v>10</v>
          </cell>
          <cell r="S9">
            <v>9</v>
          </cell>
          <cell r="T9">
            <v>9</v>
          </cell>
          <cell r="U9">
            <v>9</v>
          </cell>
          <cell r="V9">
            <v>9</v>
          </cell>
          <cell r="W9">
            <v>9</v>
          </cell>
          <cell r="X9">
            <v>9</v>
          </cell>
          <cell r="Y9">
            <v>10</v>
          </cell>
          <cell r="Z9">
            <v>8</v>
          </cell>
        </row>
        <row r="10">
          <cell r="E10">
            <v>32829523300014</v>
          </cell>
          <cell r="F10">
            <v>603064741</v>
          </cell>
          <cell r="I10" t="str">
            <v>Plus de salariés</v>
          </cell>
          <cell r="J10" t="str">
            <v>Mail</v>
          </cell>
          <cell r="L10">
            <v>43018</v>
          </cell>
          <cell r="M10">
            <v>42917</v>
          </cell>
          <cell r="N10">
            <v>42954</v>
          </cell>
          <cell r="Q10">
            <v>28</v>
          </cell>
          <cell r="R10">
            <v>28</v>
          </cell>
          <cell r="S10">
            <v>28</v>
          </cell>
          <cell r="T10">
            <v>27</v>
          </cell>
          <cell r="U10">
            <v>27</v>
          </cell>
          <cell r="V10">
            <v>29</v>
          </cell>
          <cell r="W10">
            <v>28</v>
          </cell>
          <cell r="X10">
            <v>29</v>
          </cell>
          <cell r="Y10">
            <v>26</v>
          </cell>
        </row>
        <row r="11">
          <cell r="E11">
            <v>32829523300022</v>
          </cell>
          <cell r="F11">
            <v>603064741</v>
          </cell>
          <cell r="I11" t="str">
            <v>Plus de salariés</v>
          </cell>
          <cell r="J11" t="str">
            <v>Mail</v>
          </cell>
          <cell r="L11">
            <v>43018</v>
          </cell>
          <cell r="M11">
            <v>42917</v>
          </cell>
          <cell r="N11">
            <v>42951</v>
          </cell>
          <cell r="Q11">
            <v>6</v>
          </cell>
          <cell r="R11">
            <v>7</v>
          </cell>
          <cell r="S11">
            <v>7</v>
          </cell>
          <cell r="T11">
            <v>6</v>
          </cell>
          <cell r="U11">
            <v>6</v>
          </cell>
          <cell r="V11">
            <v>7</v>
          </cell>
          <cell r="W11">
            <v>7</v>
          </cell>
          <cell r="X11">
            <v>7</v>
          </cell>
          <cell r="Y11">
            <v>8</v>
          </cell>
        </row>
        <row r="12">
          <cell r="E12">
            <v>34881419500023</v>
          </cell>
          <cell r="I12" t="str">
            <v>Attente info.</v>
          </cell>
          <cell r="J12" t="str">
            <v>Orig. &amp; Dupl.</v>
          </cell>
          <cell r="L12">
            <v>43019</v>
          </cell>
          <cell r="M12">
            <v>42917</v>
          </cell>
          <cell r="N12">
            <v>42951</v>
          </cell>
          <cell r="Q12">
            <v>3</v>
          </cell>
          <cell r="R12">
            <v>3</v>
          </cell>
          <cell r="S12">
            <v>3</v>
          </cell>
          <cell r="T12">
            <v>3</v>
          </cell>
          <cell r="U12">
            <v>3</v>
          </cell>
          <cell r="V12">
            <v>3</v>
          </cell>
          <cell r="W12">
            <v>3</v>
          </cell>
          <cell r="X12">
            <v>3</v>
          </cell>
          <cell r="Y12">
            <v>3</v>
          </cell>
        </row>
        <row r="13">
          <cell r="E13">
            <v>41369588300012</v>
          </cell>
          <cell r="I13" t="str">
            <v>OK</v>
          </cell>
          <cell r="J13" t="str">
            <v>GED</v>
          </cell>
          <cell r="K13">
            <v>43034</v>
          </cell>
          <cell r="L13">
            <v>43019</v>
          </cell>
          <cell r="M13">
            <v>42948</v>
          </cell>
          <cell r="N13">
            <v>42982</v>
          </cell>
          <cell r="Q13">
            <v>7</v>
          </cell>
          <cell r="R13">
            <v>7</v>
          </cell>
          <cell r="S13">
            <v>7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1</v>
          </cell>
          <cell r="Y13">
            <v>1</v>
          </cell>
          <cell r="Z13">
            <v>1</v>
          </cell>
        </row>
        <row r="14">
          <cell r="E14">
            <v>43000612200021</v>
          </cell>
          <cell r="F14">
            <v>616794134</v>
          </cell>
          <cell r="I14" t="str">
            <v>Plus de salariés</v>
          </cell>
          <cell r="L14" t="str">
            <v>radié</v>
          </cell>
        </row>
        <row r="15">
          <cell r="E15">
            <v>44094489000019</v>
          </cell>
          <cell r="F15">
            <v>490580637</v>
          </cell>
          <cell r="G15">
            <v>678069980</v>
          </cell>
          <cell r="I15" t="str">
            <v>OK</v>
          </cell>
          <cell r="J15" t="str">
            <v>Orig. &amp; Dupl.</v>
          </cell>
          <cell r="K15">
            <v>43034</v>
          </cell>
          <cell r="L15">
            <v>43018</v>
          </cell>
          <cell r="M15">
            <v>42917</v>
          </cell>
          <cell r="N15">
            <v>42954</v>
          </cell>
          <cell r="Q15">
            <v>14</v>
          </cell>
          <cell r="R15">
            <v>14</v>
          </cell>
          <cell r="S15">
            <v>15</v>
          </cell>
          <cell r="T15">
            <v>14</v>
          </cell>
          <cell r="U15">
            <v>15</v>
          </cell>
          <cell r="V15">
            <v>15</v>
          </cell>
          <cell r="W15">
            <v>15</v>
          </cell>
          <cell r="X15">
            <v>16</v>
          </cell>
          <cell r="Y15">
            <v>17</v>
          </cell>
          <cell r="Z15">
            <v>16</v>
          </cell>
        </row>
        <row r="16">
          <cell r="E16">
            <v>44120788300014</v>
          </cell>
          <cell r="F16">
            <v>442104302</v>
          </cell>
          <cell r="G16">
            <v>699224302</v>
          </cell>
          <cell r="I16" t="str">
            <v>Attente info.</v>
          </cell>
          <cell r="J16" t="str">
            <v>Mail</v>
          </cell>
          <cell r="L16">
            <v>43018</v>
          </cell>
          <cell r="M16">
            <v>42917</v>
          </cell>
          <cell r="N16">
            <v>42954</v>
          </cell>
          <cell r="Q16">
            <v>11</v>
          </cell>
          <cell r="R16">
            <v>10</v>
          </cell>
          <cell r="S16">
            <v>10</v>
          </cell>
          <cell r="T16">
            <v>10</v>
          </cell>
          <cell r="U16">
            <v>10</v>
          </cell>
          <cell r="V16">
            <v>10</v>
          </cell>
          <cell r="W16">
            <v>10</v>
          </cell>
          <cell r="X16">
            <v>10</v>
          </cell>
          <cell r="Y16">
            <v>10</v>
          </cell>
        </row>
        <row r="17">
          <cell r="E17">
            <v>45079240300013</v>
          </cell>
          <cell r="F17">
            <v>491586456</v>
          </cell>
          <cell r="G17">
            <v>688222866</v>
          </cell>
          <cell r="I17" t="str">
            <v>Attente info.</v>
          </cell>
          <cell r="J17" t="str">
            <v>GED</v>
          </cell>
          <cell r="L17">
            <v>43018</v>
          </cell>
          <cell r="M17">
            <v>42948</v>
          </cell>
          <cell r="N17">
            <v>42982</v>
          </cell>
          <cell r="Q17">
            <v>10</v>
          </cell>
          <cell r="R17">
            <v>9</v>
          </cell>
          <cell r="S17">
            <v>9</v>
          </cell>
          <cell r="T17">
            <v>10</v>
          </cell>
          <cell r="U17">
            <v>9</v>
          </cell>
          <cell r="V17">
            <v>9</v>
          </cell>
          <cell r="W17">
            <v>8</v>
          </cell>
          <cell r="X17">
            <v>8</v>
          </cell>
          <cell r="Y17">
            <v>8</v>
          </cell>
        </row>
        <row r="18">
          <cell r="E18">
            <v>49315111200015</v>
          </cell>
          <cell r="F18">
            <v>491533209</v>
          </cell>
          <cell r="G18">
            <v>698190283</v>
          </cell>
          <cell r="I18" t="str">
            <v>Plus de salariés</v>
          </cell>
          <cell r="L18">
            <v>43018</v>
          </cell>
          <cell r="M18">
            <v>42948</v>
          </cell>
          <cell r="N18">
            <v>42982</v>
          </cell>
        </row>
        <row r="19">
          <cell r="E19">
            <v>50446649100017</v>
          </cell>
          <cell r="F19">
            <v>494765844</v>
          </cell>
          <cell r="G19">
            <v>603386441</v>
          </cell>
          <cell r="I19" t="str">
            <v>Attente info.</v>
          </cell>
          <cell r="J19" t="str">
            <v>Mail</v>
          </cell>
          <cell r="L19">
            <v>43018</v>
          </cell>
          <cell r="M19">
            <v>42917</v>
          </cell>
          <cell r="N19">
            <v>42954</v>
          </cell>
          <cell r="Q19">
            <v>6</v>
          </cell>
          <cell r="R19">
            <v>6</v>
          </cell>
          <cell r="S19">
            <v>6</v>
          </cell>
          <cell r="T19">
            <v>6</v>
          </cell>
          <cell r="U19">
            <v>6</v>
          </cell>
          <cell r="V19">
            <v>6</v>
          </cell>
          <cell r="W19">
            <v>6</v>
          </cell>
          <cell r="X19">
            <v>6</v>
          </cell>
          <cell r="Y19">
            <v>8</v>
          </cell>
        </row>
        <row r="20">
          <cell r="E20">
            <v>51021204600039</v>
          </cell>
          <cell r="I20" t="str">
            <v>Attente info.</v>
          </cell>
          <cell r="J20" t="str">
            <v>Mail</v>
          </cell>
          <cell r="L20">
            <v>43018</v>
          </cell>
          <cell r="M20">
            <v>42917</v>
          </cell>
          <cell r="N20">
            <v>42951</v>
          </cell>
          <cell r="Q20">
            <v>7</v>
          </cell>
          <cell r="R20">
            <v>8</v>
          </cell>
          <cell r="S20">
            <v>9</v>
          </cell>
          <cell r="T20">
            <v>9</v>
          </cell>
          <cell r="U20">
            <v>9</v>
          </cell>
          <cell r="V20">
            <v>10</v>
          </cell>
          <cell r="W20">
            <v>10</v>
          </cell>
          <cell r="X20">
            <v>10</v>
          </cell>
          <cell r="Y20">
            <v>10</v>
          </cell>
        </row>
        <row r="21">
          <cell r="E21">
            <v>52798825700020</v>
          </cell>
          <cell r="F21">
            <v>603064741</v>
          </cell>
          <cell r="I21" t="str">
            <v>Attente info.</v>
          </cell>
          <cell r="J21" t="str">
            <v>Mail</v>
          </cell>
          <cell r="L21">
            <v>43021</v>
          </cell>
          <cell r="M21">
            <v>42948</v>
          </cell>
          <cell r="N21">
            <v>42982</v>
          </cell>
          <cell r="Q21">
            <v>10</v>
          </cell>
          <cell r="R21">
            <v>10</v>
          </cell>
          <cell r="S21">
            <v>11</v>
          </cell>
          <cell r="T21">
            <v>11</v>
          </cell>
          <cell r="U21">
            <v>11</v>
          </cell>
          <cell r="V21">
            <v>11</v>
          </cell>
          <cell r="W21">
            <v>10</v>
          </cell>
          <cell r="X21">
            <v>10</v>
          </cell>
          <cell r="Y21">
            <v>10</v>
          </cell>
        </row>
        <row r="22">
          <cell r="E22">
            <v>52798825700038</v>
          </cell>
          <cell r="F22">
            <v>603064741</v>
          </cell>
          <cell r="G22">
            <v>622027915</v>
          </cell>
          <cell r="I22" t="str">
            <v>Attente info.</v>
          </cell>
          <cell r="J22" t="str">
            <v>Mail</v>
          </cell>
          <cell r="L22">
            <v>43021</v>
          </cell>
          <cell r="M22">
            <v>42948</v>
          </cell>
          <cell r="N22">
            <v>42982</v>
          </cell>
          <cell r="Q22">
            <v>24</v>
          </cell>
          <cell r="R22">
            <v>24</v>
          </cell>
          <cell r="S22">
            <v>24</v>
          </cell>
          <cell r="T22">
            <v>22</v>
          </cell>
          <cell r="U22">
            <v>22</v>
          </cell>
          <cell r="V22">
            <v>21</v>
          </cell>
          <cell r="W22">
            <v>20</v>
          </cell>
          <cell r="X22">
            <v>22</v>
          </cell>
          <cell r="Y22">
            <v>22</v>
          </cell>
        </row>
        <row r="23">
          <cell r="E23">
            <v>52798825700046</v>
          </cell>
          <cell r="F23">
            <v>603064741</v>
          </cell>
          <cell r="I23" t="str">
            <v>Attente info.</v>
          </cell>
          <cell r="J23" t="str">
            <v>Mail</v>
          </cell>
          <cell r="L23">
            <v>43021</v>
          </cell>
          <cell r="M23">
            <v>42948</v>
          </cell>
          <cell r="N23">
            <v>42982</v>
          </cell>
          <cell r="Q23">
            <v>10</v>
          </cell>
          <cell r="R23">
            <v>10</v>
          </cell>
          <cell r="S23">
            <v>10</v>
          </cell>
          <cell r="T23">
            <v>10</v>
          </cell>
          <cell r="U23">
            <v>11</v>
          </cell>
          <cell r="V23">
            <v>11</v>
          </cell>
          <cell r="W23">
            <v>12</v>
          </cell>
          <cell r="X23">
            <v>12</v>
          </cell>
          <cell r="Y23">
            <v>12</v>
          </cell>
        </row>
        <row r="24">
          <cell r="E24">
            <v>53371088500013</v>
          </cell>
          <cell r="F24">
            <v>610276609</v>
          </cell>
          <cell r="I24" t="str">
            <v>Info. reçues</v>
          </cell>
          <cell r="J24" t="str">
            <v>Mail &amp; Original</v>
          </cell>
          <cell r="L24">
            <v>43018</v>
          </cell>
          <cell r="M24">
            <v>42948</v>
          </cell>
          <cell r="N24">
            <v>42982</v>
          </cell>
          <cell r="Q24">
            <v>3</v>
          </cell>
          <cell r="R24">
            <v>3</v>
          </cell>
          <cell r="S24">
            <v>3</v>
          </cell>
          <cell r="T24">
            <v>3</v>
          </cell>
          <cell r="U24">
            <v>3</v>
          </cell>
          <cell r="V24">
            <v>3</v>
          </cell>
          <cell r="W24">
            <v>3</v>
          </cell>
          <cell r="X24">
            <v>3</v>
          </cell>
          <cell r="Y24">
            <v>3</v>
          </cell>
        </row>
        <row r="25">
          <cell r="E25">
            <v>75022966800017</v>
          </cell>
          <cell r="F25">
            <v>494305763</v>
          </cell>
          <cell r="G25">
            <v>603165670</v>
          </cell>
          <cell r="I25" t="str">
            <v>Info. reçues</v>
          </cell>
          <cell r="J25" t="str">
            <v>Mail</v>
          </cell>
          <cell r="L25">
            <v>43018</v>
          </cell>
          <cell r="M25">
            <v>42917</v>
          </cell>
          <cell r="N25">
            <v>42955</v>
          </cell>
          <cell r="Q25">
            <v>11</v>
          </cell>
          <cell r="R25">
            <v>10</v>
          </cell>
          <cell r="S25">
            <v>10</v>
          </cell>
          <cell r="T25">
            <v>9</v>
          </cell>
          <cell r="U25">
            <v>9</v>
          </cell>
          <cell r="V25">
            <v>8</v>
          </cell>
          <cell r="W25">
            <v>8</v>
          </cell>
          <cell r="X25">
            <v>8</v>
          </cell>
          <cell r="Y25">
            <v>8</v>
          </cell>
        </row>
        <row r="26">
          <cell r="E26">
            <v>75175345000012</v>
          </cell>
          <cell r="F26">
            <v>442615033</v>
          </cell>
          <cell r="G26">
            <v>614820962</v>
          </cell>
          <cell r="I26" t="str">
            <v>OK</v>
          </cell>
          <cell r="J26" t="str">
            <v>Mail</v>
          </cell>
          <cell r="K26">
            <v>43032</v>
          </cell>
          <cell r="L26">
            <v>43018</v>
          </cell>
          <cell r="M26">
            <v>42948</v>
          </cell>
          <cell r="N26">
            <v>42982</v>
          </cell>
          <cell r="Q26">
            <v>7</v>
          </cell>
          <cell r="R26">
            <v>7</v>
          </cell>
          <cell r="S26">
            <v>7</v>
          </cell>
          <cell r="T26">
            <v>7</v>
          </cell>
          <cell r="U26">
            <v>7</v>
          </cell>
          <cell r="V26">
            <v>8</v>
          </cell>
          <cell r="W26">
            <v>9</v>
          </cell>
          <cell r="X26">
            <v>10</v>
          </cell>
          <cell r="Y26">
            <v>8</v>
          </cell>
          <cell r="Z26">
            <v>6</v>
          </cell>
        </row>
        <row r="27">
          <cell r="E27">
            <v>79210637900011</v>
          </cell>
          <cell r="I27" t="str">
            <v>OK</v>
          </cell>
          <cell r="J27" t="str">
            <v>GED</v>
          </cell>
          <cell r="K27">
            <v>43034</v>
          </cell>
          <cell r="L27">
            <v>43019</v>
          </cell>
          <cell r="M27">
            <v>42948</v>
          </cell>
          <cell r="N27">
            <v>42978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</row>
        <row r="28">
          <cell r="E28">
            <v>79467311100017</v>
          </cell>
          <cell r="I28" t="str">
            <v>Info. reçues</v>
          </cell>
          <cell r="J28" t="str">
            <v>Mail</v>
          </cell>
          <cell r="L28">
            <v>43019</v>
          </cell>
          <cell r="M28">
            <v>42917</v>
          </cell>
          <cell r="N28">
            <v>42954</v>
          </cell>
          <cell r="Q28">
            <v>10</v>
          </cell>
          <cell r="R28">
            <v>10</v>
          </cell>
          <cell r="S28">
            <v>9</v>
          </cell>
          <cell r="T28">
            <v>8</v>
          </cell>
          <cell r="U28">
            <v>8</v>
          </cell>
          <cell r="V28">
            <v>9</v>
          </cell>
          <cell r="W28">
            <v>10</v>
          </cell>
          <cell r="X28">
            <v>12</v>
          </cell>
          <cell r="Y28">
            <v>10</v>
          </cell>
        </row>
        <row r="29">
          <cell r="E29">
            <v>79492018100011</v>
          </cell>
          <cell r="I29" t="str">
            <v>Info. reçues</v>
          </cell>
          <cell r="J29" t="str">
            <v>Mail</v>
          </cell>
          <cell r="L29">
            <v>43019</v>
          </cell>
          <cell r="M29">
            <v>42917</v>
          </cell>
          <cell r="N29">
            <v>42951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  <cell r="V29">
            <v>1</v>
          </cell>
          <cell r="W29">
            <v>1</v>
          </cell>
          <cell r="X29">
            <v>1</v>
          </cell>
          <cell r="Y29">
            <v>1</v>
          </cell>
          <cell r="Z29">
            <v>0</v>
          </cell>
        </row>
        <row r="30">
          <cell r="E30">
            <v>44936482700021</v>
          </cell>
          <cell r="I30" t="str">
            <v>OK</v>
          </cell>
          <cell r="J30" t="str">
            <v>Mail</v>
          </cell>
          <cell r="K30">
            <v>43034</v>
          </cell>
          <cell r="L30">
            <v>43019</v>
          </cell>
          <cell r="M30">
            <v>42917</v>
          </cell>
          <cell r="N30">
            <v>42951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</row>
        <row r="31">
          <cell r="E31">
            <v>80469320800014</v>
          </cell>
          <cell r="F31">
            <v>494342646</v>
          </cell>
          <cell r="G31">
            <v>608670627</v>
          </cell>
          <cell r="I31" t="str">
            <v>Attente info.</v>
          </cell>
          <cell r="J31" t="str">
            <v>Mail</v>
          </cell>
          <cell r="L31">
            <v>43019</v>
          </cell>
          <cell r="M31">
            <v>42917</v>
          </cell>
          <cell r="N31">
            <v>42951</v>
          </cell>
          <cell r="Q31">
            <v>11</v>
          </cell>
          <cell r="R31">
            <v>11</v>
          </cell>
          <cell r="S31">
            <v>10</v>
          </cell>
          <cell r="T31">
            <v>11</v>
          </cell>
          <cell r="U31">
            <v>11</v>
          </cell>
          <cell r="V31">
            <v>12</v>
          </cell>
          <cell r="W31">
            <v>11</v>
          </cell>
          <cell r="X31">
            <v>10</v>
          </cell>
          <cell r="Y31">
            <v>11</v>
          </cell>
        </row>
        <row r="32">
          <cell r="E32">
            <v>81156234700013</v>
          </cell>
          <cell r="F32">
            <v>490249383</v>
          </cell>
          <cell r="G32">
            <v>601961720</v>
          </cell>
          <cell r="I32" t="str">
            <v>Attente info.</v>
          </cell>
          <cell r="J32" t="str">
            <v>Mail</v>
          </cell>
          <cell r="L32">
            <v>43019</v>
          </cell>
          <cell r="M32">
            <v>42917</v>
          </cell>
          <cell r="N32">
            <v>42954</v>
          </cell>
          <cell r="Q32">
            <v>4</v>
          </cell>
          <cell r="R32">
            <v>4</v>
          </cell>
          <cell r="S32">
            <v>3</v>
          </cell>
          <cell r="T32">
            <v>3</v>
          </cell>
          <cell r="U32">
            <v>3</v>
          </cell>
          <cell r="V32">
            <v>3</v>
          </cell>
          <cell r="W32">
            <v>4</v>
          </cell>
          <cell r="X32">
            <v>4</v>
          </cell>
          <cell r="Y32">
            <v>3</v>
          </cell>
        </row>
        <row r="33">
          <cell r="E33">
            <v>81360879100014</v>
          </cell>
          <cell r="I33" t="str">
            <v>Attente info.</v>
          </cell>
          <cell r="J33" t="str">
            <v>Mail</v>
          </cell>
          <cell r="L33">
            <v>43018</v>
          </cell>
          <cell r="M33">
            <v>42917</v>
          </cell>
          <cell r="N33">
            <v>42954</v>
          </cell>
          <cell r="Q33">
            <v>7</v>
          </cell>
          <cell r="R33">
            <v>7</v>
          </cell>
          <cell r="S33">
            <v>7</v>
          </cell>
          <cell r="T33">
            <v>7</v>
          </cell>
          <cell r="U33">
            <v>7</v>
          </cell>
          <cell r="V33">
            <v>6</v>
          </cell>
          <cell r="W33">
            <v>7</v>
          </cell>
          <cell r="X33">
            <v>6</v>
          </cell>
          <cell r="Y33">
            <v>6</v>
          </cell>
        </row>
        <row r="34">
          <cell r="E34">
            <v>50780021700022</v>
          </cell>
          <cell r="F34">
            <v>442394615</v>
          </cell>
          <cell r="G34">
            <v>687275902</v>
          </cell>
          <cell r="I34" t="str">
            <v>Attente info.</v>
          </cell>
          <cell r="J34" t="str">
            <v>Mail</v>
          </cell>
          <cell r="L34">
            <v>43018</v>
          </cell>
          <cell r="M34">
            <v>42917</v>
          </cell>
          <cell r="N34">
            <v>42954</v>
          </cell>
          <cell r="Q34">
            <v>13</v>
          </cell>
          <cell r="R34">
            <v>11</v>
          </cell>
          <cell r="S34">
            <v>12</v>
          </cell>
          <cell r="T34">
            <v>12</v>
          </cell>
          <cell r="U34">
            <v>11</v>
          </cell>
          <cell r="V34">
            <v>11</v>
          </cell>
          <cell r="W34">
            <v>11</v>
          </cell>
          <cell r="X34">
            <v>11</v>
          </cell>
          <cell r="Y34">
            <v>11</v>
          </cell>
        </row>
        <row r="35">
          <cell r="E35">
            <v>81950175000015</v>
          </cell>
          <cell r="F35">
            <v>671654288</v>
          </cell>
          <cell r="G35">
            <v>601961720</v>
          </cell>
          <cell r="I35" t="str">
            <v>Info. reçues</v>
          </cell>
          <cell r="J35" t="str">
            <v>Mail</v>
          </cell>
          <cell r="L35">
            <v>43019</v>
          </cell>
          <cell r="M35">
            <v>42917</v>
          </cell>
          <cell r="N35">
            <v>42954</v>
          </cell>
          <cell r="Q35">
            <v>7</v>
          </cell>
          <cell r="R35">
            <v>8</v>
          </cell>
          <cell r="S35">
            <v>6</v>
          </cell>
          <cell r="T35">
            <v>5</v>
          </cell>
          <cell r="U35">
            <v>5</v>
          </cell>
          <cell r="V35">
            <v>7</v>
          </cell>
          <cell r="W35">
            <v>7</v>
          </cell>
          <cell r="X35">
            <v>6</v>
          </cell>
          <cell r="Y35">
            <v>6</v>
          </cell>
        </row>
        <row r="36">
          <cell r="E36">
            <v>82199904200012</v>
          </cell>
          <cell r="I36" t="str">
            <v>Attente info.</v>
          </cell>
          <cell r="J36" t="str">
            <v>Mail</v>
          </cell>
          <cell r="L36">
            <v>43018</v>
          </cell>
          <cell r="M36">
            <v>42917</v>
          </cell>
          <cell r="N36">
            <v>42951</v>
          </cell>
          <cell r="Q36">
            <v>5</v>
          </cell>
          <cell r="R36">
            <v>5</v>
          </cell>
          <cell r="S36">
            <v>5</v>
          </cell>
          <cell r="T36">
            <v>5</v>
          </cell>
          <cell r="U36">
            <v>5</v>
          </cell>
          <cell r="V36">
            <v>5</v>
          </cell>
          <cell r="W36">
            <v>5</v>
          </cell>
          <cell r="X36">
            <v>6</v>
          </cell>
          <cell r="Y36">
            <v>7</v>
          </cell>
        </row>
        <row r="37">
          <cell r="E37">
            <v>82143548400026</v>
          </cell>
          <cell r="F37">
            <v>603064741</v>
          </cell>
          <cell r="I37" t="str">
            <v>Attente info.</v>
          </cell>
          <cell r="J37" t="str">
            <v>Mail</v>
          </cell>
          <cell r="L37">
            <v>43020</v>
          </cell>
          <cell r="M37">
            <v>42917</v>
          </cell>
          <cell r="N37">
            <v>42954</v>
          </cell>
          <cell r="Q37">
            <v>7</v>
          </cell>
          <cell r="R37">
            <v>7</v>
          </cell>
          <cell r="S37">
            <v>7</v>
          </cell>
          <cell r="T37">
            <v>7</v>
          </cell>
          <cell r="U37">
            <v>7</v>
          </cell>
          <cell r="V37">
            <v>12</v>
          </cell>
          <cell r="W37">
            <v>12</v>
          </cell>
          <cell r="X37">
            <v>11</v>
          </cell>
          <cell r="Y37">
            <v>15</v>
          </cell>
        </row>
        <row r="38">
          <cell r="E38">
            <v>82448353100011</v>
          </cell>
          <cell r="F38">
            <v>442384091</v>
          </cell>
          <cell r="G38">
            <v>651560100</v>
          </cell>
          <cell r="I38" t="str">
            <v>Attente info.</v>
          </cell>
          <cell r="J38" t="str">
            <v>Mail</v>
          </cell>
          <cell r="L38">
            <v>43018</v>
          </cell>
          <cell r="M38">
            <v>42917</v>
          </cell>
          <cell r="N38">
            <v>42950</v>
          </cell>
          <cell r="Q38">
            <v>3</v>
          </cell>
          <cell r="R38">
            <v>3</v>
          </cell>
          <cell r="S38">
            <v>7</v>
          </cell>
          <cell r="T38">
            <v>5</v>
          </cell>
          <cell r="U38">
            <v>5</v>
          </cell>
          <cell r="V38">
            <v>5</v>
          </cell>
          <cell r="W38">
            <v>5</v>
          </cell>
          <cell r="X38">
            <v>5</v>
          </cell>
          <cell r="Y38">
            <v>5</v>
          </cell>
        </row>
        <row r="39">
          <cell r="E39">
            <v>81758220800010</v>
          </cell>
          <cell r="I39" t="str">
            <v>OK</v>
          </cell>
          <cell r="J39" t="str">
            <v>Mail</v>
          </cell>
          <cell r="K39">
            <v>43034</v>
          </cell>
          <cell r="L39">
            <v>43021</v>
          </cell>
          <cell r="M39">
            <v>42917</v>
          </cell>
          <cell r="N39">
            <v>42950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J16"/>
  <sheetViews>
    <sheetView topLeftCell="E1" zoomScale="85" zoomScaleNormal="85" workbookViewId="0">
      <selection activeCell="J3" sqref="J3"/>
    </sheetView>
  </sheetViews>
  <sheetFormatPr baseColWidth="10" defaultRowHeight="15"/>
  <cols>
    <col min="5" max="5" width="14.42578125" bestFit="1" customWidth="1"/>
    <col min="7" max="7" width="12.85546875" bestFit="1" customWidth="1"/>
    <col min="8" max="8" width="13.140625" bestFit="1" customWidth="1"/>
  </cols>
  <sheetData>
    <row r="1" spans="5:10" ht="30">
      <c r="E1" s="15" t="s">
        <v>4</v>
      </c>
      <c r="G1" s="17" t="s">
        <v>15</v>
      </c>
      <c r="H1" s="17" t="s">
        <v>35</v>
      </c>
      <c r="J1" s="15" t="s">
        <v>54</v>
      </c>
    </row>
    <row r="2" spans="5:10">
      <c r="E2" s="16" t="s">
        <v>14</v>
      </c>
      <c r="G2" s="16" t="s">
        <v>36</v>
      </c>
      <c r="H2" s="16" t="s">
        <v>37</v>
      </c>
      <c r="J2" s="22">
        <v>42370</v>
      </c>
    </row>
    <row r="3" spans="5:10">
      <c r="E3" s="16" t="s">
        <v>22</v>
      </c>
      <c r="G3" s="16" t="s">
        <v>38</v>
      </c>
      <c r="H3" s="16" t="s">
        <v>39</v>
      </c>
      <c r="J3" s="22">
        <v>42736</v>
      </c>
    </row>
    <row r="4" spans="5:10">
      <c r="E4" s="16" t="s">
        <v>23</v>
      </c>
      <c r="G4" s="16" t="s">
        <v>40</v>
      </c>
      <c r="H4" s="16" t="s">
        <v>37</v>
      </c>
    </row>
    <row r="5" spans="5:10">
      <c r="E5" s="16" t="s">
        <v>24</v>
      </c>
      <c r="G5" s="16" t="s">
        <v>41</v>
      </c>
      <c r="H5" s="16" t="s">
        <v>37</v>
      </c>
    </row>
    <row r="6" spans="5:10">
      <c r="E6" s="16" t="s">
        <v>25</v>
      </c>
      <c r="G6" s="16" t="s">
        <v>42</v>
      </c>
      <c r="H6" s="16" t="s">
        <v>37</v>
      </c>
    </row>
    <row r="7" spans="5:10">
      <c r="E7" s="16" t="s">
        <v>26</v>
      </c>
      <c r="G7" s="16" t="s">
        <v>43</v>
      </c>
      <c r="H7" s="16" t="s">
        <v>37</v>
      </c>
    </row>
    <row r="8" spans="5:10">
      <c r="E8" s="16" t="s">
        <v>27</v>
      </c>
      <c r="G8" s="16" t="s">
        <v>44</v>
      </c>
      <c r="H8" s="16" t="s">
        <v>37</v>
      </c>
    </row>
    <row r="9" spans="5:10">
      <c r="E9" s="16" t="s">
        <v>28</v>
      </c>
      <c r="G9" s="16" t="s">
        <v>45</v>
      </c>
      <c r="H9" s="16" t="s">
        <v>37</v>
      </c>
    </row>
    <row r="10" spans="5:10">
      <c r="E10" s="16" t="s">
        <v>29</v>
      </c>
      <c r="G10" s="16"/>
      <c r="H10" s="16"/>
    </row>
    <row r="11" spans="5:10">
      <c r="E11" s="16" t="s">
        <v>30</v>
      </c>
    </row>
    <row r="12" spans="5:10">
      <c r="E12" s="16" t="s">
        <v>31</v>
      </c>
    </row>
    <row r="13" spans="5:10">
      <c r="E13" s="16" t="s">
        <v>32</v>
      </c>
    </row>
    <row r="14" spans="5:10">
      <c r="E14" s="16" t="s">
        <v>33</v>
      </c>
    </row>
    <row r="15" spans="5:10">
      <c r="E15" s="16" t="s">
        <v>34</v>
      </c>
    </row>
    <row r="16" spans="5:10">
      <c r="E16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100"/>
  <sheetViews>
    <sheetView tabSelected="1" zoomScale="70" zoomScaleNormal="70" workbookViewId="0">
      <pane xSplit="6" ySplit="4" topLeftCell="G5" activePane="bottomRight" state="frozen"/>
      <selection pane="topRight" activeCell="E1" sqref="E1"/>
      <selection pane="bottomLeft" activeCell="A5" sqref="A5"/>
      <selection pane="bottomRight" activeCell="S6" sqref="S6"/>
    </sheetView>
  </sheetViews>
  <sheetFormatPr baseColWidth="10" defaultRowHeight="17.25"/>
  <cols>
    <col min="1" max="1" width="1.7109375" style="1" customWidth="1"/>
    <col min="2" max="2" width="3.85546875" style="1" bestFit="1" customWidth="1"/>
    <col min="3" max="3" width="10.7109375" style="1" customWidth="1"/>
    <col min="4" max="4" width="9.5703125" style="1" bestFit="1" customWidth="1"/>
    <col min="5" max="5" width="10.28515625" style="1" customWidth="1"/>
    <col min="6" max="6" width="29.28515625" style="1" customWidth="1"/>
    <col min="7" max="7" width="25.28515625" style="1" customWidth="1"/>
    <col min="8" max="8" width="22.28515625" style="1" customWidth="1"/>
    <col min="9" max="9" width="12.140625" style="1" customWidth="1"/>
    <col min="10" max="10" width="9.42578125" style="1" customWidth="1"/>
    <col min="11" max="11" width="17.85546875" style="1" bestFit="1" customWidth="1"/>
    <col min="12" max="12" width="7.140625" style="5" bestFit="1" customWidth="1"/>
    <col min="13" max="13" width="1.7109375" style="1" customWidth="1"/>
    <col min="14" max="14" width="15.7109375" style="5" customWidth="1"/>
    <col min="15" max="15" width="14" style="1" customWidth="1"/>
    <col min="16" max="17" width="11.42578125" style="1"/>
    <col min="18" max="18" width="8.7109375" style="1" customWidth="1"/>
    <col min="19" max="19" width="13.140625" style="1" customWidth="1"/>
    <col min="20" max="21" width="11.42578125" style="1"/>
    <col min="22" max="22" width="15.140625" style="1" bestFit="1" customWidth="1"/>
    <col min="23" max="23" width="17.85546875" style="1" customWidth="1"/>
    <col min="24" max="16384" width="11.42578125" style="1"/>
  </cols>
  <sheetData>
    <row r="1" spans="1:24">
      <c r="A1" s="3"/>
      <c r="B1" s="6"/>
      <c r="C1" s="6"/>
      <c r="D1" s="6"/>
      <c r="E1" s="6"/>
      <c r="F1" s="6"/>
      <c r="G1" s="6"/>
      <c r="H1" s="6"/>
      <c r="I1" s="6"/>
      <c r="J1" s="6"/>
      <c r="K1" s="6"/>
      <c r="L1" s="12"/>
      <c r="M1" s="6"/>
      <c r="N1" s="12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>
      <c r="A2" s="3"/>
      <c r="B2" s="6"/>
      <c r="C2" s="6"/>
      <c r="D2" s="6"/>
      <c r="E2" s="6"/>
      <c r="F2" s="6"/>
      <c r="G2" s="6"/>
      <c r="H2" s="6"/>
      <c r="I2" s="6"/>
      <c r="J2" s="6"/>
      <c r="K2" s="6"/>
      <c r="L2" s="12"/>
      <c r="M2" s="6"/>
      <c r="N2" s="12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30" customHeight="1">
      <c r="A3" s="3"/>
      <c r="B3" s="6"/>
      <c r="C3" s="97" t="s">
        <v>50</v>
      </c>
      <c r="D3" s="97" t="s">
        <v>49</v>
      </c>
      <c r="E3" s="100" t="s">
        <v>46</v>
      </c>
      <c r="F3" s="97" t="s">
        <v>0</v>
      </c>
      <c r="G3" s="97" t="s">
        <v>2</v>
      </c>
      <c r="H3" s="97" t="s">
        <v>1</v>
      </c>
      <c r="I3" s="97" t="s">
        <v>3</v>
      </c>
      <c r="J3" s="97" t="s">
        <v>13</v>
      </c>
      <c r="K3" s="97" t="s">
        <v>4</v>
      </c>
      <c r="L3" s="97" t="s">
        <v>5</v>
      </c>
      <c r="M3" s="6"/>
      <c r="N3" s="103" t="s">
        <v>20</v>
      </c>
      <c r="O3" s="98" t="s">
        <v>6</v>
      </c>
      <c r="P3" s="98" t="s">
        <v>7</v>
      </c>
      <c r="Q3" s="98" t="s">
        <v>8</v>
      </c>
      <c r="R3" s="98" t="s">
        <v>19</v>
      </c>
      <c r="S3" s="105" t="s">
        <v>9</v>
      </c>
      <c r="T3" s="105" t="s">
        <v>10</v>
      </c>
      <c r="U3" s="105" t="s">
        <v>11</v>
      </c>
      <c r="V3" s="101" t="s">
        <v>15</v>
      </c>
      <c r="W3" s="102"/>
      <c r="X3" s="6"/>
    </row>
    <row r="4" spans="1:24" s="2" customFormat="1" ht="30" customHeight="1">
      <c r="A4" s="4"/>
      <c r="B4" s="4"/>
      <c r="C4" s="97"/>
      <c r="D4" s="97"/>
      <c r="E4" s="100"/>
      <c r="F4" s="97"/>
      <c r="G4" s="97"/>
      <c r="H4" s="97"/>
      <c r="I4" s="97"/>
      <c r="J4" s="97"/>
      <c r="K4" s="97"/>
      <c r="L4" s="97"/>
      <c r="M4" s="7"/>
      <c r="N4" s="104"/>
      <c r="O4" s="99"/>
      <c r="P4" s="99"/>
      <c r="Q4" s="99"/>
      <c r="R4" s="99"/>
      <c r="S4" s="106"/>
      <c r="T4" s="106"/>
      <c r="U4" s="106"/>
      <c r="V4" s="18" t="s">
        <v>12</v>
      </c>
      <c r="W4" s="19" t="s">
        <v>35</v>
      </c>
      <c r="X4" s="6"/>
    </row>
    <row r="5" spans="1:24" ht="20.100000000000001" customHeight="1">
      <c r="A5" s="3"/>
      <c r="B5" s="8">
        <f t="shared" ref="B5:B68" si="0">ROW()-ROW($B$4)</f>
        <v>1</v>
      </c>
      <c r="C5" s="10">
        <v>1</v>
      </c>
      <c r="D5" s="13" t="s">
        <v>48</v>
      </c>
      <c r="E5" s="10"/>
      <c r="F5" s="9" t="s">
        <v>47</v>
      </c>
      <c r="G5" s="91"/>
      <c r="H5" s="92">
        <v>12345678900012</v>
      </c>
      <c r="I5" s="39"/>
      <c r="J5" s="39"/>
      <c r="K5" s="91"/>
      <c r="L5" s="39"/>
      <c r="M5" s="7"/>
      <c r="N5" s="38" t="s">
        <v>16</v>
      </c>
      <c r="O5" s="39"/>
      <c r="P5" s="39"/>
      <c r="Q5" s="39"/>
      <c r="R5" s="39"/>
      <c r="S5" s="39" t="s">
        <v>17</v>
      </c>
      <c r="T5" s="39" t="s">
        <v>18</v>
      </c>
      <c r="U5" s="39" t="s">
        <v>18</v>
      </c>
      <c r="V5" s="93"/>
      <c r="W5" s="20"/>
      <c r="X5" s="6"/>
    </row>
    <row r="6" spans="1:24" ht="20.100000000000001" customHeight="1">
      <c r="A6" s="3"/>
      <c r="B6" s="8">
        <f t="shared" si="0"/>
        <v>2</v>
      </c>
      <c r="C6" s="10">
        <v>2</v>
      </c>
      <c r="D6" s="13" t="s">
        <v>48</v>
      </c>
      <c r="E6" s="10"/>
      <c r="F6" s="9" t="s">
        <v>72</v>
      </c>
      <c r="G6" s="91"/>
      <c r="H6" s="92">
        <v>12345678900013</v>
      </c>
      <c r="I6" s="39"/>
      <c r="J6" s="39"/>
      <c r="K6" s="91"/>
      <c r="L6" s="39"/>
      <c r="M6" s="7"/>
      <c r="N6" s="38" t="s">
        <v>16</v>
      </c>
      <c r="O6" s="39"/>
      <c r="P6" s="39"/>
      <c r="Q6" s="39"/>
      <c r="R6" s="39"/>
      <c r="S6" s="39" t="s">
        <v>16</v>
      </c>
      <c r="T6" s="39" t="s">
        <v>21</v>
      </c>
      <c r="U6" s="39" t="s">
        <v>21</v>
      </c>
      <c r="V6" s="93"/>
      <c r="W6" s="20"/>
      <c r="X6" s="6"/>
    </row>
    <row r="7" spans="1:24" ht="20.100000000000001" customHeight="1">
      <c r="A7" s="3"/>
      <c r="B7" s="8">
        <f t="shared" si="0"/>
        <v>3</v>
      </c>
      <c r="C7" s="10">
        <v>3</v>
      </c>
      <c r="D7" s="13" t="s">
        <v>48</v>
      </c>
      <c r="E7" s="10"/>
      <c r="F7" s="9" t="s">
        <v>71</v>
      </c>
      <c r="G7" s="91"/>
      <c r="H7" s="92">
        <v>12345678900014</v>
      </c>
      <c r="I7" s="39"/>
      <c r="J7" s="39"/>
      <c r="K7" s="91"/>
      <c r="L7" s="39"/>
      <c r="M7" s="7"/>
      <c r="N7" s="38" t="s">
        <v>16</v>
      </c>
      <c r="O7" s="39"/>
      <c r="P7" s="39"/>
      <c r="Q7" s="39"/>
      <c r="R7" s="39"/>
      <c r="S7" s="39" t="s">
        <v>17</v>
      </c>
      <c r="T7" s="39" t="s">
        <v>18</v>
      </c>
      <c r="U7" s="39" t="s">
        <v>21</v>
      </c>
      <c r="V7" s="93"/>
      <c r="W7" s="20" t="str">
        <f>IF(V7="","",VLOOKUP(V7,ELEBASE!G4:H12,2,0))</f>
        <v/>
      </c>
      <c r="X7" s="6"/>
    </row>
    <row r="8" spans="1:24" ht="20.100000000000001" customHeight="1">
      <c r="A8" s="3"/>
      <c r="B8" s="8">
        <f t="shared" si="0"/>
        <v>4</v>
      </c>
      <c r="C8" s="10">
        <v>4</v>
      </c>
      <c r="D8" s="13" t="s">
        <v>48</v>
      </c>
      <c r="E8" s="10"/>
      <c r="F8" s="9" t="s">
        <v>70</v>
      </c>
      <c r="G8" s="91"/>
      <c r="H8" s="92">
        <v>12345678900015</v>
      </c>
      <c r="I8" s="39"/>
      <c r="J8" s="39"/>
      <c r="K8" s="91"/>
      <c r="L8" s="39"/>
      <c r="M8" s="7"/>
      <c r="N8" s="38" t="s">
        <v>16</v>
      </c>
      <c r="O8" s="39"/>
      <c r="P8" s="39"/>
      <c r="Q8" s="39"/>
      <c r="R8" s="39"/>
      <c r="S8" s="39" t="s">
        <v>17</v>
      </c>
      <c r="T8" s="39"/>
      <c r="U8" s="39"/>
      <c r="V8" s="93"/>
      <c r="W8" s="20" t="str">
        <f>IF(V8="","",VLOOKUP(V8,ELEBASE!G5:H13,2,0))</f>
        <v/>
      </c>
      <c r="X8" s="3"/>
    </row>
    <row r="9" spans="1:24" ht="20.100000000000001" customHeight="1">
      <c r="A9" s="3"/>
      <c r="B9" s="8">
        <f t="shared" si="0"/>
        <v>5</v>
      </c>
      <c r="C9" s="10"/>
      <c r="D9" s="13"/>
      <c r="E9" s="10"/>
      <c r="F9" s="9"/>
      <c r="G9" s="91"/>
      <c r="H9" s="92"/>
      <c r="I9" s="39"/>
      <c r="J9" s="39"/>
      <c r="K9" s="91"/>
      <c r="L9" s="39"/>
      <c r="M9" s="7"/>
      <c r="N9" s="38"/>
      <c r="O9" s="39"/>
      <c r="P9" s="39"/>
      <c r="Q9" s="39"/>
      <c r="R9" s="39"/>
      <c r="S9" s="39"/>
      <c r="T9" s="39"/>
      <c r="U9" s="39"/>
      <c r="V9" s="93"/>
      <c r="W9" s="20" t="str">
        <f>IF(V9="","",VLOOKUP(V9,ELEBASE!G6:H14,2,0))</f>
        <v/>
      </c>
      <c r="X9" s="3"/>
    </row>
    <row r="10" spans="1:24" ht="20.100000000000001" customHeight="1">
      <c r="A10" s="3"/>
      <c r="B10" s="8">
        <f t="shared" si="0"/>
        <v>6</v>
      </c>
      <c r="C10" s="10"/>
      <c r="D10" s="13"/>
      <c r="E10" s="10"/>
      <c r="F10" s="9"/>
      <c r="G10" s="91"/>
      <c r="H10" s="92"/>
      <c r="I10" s="39"/>
      <c r="J10" s="39"/>
      <c r="K10" s="91"/>
      <c r="L10" s="39"/>
      <c r="M10" s="7"/>
      <c r="N10" s="38"/>
      <c r="O10" s="39"/>
      <c r="P10" s="39"/>
      <c r="Q10" s="39"/>
      <c r="R10" s="39"/>
      <c r="S10" s="39"/>
      <c r="T10" s="39"/>
      <c r="U10" s="39"/>
      <c r="V10" s="93"/>
      <c r="W10" s="20" t="str">
        <f>IF(V10="","",VLOOKUP(V10,ELEBASE!G7:H15,2,0))</f>
        <v/>
      </c>
      <c r="X10" s="3"/>
    </row>
    <row r="11" spans="1:24" ht="20.100000000000001" customHeight="1">
      <c r="A11" s="3"/>
      <c r="B11" s="8">
        <f t="shared" si="0"/>
        <v>7</v>
      </c>
      <c r="C11" s="10"/>
      <c r="D11" s="13"/>
      <c r="E11" s="10"/>
      <c r="F11" s="9"/>
      <c r="G11" s="91"/>
      <c r="H11" s="92"/>
      <c r="I11" s="39"/>
      <c r="J11" s="39"/>
      <c r="K11" s="91"/>
      <c r="L11" s="39"/>
      <c r="M11" s="7"/>
      <c r="N11" s="38"/>
      <c r="O11" s="39"/>
      <c r="P11" s="39"/>
      <c r="Q11" s="39"/>
      <c r="R11" s="39"/>
      <c r="S11" s="39"/>
      <c r="T11" s="39"/>
      <c r="U11" s="39"/>
      <c r="V11" s="93"/>
      <c r="W11" s="20" t="str">
        <f>IF(V11="","",VLOOKUP(V11,ELEBASE!G8:H16,2,0))</f>
        <v/>
      </c>
      <c r="X11" s="3"/>
    </row>
    <row r="12" spans="1:24" ht="20.100000000000001" customHeight="1">
      <c r="A12" s="3"/>
      <c r="B12" s="8">
        <f t="shared" si="0"/>
        <v>8</v>
      </c>
      <c r="C12" s="10"/>
      <c r="D12" s="13"/>
      <c r="E12" s="10"/>
      <c r="F12" s="9"/>
      <c r="G12" s="91"/>
      <c r="H12" s="92"/>
      <c r="I12" s="39"/>
      <c r="J12" s="39"/>
      <c r="K12" s="91"/>
      <c r="L12" s="39"/>
      <c r="M12" s="7"/>
      <c r="N12" s="38"/>
      <c r="O12" s="39"/>
      <c r="P12" s="39"/>
      <c r="Q12" s="39"/>
      <c r="R12" s="39"/>
      <c r="S12" s="39"/>
      <c r="T12" s="39"/>
      <c r="U12" s="39"/>
      <c r="V12" s="93"/>
      <c r="W12" s="20" t="str">
        <f>IF(V12="","",VLOOKUP(V12,ELEBASE!G9:H17,2,0))</f>
        <v/>
      </c>
      <c r="X12" s="3"/>
    </row>
    <row r="13" spans="1:24" ht="20.100000000000001" customHeight="1">
      <c r="A13" s="3"/>
      <c r="B13" s="8">
        <f t="shared" si="0"/>
        <v>9</v>
      </c>
      <c r="C13" s="10"/>
      <c r="D13" s="13"/>
      <c r="E13" s="10"/>
      <c r="F13" s="9"/>
      <c r="G13" s="91"/>
      <c r="H13" s="92"/>
      <c r="I13" s="39"/>
      <c r="J13" s="39"/>
      <c r="K13" s="91"/>
      <c r="L13" s="39"/>
      <c r="M13" s="7"/>
      <c r="N13" s="38"/>
      <c r="O13" s="39"/>
      <c r="P13" s="39"/>
      <c r="Q13" s="39"/>
      <c r="R13" s="39"/>
      <c r="S13" s="39"/>
      <c r="T13" s="39"/>
      <c r="U13" s="39"/>
      <c r="V13" s="93"/>
      <c r="W13" s="20" t="str">
        <f>IF(V13="","",VLOOKUP(V13,ELEBASE!G10:H18,2,0))</f>
        <v/>
      </c>
      <c r="X13" s="3"/>
    </row>
    <row r="14" spans="1:24" ht="20.100000000000001" customHeight="1">
      <c r="A14" s="3"/>
      <c r="B14" s="8">
        <f t="shared" si="0"/>
        <v>10</v>
      </c>
      <c r="C14" s="10"/>
      <c r="D14" s="13"/>
      <c r="E14" s="10"/>
      <c r="F14" s="9"/>
      <c r="G14" s="91"/>
      <c r="H14" s="92"/>
      <c r="I14" s="39"/>
      <c r="J14" s="39"/>
      <c r="K14" s="91"/>
      <c r="L14" s="39"/>
      <c r="M14" s="7"/>
      <c r="N14" s="38"/>
      <c r="O14" s="39"/>
      <c r="P14" s="39"/>
      <c r="Q14" s="39"/>
      <c r="R14" s="39"/>
      <c r="S14" s="39"/>
      <c r="T14" s="39"/>
      <c r="U14" s="39"/>
      <c r="V14" s="93"/>
      <c r="W14" s="20" t="str">
        <f>IF(V14="","",VLOOKUP(V14,ELEBASE!G11:H19,2,0))</f>
        <v/>
      </c>
      <c r="X14" s="3"/>
    </row>
    <row r="15" spans="1:24" ht="20.100000000000001" customHeight="1">
      <c r="A15" s="3"/>
      <c r="B15" s="8">
        <f t="shared" si="0"/>
        <v>11</v>
      </c>
      <c r="C15" s="10"/>
      <c r="D15" s="13"/>
      <c r="E15" s="10"/>
      <c r="F15" s="9"/>
      <c r="G15" s="91"/>
      <c r="H15" s="92"/>
      <c r="I15" s="39"/>
      <c r="J15" s="39"/>
      <c r="K15" s="91"/>
      <c r="L15" s="39"/>
      <c r="M15" s="7"/>
      <c r="N15" s="38"/>
      <c r="O15" s="39"/>
      <c r="P15" s="39"/>
      <c r="Q15" s="39"/>
      <c r="R15" s="39"/>
      <c r="S15" s="39"/>
      <c r="T15" s="39"/>
      <c r="U15" s="39"/>
      <c r="V15" s="93"/>
      <c r="W15" s="20" t="str">
        <f>IF(V15="","",VLOOKUP(V15,ELEBASE!G12:H20,2,0))</f>
        <v/>
      </c>
      <c r="X15" s="3"/>
    </row>
    <row r="16" spans="1:24" ht="20.100000000000001" customHeight="1">
      <c r="A16" s="3"/>
      <c r="B16" s="8">
        <f t="shared" si="0"/>
        <v>12</v>
      </c>
      <c r="C16" s="10"/>
      <c r="D16" s="13"/>
      <c r="E16" s="10"/>
      <c r="F16" s="9"/>
      <c r="G16" s="91"/>
      <c r="H16" s="92"/>
      <c r="I16" s="39"/>
      <c r="J16" s="39"/>
      <c r="K16" s="91"/>
      <c r="L16" s="39"/>
      <c r="M16" s="7"/>
      <c r="N16" s="38"/>
      <c r="O16" s="39"/>
      <c r="P16" s="39"/>
      <c r="Q16" s="39"/>
      <c r="R16" s="39"/>
      <c r="S16" s="39"/>
      <c r="T16" s="39"/>
      <c r="U16" s="39"/>
      <c r="V16" s="93"/>
      <c r="W16" s="20" t="str">
        <f>IF(V16="","",VLOOKUP(V16,ELEBASE!G13:H21,2,0))</f>
        <v/>
      </c>
      <c r="X16" s="3"/>
    </row>
    <row r="17" spans="1:24" ht="20.100000000000001" customHeight="1">
      <c r="A17" s="3"/>
      <c r="B17" s="8">
        <f t="shared" si="0"/>
        <v>13</v>
      </c>
      <c r="C17" s="10"/>
      <c r="D17" s="13"/>
      <c r="E17" s="10"/>
      <c r="F17" s="9"/>
      <c r="G17" s="91"/>
      <c r="H17" s="92"/>
      <c r="I17" s="39"/>
      <c r="J17" s="39"/>
      <c r="K17" s="91"/>
      <c r="L17" s="39"/>
      <c r="M17" s="7"/>
      <c r="N17" s="38"/>
      <c r="O17" s="39"/>
      <c r="P17" s="39"/>
      <c r="Q17" s="39"/>
      <c r="R17" s="39"/>
      <c r="S17" s="39"/>
      <c r="T17" s="39"/>
      <c r="U17" s="39"/>
      <c r="V17" s="93"/>
      <c r="W17" s="20" t="str">
        <f>IF(V17="","",VLOOKUP(V17,ELEBASE!G14:H22,2,0))</f>
        <v/>
      </c>
      <c r="X17" s="3"/>
    </row>
    <row r="18" spans="1:24" ht="20.100000000000001" customHeight="1">
      <c r="A18" s="3"/>
      <c r="B18" s="8">
        <f t="shared" si="0"/>
        <v>14</v>
      </c>
      <c r="C18" s="10"/>
      <c r="D18" s="13"/>
      <c r="E18" s="10"/>
      <c r="F18" s="9"/>
      <c r="G18" s="91"/>
      <c r="H18" s="92"/>
      <c r="I18" s="39"/>
      <c r="J18" s="39"/>
      <c r="K18" s="91"/>
      <c r="L18" s="39"/>
      <c r="M18" s="7"/>
      <c r="N18" s="38"/>
      <c r="O18" s="39"/>
      <c r="P18" s="39"/>
      <c r="Q18" s="39"/>
      <c r="R18" s="39"/>
      <c r="S18" s="39"/>
      <c r="T18" s="39"/>
      <c r="U18" s="39"/>
      <c r="V18" s="93"/>
      <c r="W18" s="20" t="str">
        <f>IF(V18="","",VLOOKUP(V18,ELEBASE!G15:H23,2,0))</f>
        <v/>
      </c>
      <c r="X18" s="3"/>
    </row>
    <row r="19" spans="1:24" ht="20.100000000000001" customHeight="1">
      <c r="A19" s="3"/>
      <c r="B19" s="8">
        <f t="shared" si="0"/>
        <v>15</v>
      </c>
      <c r="C19" s="10"/>
      <c r="D19" s="13"/>
      <c r="E19" s="10"/>
      <c r="F19" s="9"/>
      <c r="G19" s="91"/>
      <c r="H19" s="92"/>
      <c r="I19" s="39"/>
      <c r="J19" s="39"/>
      <c r="K19" s="91"/>
      <c r="L19" s="39"/>
      <c r="M19" s="7"/>
      <c r="N19" s="38"/>
      <c r="O19" s="39"/>
      <c r="P19" s="39"/>
      <c r="Q19" s="39"/>
      <c r="R19" s="39"/>
      <c r="S19" s="39"/>
      <c r="T19" s="39"/>
      <c r="U19" s="39"/>
      <c r="V19" s="93"/>
      <c r="W19" s="20" t="str">
        <f>IF(V19="","",VLOOKUP(V19,ELEBASE!G16:H24,2,0))</f>
        <v/>
      </c>
      <c r="X19" s="3"/>
    </row>
    <row r="20" spans="1:24" ht="20.100000000000001" customHeight="1">
      <c r="A20" s="3"/>
      <c r="B20" s="8">
        <f t="shared" si="0"/>
        <v>16</v>
      </c>
      <c r="C20" s="10"/>
      <c r="D20" s="13"/>
      <c r="E20" s="10"/>
      <c r="F20" s="9"/>
      <c r="G20" s="91"/>
      <c r="H20" s="92"/>
      <c r="I20" s="39"/>
      <c r="J20" s="39"/>
      <c r="K20" s="91"/>
      <c r="L20" s="39"/>
      <c r="M20" s="7"/>
      <c r="N20" s="38"/>
      <c r="O20" s="39"/>
      <c r="P20" s="39"/>
      <c r="Q20" s="39"/>
      <c r="R20" s="39"/>
      <c r="S20" s="39"/>
      <c r="T20" s="39"/>
      <c r="U20" s="39"/>
      <c r="V20" s="93"/>
      <c r="W20" s="20" t="str">
        <f>IF(V20="","",VLOOKUP(V20,ELEBASE!G17:H25,2,0))</f>
        <v/>
      </c>
      <c r="X20" s="3"/>
    </row>
    <row r="21" spans="1:24" ht="20.100000000000001" customHeight="1">
      <c r="A21" s="3"/>
      <c r="B21" s="8">
        <f t="shared" si="0"/>
        <v>17</v>
      </c>
      <c r="C21" s="10"/>
      <c r="D21" s="13"/>
      <c r="E21" s="10"/>
      <c r="F21" s="9"/>
      <c r="G21" s="91"/>
      <c r="H21" s="92"/>
      <c r="I21" s="39"/>
      <c r="J21" s="39"/>
      <c r="K21" s="91"/>
      <c r="L21" s="39"/>
      <c r="M21" s="7"/>
      <c r="N21" s="38"/>
      <c r="O21" s="39"/>
      <c r="P21" s="39"/>
      <c r="Q21" s="39"/>
      <c r="R21" s="39"/>
      <c r="S21" s="39"/>
      <c r="T21" s="39"/>
      <c r="U21" s="39"/>
      <c r="V21" s="93"/>
      <c r="W21" s="20" t="str">
        <f>IF(V21="","",VLOOKUP(V21,ELEBASE!G18:H26,2,0))</f>
        <v/>
      </c>
      <c r="X21" s="3"/>
    </row>
    <row r="22" spans="1:24" ht="20.100000000000001" customHeight="1">
      <c r="A22" s="3"/>
      <c r="B22" s="8">
        <f t="shared" si="0"/>
        <v>18</v>
      </c>
      <c r="C22" s="10"/>
      <c r="D22" s="13"/>
      <c r="E22" s="10"/>
      <c r="F22" s="9"/>
      <c r="G22" s="91"/>
      <c r="H22" s="92"/>
      <c r="I22" s="39"/>
      <c r="J22" s="39"/>
      <c r="K22" s="91"/>
      <c r="L22" s="39"/>
      <c r="M22" s="7"/>
      <c r="N22" s="38"/>
      <c r="O22" s="39"/>
      <c r="P22" s="39"/>
      <c r="Q22" s="39"/>
      <c r="R22" s="39"/>
      <c r="S22" s="39"/>
      <c r="T22" s="39"/>
      <c r="U22" s="39"/>
      <c r="V22" s="93"/>
      <c r="W22" s="20" t="str">
        <f>IF(V22="","",VLOOKUP(V22,ELEBASE!G19:H27,2,0))</f>
        <v/>
      </c>
      <c r="X22" s="3"/>
    </row>
    <row r="23" spans="1:24" ht="20.100000000000001" customHeight="1">
      <c r="A23" s="3"/>
      <c r="B23" s="8">
        <f t="shared" si="0"/>
        <v>19</v>
      </c>
      <c r="C23" s="10"/>
      <c r="D23" s="13"/>
      <c r="E23" s="10"/>
      <c r="F23" s="9"/>
      <c r="G23" s="91"/>
      <c r="H23" s="92"/>
      <c r="I23" s="39"/>
      <c r="J23" s="39"/>
      <c r="K23" s="91"/>
      <c r="L23" s="39"/>
      <c r="M23" s="7"/>
      <c r="N23" s="38"/>
      <c r="O23" s="39"/>
      <c r="P23" s="39"/>
      <c r="Q23" s="39"/>
      <c r="R23" s="39"/>
      <c r="S23" s="39"/>
      <c r="T23" s="39"/>
      <c r="U23" s="39"/>
      <c r="V23" s="93"/>
      <c r="W23" s="20" t="str">
        <f>IF(V23="","",VLOOKUP(V23,ELEBASE!G20:H28,2,0))</f>
        <v/>
      </c>
      <c r="X23" s="3"/>
    </row>
    <row r="24" spans="1:24" ht="20.100000000000001" customHeight="1">
      <c r="A24" s="3"/>
      <c r="B24" s="8">
        <f t="shared" si="0"/>
        <v>20</v>
      </c>
      <c r="C24" s="10"/>
      <c r="D24" s="13"/>
      <c r="E24" s="10"/>
      <c r="F24" s="9"/>
      <c r="G24" s="91"/>
      <c r="H24" s="92"/>
      <c r="I24" s="39"/>
      <c r="J24" s="39"/>
      <c r="K24" s="91"/>
      <c r="L24" s="39"/>
      <c r="M24" s="7"/>
      <c r="N24" s="38"/>
      <c r="O24" s="39"/>
      <c r="P24" s="39"/>
      <c r="Q24" s="39"/>
      <c r="R24" s="39"/>
      <c r="S24" s="39"/>
      <c r="T24" s="39"/>
      <c r="U24" s="39"/>
      <c r="V24" s="93"/>
      <c r="W24" s="20" t="str">
        <f>IF(V24="","",VLOOKUP(V24,ELEBASE!G21:H29,2,0))</f>
        <v/>
      </c>
      <c r="X24" s="3"/>
    </row>
    <row r="25" spans="1:24" ht="20.100000000000001" customHeight="1">
      <c r="A25" s="3"/>
      <c r="B25" s="8">
        <f t="shared" si="0"/>
        <v>21</v>
      </c>
      <c r="C25" s="10"/>
      <c r="D25" s="13"/>
      <c r="E25" s="10"/>
      <c r="F25" s="9"/>
      <c r="G25" s="91"/>
      <c r="H25" s="92"/>
      <c r="I25" s="39"/>
      <c r="J25" s="39"/>
      <c r="K25" s="91"/>
      <c r="L25" s="39"/>
      <c r="M25" s="7"/>
      <c r="N25" s="38"/>
      <c r="O25" s="39"/>
      <c r="P25" s="39"/>
      <c r="Q25" s="39"/>
      <c r="R25" s="39"/>
      <c r="S25" s="39"/>
      <c r="T25" s="39"/>
      <c r="U25" s="39"/>
      <c r="V25" s="93"/>
      <c r="W25" s="20" t="str">
        <f>IF(V25="","",VLOOKUP(V25,ELEBASE!G22:H30,2,0))</f>
        <v/>
      </c>
      <c r="X25" s="3"/>
    </row>
    <row r="26" spans="1:24">
      <c r="A26" s="3"/>
      <c r="B26" s="8">
        <f t="shared" si="0"/>
        <v>22</v>
      </c>
      <c r="C26" s="10"/>
      <c r="D26" s="13"/>
      <c r="E26" s="10"/>
      <c r="F26" s="9"/>
      <c r="G26" s="91"/>
      <c r="H26" s="92"/>
      <c r="I26" s="39"/>
      <c r="J26" s="39"/>
      <c r="K26" s="91"/>
      <c r="L26" s="39"/>
      <c r="M26" s="7"/>
      <c r="N26" s="38"/>
      <c r="O26" s="39"/>
      <c r="P26" s="39"/>
      <c r="Q26" s="39"/>
      <c r="R26" s="39"/>
      <c r="S26" s="39"/>
      <c r="T26" s="39"/>
      <c r="U26" s="39"/>
      <c r="V26" s="93"/>
      <c r="W26" s="20" t="str">
        <f>IF(V26="","",VLOOKUP(V26,ELEBASE!G23:H31,2,0))</f>
        <v/>
      </c>
      <c r="X26" s="3"/>
    </row>
    <row r="27" spans="1:24">
      <c r="A27" s="3"/>
      <c r="B27" s="8">
        <f t="shared" si="0"/>
        <v>23</v>
      </c>
      <c r="C27" s="10"/>
      <c r="D27" s="13"/>
      <c r="E27" s="10"/>
      <c r="F27" s="9"/>
      <c r="G27" s="91"/>
      <c r="H27" s="92"/>
      <c r="I27" s="39"/>
      <c r="J27" s="39"/>
      <c r="K27" s="91"/>
      <c r="L27" s="39"/>
      <c r="M27" s="7"/>
      <c r="N27" s="38"/>
      <c r="O27" s="39"/>
      <c r="P27" s="39"/>
      <c r="Q27" s="39"/>
      <c r="R27" s="39"/>
      <c r="S27" s="39"/>
      <c r="T27" s="39"/>
      <c r="U27" s="39"/>
      <c r="V27" s="93"/>
      <c r="W27" s="20" t="str">
        <f>IF(V27="","",VLOOKUP(V27,ELEBASE!G24:H32,2,0))</f>
        <v/>
      </c>
      <c r="X27" s="3"/>
    </row>
    <row r="28" spans="1:24">
      <c r="A28" s="3"/>
      <c r="B28" s="8">
        <f t="shared" si="0"/>
        <v>24</v>
      </c>
      <c r="C28" s="10"/>
      <c r="D28" s="13"/>
      <c r="E28" s="10"/>
      <c r="F28" s="9"/>
      <c r="G28" s="91"/>
      <c r="H28" s="92"/>
      <c r="I28" s="39"/>
      <c r="J28" s="39"/>
      <c r="K28" s="91"/>
      <c r="L28" s="39"/>
      <c r="M28" s="7"/>
      <c r="N28" s="38"/>
      <c r="O28" s="39"/>
      <c r="P28" s="39"/>
      <c r="Q28" s="39"/>
      <c r="R28" s="39"/>
      <c r="S28" s="39"/>
      <c r="T28" s="39"/>
      <c r="U28" s="39"/>
      <c r="V28" s="93"/>
      <c r="W28" s="20" t="str">
        <f>IF(V28="","",VLOOKUP(V28,ELEBASE!G25:H33,2,0))</f>
        <v/>
      </c>
      <c r="X28" s="3"/>
    </row>
    <row r="29" spans="1:24">
      <c r="A29" s="3"/>
      <c r="B29" s="8">
        <f t="shared" si="0"/>
        <v>25</v>
      </c>
      <c r="C29" s="10"/>
      <c r="D29" s="13"/>
      <c r="E29" s="10"/>
      <c r="F29" s="9"/>
      <c r="G29" s="91"/>
      <c r="H29" s="92"/>
      <c r="I29" s="39"/>
      <c r="J29" s="39"/>
      <c r="K29" s="91"/>
      <c r="L29" s="39"/>
      <c r="M29" s="7"/>
      <c r="N29" s="38"/>
      <c r="O29" s="39"/>
      <c r="P29" s="39"/>
      <c r="Q29" s="39"/>
      <c r="R29" s="39"/>
      <c r="S29" s="39"/>
      <c r="T29" s="39"/>
      <c r="U29" s="39"/>
      <c r="V29" s="93"/>
      <c r="W29" s="20" t="str">
        <f>IF(V29="","",VLOOKUP(V29,ELEBASE!G26:H34,2,0))</f>
        <v/>
      </c>
      <c r="X29" s="3"/>
    </row>
    <row r="30" spans="1:24">
      <c r="A30" s="3"/>
      <c r="B30" s="8">
        <f t="shared" si="0"/>
        <v>26</v>
      </c>
      <c r="C30" s="10"/>
      <c r="D30" s="13"/>
      <c r="E30" s="10"/>
      <c r="F30" s="9"/>
      <c r="G30" s="91"/>
      <c r="H30" s="92"/>
      <c r="I30" s="39"/>
      <c r="J30" s="39"/>
      <c r="K30" s="91"/>
      <c r="L30" s="39"/>
      <c r="M30" s="7"/>
      <c r="N30" s="38"/>
      <c r="O30" s="39"/>
      <c r="P30" s="39"/>
      <c r="Q30" s="39"/>
      <c r="R30" s="39"/>
      <c r="S30" s="39"/>
      <c r="T30" s="39"/>
      <c r="U30" s="39"/>
      <c r="V30" s="93"/>
      <c r="W30" s="20" t="str">
        <f>IF(V30="","",VLOOKUP(V30,ELEBASE!G27:H35,2,0))</f>
        <v/>
      </c>
      <c r="X30" s="3"/>
    </row>
    <row r="31" spans="1:24">
      <c r="A31" s="3"/>
      <c r="B31" s="8">
        <f t="shared" si="0"/>
        <v>27</v>
      </c>
      <c r="C31" s="10"/>
      <c r="D31" s="13"/>
      <c r="E31" s="10"/>
      <c r="F31" s="9"/>
      <c r="G31" s="91"/>
      <c r="H31" s="92"/>
      <c r="I31" s="39"/>
      <c r="J31" s="39"/>
      <c r="K31" s="91"/>
      <c r="L31" s="39"/>
      <c r="M31" s="7"/>
      <c r="N31" s="38"/>
      <c r="O31" s="39"/>
      <c r="P31" s="39"/>
      <c r="Q31" s="39"/>
      <c r="R31" s="39"/>
      <c r="S31" s="39"/>
      <c r="T31" s="39"/>
      <c r="U31" s="39"/>
      <c r="V31" s="93"/>
      <c r="W31" s="20" t="str">
        <f>IF(V31="","",VLOOKUP(V31,ELEBASE!G28:H36,2,0))</f>
        <v/>
      </c>
      <c r="X31" s="3"/>
    </row>
    <row r="32" spans="1:24">
      <c r="A32" s="3"/>
      <c r="B32" s="8">
        <f t="shared" si="0"/>
        <v>28</v>
      </c>
      <c r="C32" s="10"/>
      <c r="D32" s="13"/>
      <c r="E32" s="10"/>
      <c r="F32" s="9"/>
      <c r="G32" s="91"/>
      <c r="H32" s="92"/>
      <c r="I32" s="39"/>
      <c r="J32" s="39"/>
      <c r="K32" s="91"/>
      <c r="L32" s="39"/>
      <c r="M32" s="7"/>
      <c r="N32" s="38"/>
      <c r="O32" s="39"/>
      <c r="P32" s="39"/>
      <c r="Q32" s="39"/>
      <c r="R32" s="39"/>
      <c r="S32" s="39"/>
      <c r="T32" s="39"/>
      <c r="U32" s="39"/>
      <c r="V32" s="93"/>
      <c r="W32" s="20" t="str">
        <f>IF(V32="","",VLOOKUP(V32,ELEBASE!G29:H37,2,0))</f>
        <v/>
      </c>
      <c r="X32" s="3"/>
    </row>
    <row r="33" spans="1:24">
      <c r="A33" s="3"/>
      <c r="B33" s="8">
        <f t="shared" si="0"/>
        <v>29</v>
      </c>
      <c r="C33" s="10"/>
      <c r="D33" s="13"/>
      <c r="E33" s="10"/>
      <c r="F33" s="9"/>
      <c r="G33" s="91"/>
      <c r="H33" s="92"/>
      <c r="I33" s="39"/>
      <c r="J33" s="39"/>
      <c r="K33" s="91"/>
      <c r="L33" s="39"/>
      <c r="M33" s="7"/>
      <c r="N33" s="38"/>
      <c r="O33" s="39"/>
      <c r="P33" s="39"/>
      <c r="Q33" s="39"/>
      <c r="R33" s="39"/>
      <c r="S33" s="39"/>
      <c r="T33" s="39"/>
      <c r="U33" s="39"/>
      <c r="V33" s="93"/>
      <c r="W33" s="20" t="str">
        <f>IF(V33="","",VLOOKUP(V33,ELEBASE!G30:H38,2,0))</f>
        <v/>
      </c>
      <c r="X33" s="3"/>
    </row>
    <row r="34" spans="1:24">
      <c r="A34" s="3"/>
      <c r="B34" s="8">
        <f t="shared" si="0"/>
        <v>30</v>
      </c>
      <c r="C34" s="10"/>
      <c r="D34" s="13"/>
      <c r="E34" s="10"/>
      <c r="F34" s="9"/>
      <c r="G34" s="91"/>
      <c r="H34" s="92"/>
      <c r="I34" s="39"/>
      <c r="J34" s="39"/>
      <c r="K34" s="91"/>
      <c r="L34" s="39"/>
      <c r="M34" s="7"/>
      <c r="N34" s="38"/>
      <c r="O34" s="39"/>
      <c r="P34" s="39"/>
      <c r="Q34" s="39"/>
      <c r="R34" s="39"/>
      <c r="S34" s="39"/>
      <c r="T34" s="39"/>
      <c r="U34" s="39"/>
      <c r="V34" s="93"/>
      <c r="W34" s="20" t="str">
        <f>IF(V34="","",VLOOKUP(V34,ELEBASE!G31:H39,2,0))</f>
        <v/>
      </c>
      <c r="X34" s="3"/>
    </row>
    <row r="35" spans="1:24">
      <c r="A35" s="3"/>
      <c r="B35" s="8">
        <f t="shared" si="0"/>
        <v>31</v>
      </c>
      <c r="C35" s="10"/>
      <c r="D35" s="13"/>
      <c r="E35" s="10"/>
      <c r="F35" s="9"/>
      <c r="G35" s="91"/>
      <c r="H35" s="92"/>
      <c r="I35" s="39"/>
      <c r="J35" s="39"/>
      <c r="K35" s="91"/>
      <c r="L35" s="39"/>
      <c r="M35" s="7"/>
      <c r="N35" s="38"/>
      <c r="O35" s="39"/>
      <c r="P35" s="39"/>
      <c r="Q35" s="39"/>
      <c r="R35" s="39"/>
      <c r="S35" s="39"/>
      <c r="T35" s="39"/>
      <c r="U35" s="39"/>
      <c r="V35" s="93"/>
      <c r="W35" s="20" t="str">
        <f>IF(V35="","",VLOOKUP(V35,ELEBASE!G32:H40,2,0))</f>
        <v/>
      </c>
      <c r="X35" s="3"/>
    </row>
    <row r="36" spans="1:24">
      <c r="A36" s="3"/>
      <c r="B36" s="8">
        <f t="shared" si="0"/>
        <v>32</v>
      </c>
      <c r="C36" s="10"/>
      <c r="D36" s="13"/>
      <c r="E36" s="10"/>
      <c r="F36" s="9"/>
      <c r="G36" s="91"/>
      <c r="H36" s="92"/>
      <c r="I36" s="39"/>
      <c r="J36" s="39"/>
      <c r="K36" s="91"/>
      <c r="L36" s="39"/>
      <c r="M36" s="7"/>
      <c r="N36" s="38"/>
      <c r="O36" s="39"/>
      <c r="P36" s="39"/>
      <c r="Q36" s="39"/>
      <c r="R36" s="39"/>
      <c r="S36" s="39"/>
      <c r="T36" s="39"/>
      <c r="U36" s="39"/>
      <c r="V36" s="93"/>
      <c r="W36" s="20" t="str">
        <f>IF(V36="","",VLOOKUP(V36,ELEBASE!G33:H41,2,0))</f>
        <v/>
      </c>
      <c r="X36" s="3"/>
    </row>
    <row r="37" spans="1:24">
      <c r="A37" s="3"/>
      <c r="B37" s="8">
        <f t="shared" si="0"/>
        <v>33</v>
      </c>
      <c r="C37" s="10"/>
      <c r="D37" s="13"/>
      <c r="E37" s="10"/>
      <c r="F37" s="9"/>
      <c r="G37" s="91"/>
      <c r="H37" s="92"/>
      <c r="I37" s="39"/>
      <c r="J37" s="39"/>
      <c r="K37" s="91"/>
      <c r="L37" s="39"/>
      <c r="M37" s="7"/>
      <c r="N37" s="38"/>
      <c r="O37" s="39"/>
      <c r="P37" s="39"/>
      <c r="Q37" s="39"/>
      <c r="R37" s="39"/>
      <c r="S37" s="39"/>
      <c r="T37" s="39"/>
      <c r="U37" s="39"/>
      <c r="V37" s="93"/>
      <c r="W37" s="20" t="str">
        <f>IF(V37="","",VLOOKUP(V37,ELEBASE!G34:H42,2,0))</f>
        <v/>
      </c>
      <c r="X37" s="3"/>
    </row>
    <row r="38" spans="1:24">
      <c r="A38" s="3"/>
      <c r="B38" s="8">
        <f t="shared" si="0"/>
        <v>34</v>
      </c>
      <c r="C38" s="10"/>
      <c r="D38" s="13"/>
      <c r="E38" s="10"/>
      <c r="F38" s="9"/>
      <c r="G38" s="91"/>
      <c r="H38" s="92"/>
      <c r="I38" s="39"/>
      <c r="J38" s="39"/>
      <c r="K38" s="91"/>
      <c r="L38" s="39"/>
      <c r="M38" s="7"/>
      <c r="N38" s="38"/>
      <c r="O38" s="39"/>
      <c r="P38" s="39"/>
      <c r="Q38" s="39"/>
      <c r="R38" s="39"/>
      <c r="S38" s="39"/>
      <c r="T38" s="39"/>
      <c r="U38" s="39"/>
      <c r="V38" s="93"/>
      <c r="W38" s="20" t="str">
        <f>IF(V38="","",VLOOKUP(V38,ELEBASE!G35:H43,2,0))</f>
        <v/>
      </c>
      <c r="X38" s="3"/>
    </row>
    <row r="39" spans="1:24">
      <c r="A39" s="3"/>
      <c r="B39" s="8">
        <f t="shared" si="0"/>
        <v>35</v>
      </c>
      <c r="C39" s="10"/>
      <c r="D39" s="13"/>
      <c r="E39" s="10"/>
      <c r="F39" s="9"/>
      <c r="G39" s="91"/>
      <c r="H39" s="92"/>
      <c r="I39" s="39"/>
      <c r="J39" s="39"/>
      <c r="K39" s="91"/>
      <c r="L39" s="39"/>
      <c r="M39" s="7"/>
      <c r="N39" s="38"/>
      <c r="O39" s="39"/>
      <c r="P39" s="39"/>
      <c r="Q39" s="39"/>
      <c r="R39" s="39"/>
      <c r="S39" s="39"/>
      <c r="T39" s="39"/>
      <c r="U39" s="39"/>
      <c r="V39" s="93"/>
      <c r="W39" s="20" t="str">
        <f>IF(V39="","",VLOOKUP(V39,ELEBASE!G36:H44,2,0))</f>
        <v/>
      </c>
      <c r="X39" s="3"/>
    </row>
    <row r="40" spans="1:24">
      <c r="A40" s="3"/>
      <c r="B40" s="8">
        <f t="shared" si="0"/>
        <v>36</v>
      </c>
      <c r="C40" s="10"/>
      <c r="D40" s="13"/>
      <c r="E40" s="10"/>
      <c r="F40" s="9"/>
      <c r="G40" s="91"/>
      <c r="H40" s="92"/>
      <c r="I40" s="39"/>
      <c r="J40" s="39"/>
      <c r="K40" s="91"/>
      <c r="L40" s="39"/>
      <c r="M40" s="7"/>
      <c r="N40" s="38"/>
      <c r="O40" s="39"/>
      <c r="P40" s="39"/>
      <c r="Q40" s="39"/>
      <c r="R40" s="39"/>
      <c r="S40" s="39"/>
      <c r="T40" s="39"/>
      <c r="U40" s="39"/>
      <c r="V40" s="93"/>
      <c r="W40" s="20" t="str">
        <f>IF(V40="","",VLOOKUP(V40,ELEBASE!G37:H45,2,0))</f>
        <v/>
      </c>
      <c r="X40" s="3"/>
    </row>
    <row r="41" spans="1:24">
      <c r="A41" s="3"/>
      <c r="B41" s="8">
        <f t="shared" si="0"/>
        <v>37</v>
      </c>
      <c r="C41" s="10"/>
      <c r="D41" s="13"/>
      <c r="E41" s="10"/>
      <c r="F41" s="9"/>
      <c r="G41" s="91"/>
      <c r="H41" s="92"/>
      <c r="I41" s="39"/>
      <c r="J41" s="39"/>
      <c r="K41" s="91"/>
      <c r="L41" s="39"/>
      <c r="M41" s="7"/>
      <c r="N41" s="38"/>
      <c r="O41" s="39"/>
      <c r="P41" s="39"/>
      <c r="Q41" s="39"/>
      <c r="R41" s="39"/>
      <c r="S41" s="39"/>
      <c r="T41" s="39"/>
      <c r="U41" s="39"/>
      <c r="V41" s="93"/>
      <c r="W41" s="20" t="str">
        <f>IF(V41="","",VLOOKUP(V41,ELEBASE!G38:H46,2,0))</f>
        <v/>
      </c>
      <c r="X41" s="3"/>
    </row>
    <row r="42" spans="1:24">
      <c r="A42" s="3"/>
      <c r="B42" s="8">
        <f t="shared" si="0"/>
        <v>38</v>
      </c>
      <c r="C42" s="10"/>
      <c r="D42" s="13"/>
      <c r="E42" s="10"/>
      <c r="F42" s="9"/>
      <c r="G42" s="91"/>
      <c r="H42" s="92"/>
      <c r="I42" s="39"/>
      <c r="J42" s="39"/>
      <c r="K42" s="91"/>
      <c r="L42" s="39"/>
      <c r="M42" s="7"/>
      <c r="N42" s="38"/>
      <c r="O42" s="39"/>
      <c r="P42" s="39"/>
      <c r="Q42" s="39"/>
      <c r="R42" s="39"/>
      <c r="S42" s="39"/>
      <c r="T42" s="39"/>
      <c r="U42" s="39"/>
      <c r="V42" s="93"/>
      <c r="W42" s="20" t="str">
        <f>IF(V42="","",VLOOKUP(V42,ELEBASE!G39:H47,2,0))</f>
        <v/>
      </c>
      <c r="X42" s="3"/>
    </row>
    <row r="43" spans="1:24">
      <c r="A43" s="3"/>
      <c r="B43" s="8">
        <f t="shared" si="0"/>
        <v>39</v>
      </c>
      <c r="C43" s="10"/>
      <c r="D43" s="13"/>
      <c r="E43" s="10"/>
      <c r="F43" s="9"/>
      <c r="G43" s="91"/>
      <c r="H43" s="92"/>
      <c r="I43" s="39"/>
      <c r="J43" s="39"/>
      <c r="K43" s="91"/>
      <c r="L43" s="39"/>
      <c r="M43" s="7"/>
      <c r="N43" s="38"/>
      <c r="O43" s="39"/>
      <c r="P43" s="39"/>
      <c r="Q43" s="39"/>
      <c r="R43" s="39"/>
      <c r="S43" s="39"/>
      <c r="T43" s="39"/>
      <c r="U43" s="39"/>
      <c r="V43" s="93"/>
      <c r="W43" s="20" t="str">
        <f>IF(V43="","",VLOOKUP(V43,ELEBASE!G40:H48,2,0))</f>
        <v/>
      </c>
      <c r="X43" s="3"/>
    </row>
    <row r="44" spans="1:24">
      <c r="A44" s="3"/>
      <c r="B44" s="8">
        <f t="shared" si="0"/>
        <v>40</v>
      </c>
      <c r="C44" s="10"/>
      <c r="D44" s="13"/>
      <c r="E44" s="10"/>
      <c r="F44" s="9"/>
      <c r="G44" s="91"/>
      <c r="H44" s="92"/>
      <c r="I44" s="39"/>
      <c r="J44" s="39"/>
      <c r="K44" s="91"/>
      <c r="L44" s="39"/>
      <c r="M44" s="7"/>
      <c r="N44" s="38"/>
      <c r="O44" s="39"/>
      <c r="P44" s="39"/>
      <c r="Q44" s="39"/>
      <c r="R44" s="39"/>
      <c r="S44" s="39"/>
      <c r="T44" s="39"/>
      <c r="U44" s="39"/>
      <c r="V44" s="93"/>
      <c r="W44" s="20" t="str">
        <f>IF(V44="","",VLOOKUP(V44,ELEBASE!G41:H49,2,0))</f>
        <v/>
      </c>
      <c r="X44" s="3"/>
    </row>
    <row r="45" spans="1:24">
      <c r="A45" s="3"/>
      <c r="B45" s="8">
        <f t="shared" si="0"/>
        <v>41</v>
      </c>
      <c r="C45" s="10"/>
      <c r="D45" s="13"/>
      <c r="E45" s="10"/>
      <c r="F45" s="9"/>
      <c r="G45" s="91"/>
      <c r="H45" s="92"/>
      <c r="I45" s="39"/>
      <c r="J45" s="39"/>
      <c r="K45" s="91"/>
      <c r="L45" s="39"/>
      <c r="M45" s="7"/>
      <c r="N45" s="38"/>
      <c r="O45" s="39"/>
      <c r="P45" s="39"/>
      <c r="Q45" s="39"/>
      <c r="R45" s="39"/>
      <c r="S45" s="39"/>
      <c r="T45" s="39"/>
      <c r="U45" s="39"/>
      <c r="V45" s="93"/>
      <c r="W45" s="20" t="str">
        <f>IF(V45="","",VLOOKUP(V45,ELEBASE!G42:H50,2,0))</f>
        <v/>
      </c>
      <c r="X45" s="3"/>
    </row>
    <row r="46" spans="1:24">
      <c r="A46" s="3"/>
      <c r="B46" s="8">
        <f t="shared" si="0"/>
        <v>42</v>
      </c>
      <c r="C46" s="10"/>
      <c r="D46" s="13"/>
      <c r="E46" s="10"/>
      <c r="F46" s="9"/>
      <c r="G46" s="91"/>
      <c r="H46" s="92"/>
      <c r="I46" s="39"/>
      <c r="J46" s="39"/>
      <c r="K46" s="91"/>
      <c r="L46" s="39"/>
      <c r="M46" s="7"/>
      <c r="N46" s="38"/>
      <c r="O46" s="39"/>
      <c r="P46" s="39"/>
      <c r="Q46" s="39"/>
      <c r="R46" s="39"/>
      <c r="S46" s="39"/>
      <c r="T46" s="39"/>
      <c r="U46" s="39"/>
      <c r="V46" s="93"/>
      <c r="W46" s="20" t="str">
        <f>IF(V46="","",VLOOKUP(V46,ELEBASE!G43:H51,2,0))</f>
        <v/>
      </c>
      <c r="X46" s="3"/>
    </row>
    <row r="47" spans="1:24">
      <c r="A47" s="3"/>
      <c r="B47" s="8">
        <f t="shared" si="0"/>
        <v>43</v>
      </c>
      <c r="C47" s="10"/>
      <c r="D47" s="13"/>
      <c r="E47" s="10"/>
      <c r="F47" s="9"/>
      <c r="G47" s="91"/>
      <c r="H47" s="92"/>
      <c r="I47" s="39"/>
      <c r="J47" s="39"/>
      <c r="K47" s="91"/>
      <c r="L47" s="39"/>
      <c r="M47" s="7"/>
      <c r="N47" s="38"/>
      <c r="O47" s="39"/>
      <c r="P47" s="39"/>
      <c r="Q47" s="39"/>
      <c r="R47" s="39"/>
      <c r="S47" s="39"/>
      <c r="T47" s="39"/>
      <c r="U47" s="39"/>
      <c r="V47" s="93"/>
      <c r="W47" s="20" t="str">
        <f>IF(V47="","",VLOOKUP(V47,ELEBASE!G44:H52,2,0))</f>
        <v/>
      </c>
      <c r="X47" s="3"/>
    </row>
    <row r="48" spans="1:24">
      <c r="A48" s="3"/>
      <c r="B48" s="8">
        <f t="shared" si="0"/>
        <v>44</v>
      </c>
      <c r="C48" s="10"/>
      <c r="D48" s="13"/>
      <c r="E48" s="10"/>
      <c r="F48" s="9"/>
      <c r="G48" s="91"/>
      <c r="H48" s="92"/>
      <c r="I48" s="39"/>
      <c r="J48" s="39"/>
      <c r="K48" s="91"/>
      <c r="L48" s="39"/>
      <c r="M48" s="7"/>
      <c r="N48" s="38"/>
      <c r="O48" s="39"/>
      <c r="P48" s="39"/>
      <c r="Q48" s="39"/>
      <c r="R48" s="39"/>
      <c r="S48" s="39"/>
      <c r="T48" s="39"/>
      <c r="U48" s="39"/>
      <c r="V48" s="93"/>
      <c r="W48" s="20" t="str">
        <f>IF(V48="","",VLOOKUP(V48,ELEBASE!G45:H53,2,0))</f>
        <v/>
      </c>
      <c r="X48" s="3"/>
    </row>
    <row r="49" spans="1:24">
      <c r="A49" s="3"/>
      <c r="B49" s="8">
        <f t="shared" si="0"/>
        <v>45</v>
      </c>
      <c r="C49" s="10"/>
      <c r="D49" s="13"/>
      <c r="E49" s="10"/>
      <c r="F49" s="9"/>
      <c r="G49" s="91"/>
      <c r="H49" s="92"/>
      <c r="I49" s="39"/>
      <c r="J49" s="39"/>
      <c r="K49" s="91"/>
      <c r="L49" s="39"/>
      <c r="M49" s="7"/>
      <c r="N49" s="38"/>
      <c r="O49" s="39"/>
      <c r="P49" s="39"/>
      <c r="Q49" s="39"/>
      <c r="R49" s="39"/>
      <c r="S49" s="39"/>
      <c r="T49" s="39"/>
      <c r="U49" s="39"/>
      <c r="V49" s="93"/>
      <c r="W49" s="20" t="str">
        <f>IF(V49="","",VLOOKUP(V49,ELEBASE!G46:H54,2,0))</f>
        <v/>
      </c>
      <c r="X49" s="3"/>
    </row>
    <row r="50" spans="1:24">
      <c r="A50" s="3"/>
      <c r="B50" s="8">
        <f t="shared" si="0"/>
        <v>46</v>
      </c>
      <c r="C50" s="10"/>
      <c r="D50" s="13"/>
      <c r="E50" s="10"/>
      <c r="F50" s="9"/>
      <c r="G50" s="91"/>
      <c r="H50" s="92"/>
      <c r="I50" s="39"/>
      <c r="J50" s="39"/>
      <c r="K50" s="91"/>
      <c r="L50" s="39"/>
      <c r="M50" s="7"/>
      <c r="N50" s="38"/>
      <c r="O50" s="39"/>
      <c r="P50" s="39"/>
      <c r="Q50" s="39"/>
      <c r="R50" s="39"/>
      <c r="S50" s="39"/>
      <c r="T50" s="39"/>
      <c r="U50" s="39"/>
      <c r="V50" s="93"/>
      <c r="W50" s="20" t="str">
        <f>IF(V50="","",VLOOKUP(V50,ELEBASE!G47:H55,2,0))</f>
        <v/>
      </c>
      <c r="X50" s="3"/>
    </row>
    <row r="51" spans="1:24">
      <c r="A51" s="3"/>
      <c r="B51" s="8">
        <f t="shared" si="0"/>
        <v>47</v>
      </c>
      <c r="C51" s="10"/>
      <c r="D51" s="13"/>
      <c r="E51" s="10"/>
      <c r="F51" s="9"/>
      <c r="G51" s="91"/>
      <c r="H51" s="92"/>
      <c r="I51" s="39"/>
      <c r="J51" s="39"/>
      <c r="K51" s="91"/>
      <c r="L51" s="39"/>
      <c r="M51" s="7"/>
      <c r="N51" s="38"/>
      <c r="O51" s="39"/>
      <c r="P51" s="39"/>
      <c r="Q51" s="39"/>
      <c r="R51" s="39"/>
      <c r="S51" s="39"/>
      <c r="T51" s="39"/>
      <c r="U51" s="39"/>
      <c r="V51" s="93"/>
      <c r="W51" s="20" t="str">
        <f>IF(V51="","",VLOOKUP(V51,ELEBASE!G48:H56,2,0))</f>
        <v/>
      </c>
      <c r="X51" s="3"/>
    </row>
    <row r="52" spans="1:24">
      <c r="A52" s="3"/>
      <c r="B52" s="8">
        <f t="shared" si="0"/>
        <v>48</v>
      </c>
      <c r="C52" s="10"/>
      <c r="D52" s="13"/>
      <c r="E52" s="10"/>
      <c r="F52" s="9"/>
      <c r="G52" s="91"/>
      <c r="H52" s="92"/>
      <c r="I52" s="39"/>
      <c r="J52" s="39"/>
      <c r="K52" s="91"/>
      <c r="L52" s="39"/>
      <c r="M52" s="7"/>
      <c r="N52" s="38"/>
      <c r="O52" s="39"/>
      <c r="P52" s="39"/>
      <c r="Q52" s="39"/>
      <c r="R52" s="39"/>
      <c r="S52" s="39"/>
      <c r="T52" s="39"/>
      <c r="U52" s="39"/>
      <c r="V52" s="93"/>
      <c r="W52" s="20" t="str">
        <f>IF(V52="","",VLOOKUP(V52,ELEBASE!G49:H57,2,0))</f>
        <v/>
      </c>
      <c r="X52" s="3"/>
    </row>
    <row r="53" spans="1:24">
      <c r="A53" s="3"/>
      <c r="B53" s="8">
        <f t="shared" si="0"/>
        <v>49</v>
      </c>
      <c r="C53" s="10"/>
      <c r="D53" s="13"/>
      <c r="E53" s="10"/>
      <c r="F53" s="9"/>
      <c r="G53" s="91"/>
      <c r="H53" s="92"/>
      <c r="I53" s="39"/>
      <c r="J53" s="39"/>
      <c r="K53" s="91"/>
      <c r="L53" s="39"/>
      <c r="M53" s="7"/>
      <c r="N53" s="38"/>
      <c r="O53" s="39"/>
      <c r="P53" s="39"/>
      <c r="Q53" s="39"/>
      <c r="R53" s="39"/>
      <c r="S53" s="39"/>
      <c r="T53" s="39"/>
      <c r="U53" s="39"/>
      <c r="V53" s="93"/>
      <c r="W53" s="20" t="str">
        <f>IF(V53="","",VLOOKUP(V53,ELEBASE!G50:H58,2,0))</f>
        <v/>
      </c>
      <c r="X53" s="3"/>
    </row>
    <row r="54" spans="1:24">
      <c r="A54" s="3"/>
      <c r="B54" s="8">
        <f t="shared" si="0"/>
        <v>50</v>
      </c>
      <c r="C54" s="10"/>
      <c r="D54" s="13"/>
      <c r="E54" s="10"/>
      <c r="F54" s="9"/>
      <c r="G54" s="91"/>
      <c r="H54" s="92"/>
      <c r="I54" s="39"/>
      <c r="J54" s="39"/>
      <c r="K54" s="91"/>
      <c r="L54" s="39"/>
      <c r="M54" s="7"/>
      <c r="N54" s="38"/>
      <c r="O54" s="39"/>
      <c r="P54" s="39"/>
      <c r="Q54" s="39"/>
      <c r="R54" s="39"/>
      <c r="S54" s="39"/>
      <c r="T54" s="39"/>
      <c r="U54" s="39"/>
      <c r="V54" s="93"/>
      <c r="W54" s="20" t="str">
        <f>IF(V54="","",VLOOKUP(V54,ELEBASE!G51:H59,2,0))</f>
        <v/>
      </c>
      <c r="X54" s="3"/>
    </row>
    <row r="55" spans="1:24">
      <c r="A55" s="3"/>
      <c r="B55" s="8">
        <f t="shared" si="0"/>
        <v>51</v>
      </c>
      <c r="C55" s="10"/>
      <c r="D55" s="13"/>
      <c r="E55" s="10"/>
      <c r="F55" s="9"/>
      <c r="G55" s="91"/>
      <c r="H55" s="92"/>
      <c r="I55" s="39"/>
      <c r="J55" s="39"/>
      <c r="K55" s="91"/>
      <c r="L55" s="39"/>
      <c r="M55" s="7"/>
      <c r="N55" s="38"/>
      <c r="O55" s="39"/>
      <c r="P55" s="39"/>
      <c r="Q55" s="39"/>
      <c r="R55" s="39"/>
      <c r="S55" s="39"/>
      <c r="T55" s="39"/>
      <c r="U55" s="39"/>
      <c r="V55" s="93"/>
      <c r="W55" s="20" t="str">
        <f>IF(V55="","",VLOOKUP(V55,ELEBASE!G52:H60,2,0))</f>
        <v/>
      </c>
      <c r="X55" s="3"/>
    </row>
    <row r="56" spans="1:24">
      <c r="A56" s="3"/>
      <c r="B56" s="8">
        <f t="shared" si="0"/>
        <v>52</v>
      </c>
      <c r="C56" s="10"/>
      <c r="D56" s="13"/>
      <c r="E56" s="10"/>
      <c r="F56" s="9"/>
      <c r="G56" s="91"/>
      <c r="H56" s="92"/>
      <c r="I56" s="39"/>
      <c r="J56" s="39"/>
      <c r="K56" s="91"/>
      <c r="L56" s="39"/>
      <c r="M56" s="7"/>
      <c r="N56" s="38"/>
      <c r="O56" s="39"/>
      <c r="P56" s="39"/>
      <c r="Q56" s="39"/>
      <c r="R56" s="39"/>
      <c r="S56" s="39"/>
      <c r="T56" s="39"/>
      <c r="U56" s="39"/>
      <c r="V56" s="93"/>
      <c r="W56" s="20" t="str">
        <f>IF(V56="","",VLOOKUP(V56,ELEBASE!G53:H61,2,0))</f>
        <v/>
      </c>
      <c r="X56" s="3"/>
    </row>
    <row r="57" spans="1:24">
      <c r="A57" s="3"/>
      <c r="B57" s="8">
        <f t="shared" si="0"/>
        <v>53</v>
      </c>
      <c r="C57" s="10"/>
      <c r="D57" s="13"/>
      <c r="E57" s="10"/>
      <c r="F57" s="9"/>
      <c r="G57" s="91"/>
      <c r="H57" s="92"/>
      <c r="I57" s="39"/>
      <c r="J57" s="39"/>
      <c r="K57" s="91"/>
      <c r="L57" s="39"/>
      <c r="M57" s="7"/>
      <c r="N57" s="38"/>
      <c r="O57" s="39"/>
      <c r="P57" s="39"/>
      <c r="Q57" s="39"/>
      <c r="R57" s="39"/>
      <c r="S57" s="39"/>
      <c r="T57" s="39"/>
      <c r="U57" s="39"/>
      <c r="V57" s="93"/>
      <c r="W57" s="20" t="str">
        <f>IF(V57="","",VLOOKUP(V57,ELEBASE!G54:H62,2,0))</f>
        <v/>
      </c>
      <c r="X57" s="3"/>
    </row>
    <row r="58" spans="1:24">
      <c r="A58" s="3"/>
      <c r="B58" s="8">
        <f t="shared" si="0"/>
        <v>54</v>
      </c>
      <c r="C58" s="10"/>
      <c r="D58" s="13"/>
      <c r="E58" s="10"/>
      <c r="F58" s="9"/>
      <c r="G58" s="91"/>
      <c r="H58" s="92"/>
      <c r="I58" s="39"/>
      <c r="J58" s="39"/>
      <c r="K58" s="91"/>
      <c r="L58" s="39"/>
      <c r="M58" s="7"/>
      <c r="N58" s="38"/>
      <c r="O58" s="39"/>
      <c r="P58" s="39"/>
      <c r="Q58" s="39"/>
      <c r="R58" s="39"/>
      <c r="S58" s="39"/>
      <c r="T58" s="39"/>
      <c r="U58" s="39"/>
      <c r="V58" s="93"/>
      <c r="W58" s="20" t="str">
        <f>IF(V58="","",VLOOKUP(V58,ELEBASE!G55:H63,2,0))</f>
        <v/>
      </c>
      <c r="X58" s="3"/>
    </row>
    <row r="59" spans="1:24">
      <c r="A59" s="3"/>
      <c r="B59" s="8">
        <f t="shared" si="0"/>
        <v>55</v>
      </c>
      <c r="C59" s="10"/>
      <c r="D59" s="13"/>
      <c r="E59" s="10"/>
      <c r="F59" s="9"/>
      <c r="G59" s="91"/>
      <c r="H59" s="92"/>
      <c r="I59" s="39"/>
      <c r="J59" s="39"/>
      <c r="K59" s="91"/>
      <c r="L59" s="39"/>
      <c r="M59" s="7"/>
      <c r="N59" s="38"/>
      <c r="O59" s="39"/>
      <c r="P59" s="39"/>
      <c r="Q59" s="39"/>
      <c r="R59" s="39"/>
      <c r="S59" s="39"/>
      <c r="T59" s="39"/>
      <c r="U59" s="39"/>
      <c r="V59" s="93"/>
      <c r="W59" s="20" t="str">
        <f>IF(V59="","",VLOOKUP(V59,ELEBASE!G56:H64,2,0))</f>
        <v/>
      </c>
      <c r="X59" s="3"/>
    </row>
    <row r="60" spans="1:24">
      <c r="A60" s="3"/>
      <c r="B60" s="8">
        <f t="shared" si="0"/>
        <v>56</v>
      </c>
      <c r="C60" s="10"/>
      <c r="D60" s="13"/>
      <c r="E60" s="10"/>
      <c r="F60" s="9"/>
      <c r="G60" s="91"/>
      <c r="H60" s="92"/>
      <c r="I60" s="39"/>
      <c r="J60" s="39"/>
      <c r="K60" s="91"/>
      <c r="L60" s="39"/>
      <c r="M60" s="7"/>
      <c r="N60" s="38"/>
      <c r="O60" s="39"/>
      <c r="P60" s="39"/>
      <c r="Q60" s="39"/>
      <c r="R60" s="39"/>
      <c r="S60" s="39"/>
      <c r="T60" s="39"/>
      <c r="U60" s="39"/>
      <c r="V60" s="93"/>
      <c r="W60" s="20" t="str">
        <f>IF(V60="","",VLOOKUP(V60,ELEBASE!G57:H65,2,0))</f>
        <v/>
      </c>
      <c r="X60" s="3"/>
    </row>
    <row r="61" spans="1:24">
      <c r="A61" s="3"/>
      <c r="B61" s="8">
        <f t="shared" si="0"/>
        <v>57</v>
      </c>
      <c r="C61" s="10"/>
      <c r="D61" s="13"/>
      <c r="E61" s="10"/>
      <c r="F61" s="9"/>
      <c r="G61" s="91"/>
      <c r="H61" s="92"/>
      <c r="I61" s="39"/>
      <c r="J61" s="39"/>
      <c r="K61" s="91"/>
      <c r="L61" s="39"/>
      <c r="M61" s="7"/>
      <c r="N61" s="38"/>
      <c r="O61" s="39"/>
      <c r="P61" s="39"/>
      <c r="Q61" s="39"/>
      <c r="R61" s="39"/>
      <c r="S61" s="39"/>
      <c r="T61" s="39"/>
      <c r="U61" s="39"/>
      <c r="V61" s="93"/>
      <c r="W61" s="20" t="str">
        <f>IF(V61="","",VLOOKUP(V61,ELEBASE!G58:H66,2,0))</f>
        <v/>
      </c>
      <c r="X61" s="3"/>
    </row>
    <row r="62" spans="1:24">
      <c r="A62" s="3"/>
      <c r="B62" s="8">
        <f t="shared" si="0"/>
        <v>58</v>
      </c>
      <c r="C62" s="10"/>
      <c r="D62" s="13"/>
      <c r="E62" s="10"/>
      <c r="F62" s="9"/>
      <c r="G62" s="91"/>
      <c r="H62" s="92"/>
      <c r="I62" s="39"/>
      <c r="J62" s="39"/>
      <c r="K62" s="91"/>
      <c r="L62" s="39"/>
      <c r="M62" s="7"/>
      <c r="N62" s="38"/>
      <c r="O62" s="39"/>
      <c r="P62" s="39"/>
      <c r="Q62" s="39"/>
      <c r="R62" s="39"/>
      <c r="S62" s="39"/>
      <c r="T62" s="39"/>
      <c r="U62" s="39"/>
      <c r="V62" s="93"/>
      <c r="W62" s="20" t="str">
        <f>IF(V62="","",VLOOKUP(V62,ELEBASE!G59:H67,2,0))</f>
        <v/>
      </c>
      <c r="X62" s="3"/>
    </row>
    <row r="63" spans="1:24">
      <c r="A63" s="3"/>
      <c r="B63" s="8">
        <f t="shared" si="0"/>
        <v>59</v>
      </c>
      <c r="C63" s="10"/>
      <c r="D63" s="13"/>
      <c r="E63" s="10"/>
      <c r="F63" s="9"/>
      <c r="G63" s="91"/>
      <c r="H63" s="92"/>
      <c r="I63" s="39"/>
      <c r="J63" s="39"/>
      <c r="K63" s="91"/>
      <c r="L63" s="39"/>
      <c r="M63" s="7"/>
      <c r="N63" s="38"/>
      <c r="O63" s="39"/>
      <c r="P63" s="39"/>
      <c r="Q63" s="39"/>
      <c r="R63" s="39"/>
      <c r="S63" s="39"/>
      <c r="T63" s="39"/>
      <c r="U63" s="39"/>
      <c r="V63" s="93"/>
      <c r="W63" s="20" t="str">
        <f>IF(V63="","",VLOOKUP(V63,ELEBASE!G60:H68,2,0))</f>
        <v/>
      </c>
      <c r="X63" s="3"/>
    </row>
    <row r="64" spans="1:24">
      <c r="A64" s="3"/>
      <c r="B64" s="8">
        <f t="shared" si="0"/>
        <v>60</v>
      </c>
      <c r="C64" s="10"/>
      <c r="D64" s="13"/>
      <c r="E64" s="10"/>
      <c r="F64" s="9"/>
      <c r="G64" s="91"/>
      <c r="H64" s="92"/>
      <c r="I64" s="39"/>
      <c r="J64" s="39"/>
      <c r="K64" s="91"/>
      <c r="L64" s="39"/>
      <c r="M64" s="7"/>
      <c r="N64" s="38"/>
      <c r="O64" s="39"/>
      <c r="P64" s="39"/>
      <c r="Q64" s="39"/>
      <c r="R64" s="39"/>
      <c r="S64" s="39"/>
      <c r="T64" s="39"/>
      <c r="U64" s="39"/>
      <c r="V64" s="93"/>
      <c r="W64" s="20" t="str">
        <f>IF(V64="","",VLOOKUP(V64,ELEBASE!G61:H69,2,0))</f>
        <v/>
      </c>
      <c r="X64" s="3"/>
    </row>
    <row r="65" spans="1:24">
      <c r="A65" s="3"/>
      <c r="B65" s="8">
        <f t="shared" si="0"/>
        <v>61</v>
      </c>
      <c r="C65" s="10"/>
      <c r="D65" s="13"/>
      <c r="E65" s="10"/>
      <c r="F65" s="9"/>
      <c r="G65" s="91"/>
      <c r="H65" s="92"/>
      <c r="I65" s="39"/>
      <c r="J65" s="39"/>
      <c r="K65" s="91"/>
      <c r="L65" s="39"/>
      <c r="M65" s="7"/>
      <c r="N65" s="38"/>
      <c r="O65" s="39"/>
      <c r="P65" s="39"/>
      <c r="Q65" s="39"/>
      <c r="R65" s="39"/>
      <c r="S65" s="39"/>
      <c r="T65" s="39"/>
      <c r="U65" s="39"/>
      <c r="V65" s="93"/>
      <c r="W65" s="20" t="str">
        <f>IF(V65="","",VLOOKUP(V65,ELEBASE!G62:H70,2,0))</f>
        <v/>
      </c>
      <c r="X65" s="3"/>
    </row>
    <row r="66" spans="1:24">
      <c r="A66" s="3"/>
      <c r="B66" s="8">
        <f t="shared" si="0"/>
        <v>62</v>
      </c>
      <c r="C66" s="10"/>
      <c r="D66" s="13"/>
      <c r="E66" s="10"/>
      <c r="F66" s="9"/>
      <c r="G66" s="91"/>
      <c r="H66" s="92"/>
      <c r="I66" s="39"/>
      <c r="J66" s="39"/>
      <c r="K66" s="91"/>
      <c r="L66" s="39"/>
      <c r="M66" s="7"/>
      <c r="N66" s="38"/>
      <c r="O66" s="39"/>
      <c r="P66" s="39"/>
      <c r="Q66" s="39"/>
      <c r="R66" s="39"/>
      <c r="S66" s="39"/>
      <c r="T66" s="39"/>
      <c r="U66" s="39"/>
      <c r="V66" s="93"/>
      <c r="W66" s="20" t="str">
        <f>IF(V66="","",VLOOKUP(V66,ELEBASE!G63:H71,2,0))</f>
        <v/>
      </c>
      <c r="X66" s="3"/>
    </row>
    <row r="67" spans="1:24">
      <c r="A67" s="3"/>
      <c r="B67" s="8">
        <f t="shared" si="0"/>
        <v>63</v>
      </c>
      <c r="C67" s="10"/>
      <c r="D67" s="13"/>
      <c r="E67" s="10"/>
      <c r="F67" s="9"/>
      <c r="G67" s="91"/>
      <c r="H67" s="92"/>
      <c r="I67" s="39"/>
      <c r="J67" s="39"/>
      <c r="K67" s="91"/>
      <c r="L67" s="39"/>
      <c r="M67" s="7"/>
      <c r="N67" s="38"/>
      <c r="O67" s="39"/>
      <c r="P67" s="39"/>
      <c r="Q67" s="39"/>
      <c r="R67" s="39"/>
      <c r="S67" s="39"/>
      <c r="T67" s="39"/>
      <c r="U67" s="39"/>
      <c r="V67" s="93"/>
      <c r="W67" s="20" t="str">
        <f>IF(V67="","",VLOOKUP(V67,ELEBASE!G64:H72,2,0))</f>
        <v/>
      </c>
      <c r="X67" s="3"/>
    </row>
    <row r="68" spans="1:24">
      <c r="A68" s="3"/>
      <c r="B68" s="8">
        <f t="shared" si="0"/>
        <v>64</v>
      </c>
      <c r="C68" s="10"/>
      <c r="D68" s="13"/>
      <c r="E68" s="10"/>
      <c r="F68" s="9"/>
      <c r="G68" s="91"/>
      <c r="H68" s="92"/>
      <c r="I68" s="39"/>
      <c r="J68" s="39"/>
      <c r="K68" s="91"/>
      <c r="L68" s="39"/>
      <c r="M68" s="7"/>
      <c r="N68" s="38"/>
      <c r="O68" s="39"/>
      <c r="P68" s="39"/>
      <c r="Q68" s="39"/>
      <c r="R68" s="39"/>
      <c r="S68" s="39"/>
      <c r="T68" s="39"/>
      <c r="U68" s="39"/>
      <c r="V68" s="93"/>
      <c r="W68" s="20" t="str">
        <f>IF(V68="","",VLOOKUP(V68,ELEBASE!G65:H73,2,0))</f>
        <v/>
      </c>
      <c r="X68" s="3"/>
    </row>
    <row r="69" spans="1:24">
      <c r="A69" s="3"/>
      <c r="B69" s="8">
        <f t="shared" ref="B69:B99" si="1">ROW()-ROW($B$4)</f>
        <v>65</v>
      </c>
      <c r="C69" s="10"/>
      <c r="D69" s="13"/>
      <c r="E69" s="10"/>
      <c r="F69" s="9"/>
      <c r="G69" s="91"/>
      <c r="H69" s="92"/>
      <c r="I69" s="39"/>
      <c r="J69" s="39"/>
      <c r="K69" s="91"/>
      <c r="L69" s="39"/>
      <c r="M69" s="7"/>
      <c r="N69" s="38"/>
      <c r="O69" s="39"/>
      <c r="P69" s="39"/>
      <c r="Q69" s="39"/>
      <c r="R69" s="39"/>
      <c r="S69" s="39"/>
      <c r="T69" s="39"/>
      <c r="U69" s="39"/>
      <c r="V69" s="93"/>
      <c r="W69" s="20" t="str">
        <f>IF(V69="","",VLOOKUP(V69,ELEBASE!G66:H74,2,0))</f>
        <v/>
      </c>
      <c r="X69" s="3"/>
    </row>
    <row r="70" spans="1:24">
      <c r="A70" s="3"/>
      <c r="B70" s="8">
        <f t="shared" si="1"/>
        <v>66</v>
      </c>
      <c r="C70" s="10"/>
      <c r="D70" s="13"/>
      <c r="E70" s="10"/>
      <c r="F70" s="9"/>
      <c r="G70" s="91"/>
      <c r="H70" s="92"/>
      <c r="I70" s="39"/>
      <c r="J70" s="39"/>
      <c r="K70" s="91"/>
      <c r="L70" s="39"/>
      <c r="M70" s="7"/>
      <c r="N70" s="38"/>
      <c r="O70" s="39"/>
      <c r="P70" s="39"/>
      <c r="Q70" s="39"/>
      <c r="R70" s="39"/>
      <c r="S70" s="39"/>
      <c r="T70" s="39"/>
      <c r="U70" s="39"/>
      <c r="V70" s="93"/>
      <c r="W70" s="20" t="str">
        <f>IF(V70="","",VLOOKUP(V70,ELEBASE!G67:H75,2,0))</f>
        <v/>
      </c>
      <c r="X70" s="3"/>
    </row>
    <row r="71" spans="1:24">
      <c r="A71" s="3"/>
      <c r="B71" s="8">
        <f t="shared" si="1"/>
        <v>67</v>
      </c>
      <c r="C71" s="10"/>
      <c r="D71" s="13"/>
      <c r="E71" s="10"/>
      <c r="F71" s="9"/>
      <c r="G71" s="91"/>
      <c r="H71" s="92"/>
      <c r="I71" s="39"/>
      <c r="J71" s="39"/>
      <c r="K71" s="91"/>
      <c r="L71" s="39"/>
      <c r="M71" s="7"/>
      <c r="N71" s="38"/>
      <c r="O71" s="39"/>
      <c r="P71" s="39"/>
      <c r="Q71" s="39"/>
      <c r="R71" s="39"/>
      <c r="S71" s="39"/>
      <c r="T71" s="39"/>
      <c r="U71" s="39"/>
      <c r="V71" s="93"/>
      <c r="W71" s="20" t="str">
        <f>IF(V71="","",VLOOKUP(V71,ELEBASE!G68:H76,2,0))</f>
        <v/>
      </c>
      <c r="X71" s="3"/>
    </row>
    <row r="72" spans="1:24">
      <c r="A72" s="3"/>
      <c r="B72" s="8">
        <f t="shared" si="1"/>
        <v>68</v>
      </c>
      <c r="C72" s="10"/>
      <c r="D72" s="13"/>
      <c r="E72" s="10"/>
      <c r="F72" s="9"/>
      <c r="G72" s="91"/>
      <c r="H72" s="92"/>
      <c r="I72" s="39"/>
      <c r="J72" s="39"/>
      <c r="K72" s="91"/>
      <c r="L72" s="39"/>
      <c r="M72" s="7"/>
      <c r="N72" s="38"/>
      <c r="O72" s="39"/>
      <c r="P72" s="39"/>
      <c r="Q72" s="39"/>
      <c r="R72" s="39"/>
      <c r="S72" s="39"/>
      <c r="T72" s="39"/>
      <c r="U72" s="39"/>
      <c r="V72" s="93"/>
      <c r="W72" s="20" t="str">
        <f>IF(V72="","",VLOOKUP(V72,ELEBASE!G69:H77,2,0))</f>
        <v/>
      </c>
      <c r="X72" s="3"/>
    </row>
    <row r="73" spans="1:24">
      <c r="A73" s="3"/>
      <c r="B73" s="8">
        <f t="shared" si="1"/>
        <v>69</v>
      </c>
      <c r="C73" s="10"/>
      <c r="D73" s="13"/>
      <c r="E73" s="10"/>
      <c r="F73" s="9"/>
      <c r="G73" s="91"/>
      <c r="H73" s="92"/>
      <c r="I73" s="39"/>
      <c r="J73" s="39"/>
      <c r="K73" s="91"/>
      <c r="L73" s="39"/>
      <c r="M73" s="7"/>
      <c r="N73" s="38"/>
      <c r="O73" s="39"/>
      <c r="P73" s="39"/>
      <c r="Q73" s="39"/>
      <c r="R73" s="39"/>
      <c r="S73" s="39"/>
      <c r="T73" s="39"/>
      <c r="U73" s="39"/>
      <c r="V73" s="93"/>
      <c r="W73" s="20" t="str">
        <f>IF(V73="","",VLOOKUP(V73,ELEBASE!G70:H78,2,0))</f>
        <v/>
      </c>
      <c r="X73" s="3"/>
    </row>
    <row r="74" spans="1:24">
      <c r="A74" s="3"/>
      <c r="B74" s="8">
        <f t="shared" si="1"/>
        <v>70</v>
      </c>
      <c r="C74" s="10"/>
      <c r="D74" s="13"/>
      <c r="E74" s="10"/>
      <c r="F74" s="9"/>
      <c r="G74" s="91"/>
      <c r="H74" s="92"/>
      <c r="I74" s="39"/>
      <c r="J74" s="39"/>
      <c r="K74" s="91"/>
      <c r="L74" s="39"/>
      <c r="M74" s="7"/>
      <c r="N74" s="38"/>
      <c r="O74" s="39"/>
      <c r="P74" s="39"/>
      <c r="Q74" s="39"/>
      <c r="R74" s="39"/>
      <c r="S74" s="39"/>
      <c r="T74" s="39"/>
      <c r="U74" s="39"/>
      <c r="V74" s="93"/>
      <c r="W74" s="20" t="str">
        <f>IF(V74="","",VLOOKUP(V74,ELEBASE!G71:H79,2,0))</f>
        <v/>
      </c>
      <c r="X74" s="3"/>
    </row>
    <row r="75" spans="1:24">
      <c r="A75" s="3"/>
      <c r="B75" s="8">
        <f t="shared" si="1"/>
        <v>71</v>
      </c>
      <c r="C75" s="10"/>
      <c r="D75" s="13"/>
      <c r="E75" s="10"/>
      <c r="F75" s="9"/>
      <c r="G75" s="91"/>
      <c r="H75" s="92"/>
      <c r="I75" s="39"/>
      <c r="J75" s="39"/>
      <c r="K75" s="91"/>
      <c r="L75" s="39"/>
      <c r="M75" s="7"/>
      <c r="N75" s="38"/>
      <c r="O75" s="39"/>
      <c r="P75" s="39"/>
      <c r="Q75" s="39"/>
      <c r="R75" s="39"/>
      <c r="S75" s="39"/>
      <c r="T75" s="39"/>
      <c r="U75" s="39"/>
      <c r="V75" s="93"/>
      <c r="W75" s="20" t="str">
        <f>IF(V75="","",VLOOKUP(V75,ELEBASE!G72:H80,2,0))</f>
        <v/>
      </c>
      <c r="X75" s="3"/>
    </row>
    <row r="76" spans="1:24">
      <c r="A76" s="3"/>
      <c r="B76" s="8">
        <f t="shared" si="1"/>
        <v>72</v>
      </c>
      <c r="C76" s="10"/>
      <c r="D76" s="13"/>
      <c r="E76" s="10"/>
      <c r="F76" s="9"/>
      <c r="G76" s="91"/>
      <c r="H76" s="92"/>
      <c r="I76" s="39"/>
      <c r="J76" s="39"/>
      <c r="K76" s="91"/>
      <c r="L76" s="39"/>
      <c r="M76" s="7"/>
      <c r="N76" s="38"/>
      <c r="O76" s="39"/>
      <c r="P76" s="39"/>
      <c r="Q76" s="39"/>
      <c r="R76" s="39"/>
      <c r="S76" s="39"/>
      <c r="T76" s="39"/>
      <c r="U76" s="39"/>
      <c r="V76" s="93"/>
      <c r="W76" s="20" t="str">
        <f>IF(V76="","",VLOOKUP(V76,ELEBASE!G73:H81,2,0))</f>
        <v/>
      </c>
      <c r="X76" s="3"/>
    </row>
    <row r="77" spans="1:24">
      <c r="A77" s="3"/>
      <c r="B77" s="8">
        <f t="shared" si="1"/>
        <v>73</v>
      </c>
      <c r="C77" s="10"/>
      <c r="D77" s="13"/>
      <c r="E77" s="10"/>
      <c r="F77" s="9"/>
      <c r="G77" s="91"/>
      <c r="H77" s="92"/>
      <c r="I77" s="39"/>
      <c r="J77" s="39"/>
      <c r="K77" s="91"/>
      <c r="L77" s="39"/>
      <c r="M77" s="7"/>
      <c r="N77" s="38"/>
      <c r="O77" s="39"/>
      <c r="P77" s="39"/>
      <c r="Q77" s="39"/>
      <c r="R77" s="39"/>
      <c r="S77" s="39"/>
      <c r="T77" s="39"/>
      <c r="U77" s="39"/>
      <c r="V77" s="93"/>
      <c r="W77" s="20" t="str">
        <f>IF(V77="","",VLOOKUP(V77,ELEBASE!G74:H82,2,0))</f>
        <v/>
      </c>
      <c r="X77" s="3"/>
    </row>
    <row r="78" spans="1:24">
      <c r="A78" s="3"/>
      <c r="B78" s="8">
        <f t="shared" si="1"/>
        <v>74</v>
      </c>
      <c r="C78" s="10"/>
      <c r="D78" s="13"/>
      <c r="E78" s="10"/>
      <c r="F78" s="9"/>
      <c r="G78" s="91"/>
      <c r="H78" s="92"/>
      <c r="I78" s="39"/>
      <c r="J78" s="39"/>
      <c r="K78" s="91"/>
      <c r="L78" s="39"/>
      <c r="M78" s="7"/>
      <c r="N78" s="38"/>
      <c r="O78" s="39"/>
      <c r="P78" s="39"/>
      <c r="Q78" s="39"/>
      <c r="R78" s="39"/>
      <c r="S78" s="39"/>
      <c r="T78" s="39"/>
      <c r="U78" s="39"/>
      <c r="V78" s="93"/>
      <c r="W78" s="20" t="str">
        <f>IF(V78="","",VLOOKUP(V78,ELEBASE!G75:H83,2,0))</f>
        <v/>
      </c>
      <c r="X78" s="3"/>
    </row>
    <row r="79" spans="1:24">
      <c r="A79" s="3"/>
      <c r="B79" s="8">
        <f t="shared" si="1"/>
        <v>75</v>
      </c>
      <c r="C79" s="10"/>
      <c r="D79" s="13"/>
      <c r="E79" s="10"/>
      <c r="F79" s="9"/>
      <c r="G79" s="91"/>
      <c r="H79" s="92"/>
      <c r="I79" s="39"/>
      <c r="J79" s="39"/>
      <c r="K79" s="91"/>
      <c r="L79" s="39"/>
      <c r="M79" s="7"/>
      <c r="N79" s="38"/>
      <c r="O79" s="39"/>
      <c r="P79" s="39"/>
      <c r="Q79" s="39"/>
      <c r="R79" s="39"/>
      <c r="S79" s="39"/>
      <c r="T79" s="39"/>
      <c r="U79" s="39"/>
      <c r="V79" s="93"/>
      <c r="W79" s="20" t="str">
        <f>IF(V79="","",VLOOKUP(V79,ELEBASE!G76:H84,2,0))</f>
        <v/>
      </c>
      <c r="X79" s="3"/>
    </row>
    <row r="80" spans="1:24">
      <c r="A80" s="3"/>
      <c r="B80" s="8">
        <f t="shared" si="1"/>
        <v>76</v>
      </c>
      <c r="C80" s="10"/>
      <c r="D80" s="13"/>
      <c r="E80" s="10"/>
      <c r="F80" s="9"/>
      <c r="G80" s="91"/>
      <c r="H80" s="92"/>
      <c r="I80" s="39"/>
      <c r="J80" s="39"/>
      <c r="K80" s="91"/>
      <c r="L80" s="39"/>
      <c r="M80" s="7"/>
      <c r="N80" s="38"/>
      <c r="O80" s="39"/>
      <c r="P80" s="39"/>
      <c r="Q80" s="39"/>
      <c r="R80" s="39"/>
      <c r="S80" s="39"/>
      <c r="T80" s="39"/>
      <c r="U80" s="39"/>
      <c r="V80" s="93"/>
      <c r="W80" s="20" t="str">
        <f>IF(V80="","",VLOOKUP(V80,ELEBASE!G77:H85,2,0))</f>
        <v/>
      </c>
      <c r="X80" s="3"/>
    </row>
    <row r="81" spans="1:24">
      <c r="A81" s="3"/>
      <c r="B81" s="8">
        <f t="shared" si="1"/>
        <v>77</v>
      </c>
      <c r="C81" s="10"/>
      <c r="D81" s="13"/>
      <c r="E81" s="10"/>
      <c r="F81" s="9"/>
      <c r="G81" s="91"/>
      <c r="H81" s="92"/>
      <c r="I81" s="39"/>
      <c r="J81" s="39"/>
      <c r="K81" s="91"/>
      <c r="L81" s="39"/>
      <c r="M81" s="7"/>
      <c r="N81" s="38"/>
      <c r="O81" s="39"/>
      <c r="P81" s="39"/>
      <c r="Q81" s="39"/>
      <c r="R81" s="39"/>
      <c r="S81" s="39"/>
      <c r="T81" s="39"/>
      <c r="U81" s="39"/>
      <c r="V81" s="93"/>
      <c r="W81" s="20" t="str">
        <f>IF(V81="","",VLOOKUP(V81,ELEBASE!G78:H86,2,0))</f>
        <v/>
      </c>
      <c r="X81" s="3"/>
    </row>
    <row r="82" spans="1:24">
      <c r="A82" s="3"/>
      <c r="B82" s="8">
        <f t="shared" si="1"/>
        <v>78</v>
      </c>
      <c r="C82" s="10"/>
      <c r="D82" s="13"/>
      <c r="E82" s="10"/>
      <c r="F82" s="9"/>
      <c r="G82" s="91"/>
      <c r="H82" s="92"/>
      <c r="I82" s="39"/>
      <c r="J82" s="39"/>
      <c r="K82" s="91"/>
      <c r="L82" s="39"/>
      <c r="M82" s="7"/>
      <c r="N82" s="38"/>
      <c r="O82" s="39"/>
      <c r="P82" s="39"/>
      <c r="Q82" s="39"/>
      <c r="R82" s="39"/>
      <c r="S82" s="39"/>
      <c r="T82" s="39"/>
      <c r="U82" s="39"/>
      <c r="V82" s="93"/>
      <c r="W82" s="20" t="str">
        <f>IF(V82="","",VLOOKUP(V82,ELEBASE!G79:H87,2,0))</f>
        <v/>
      </c>
      <c r="X82" s="3"/>
    </row>
    <row r="83" spans="1:24">
      <c r="A83" s="3"/>
      <c r="B83" s="8">
        <f t="shared" si="1"/>
        <v>79</v>
      </c>
      <c r="C83" s="10"/>
      <c r="D83" s="13"/>
      <c r="E83" s="10"/>
      <c r="F83" s="9"/>
      <c r="G83" s="91"/>
      <c r="H83" s="92"/>
      <c r="I83" s="39"/>
      <c r="J83" s="39"/>
      <c r="K83" s="91"/>
      <c r="L83" s="39"/>
      <c r="M83" s="7"/>
      <c r="N83" s="38"/>
      <c r="O83" s="39"/>
      <c r="P83" s="39"/>
      <c r="Q83" s="39"/>
      <c r="R83" s="39"/>
      <c r="S83" s="39"/>
      <c r="T83" s="39"/>
      <c r="U83" s="39"/>
      <c r="V83" s="93"/>
      <c r="W83" s="20" t="str">
        <f>IF(V83="","",VLOOKUP(V83,ELEBASE!G80:H88,2,0))</f>
        <v/>
      </c>
      <c r="X83" s="3"/>
    </row>
    <row r="84" spans="1:24">
      <c r="A84" s="3"/>
      <c r="B84" s="8">
        <f t="shared" si="1"/>
        <v>80</v>
      </c>
      <c r="C84" s="10"/>
      <c r="D84" s="13"/>
      <c r="E84" s="10"/>
      <c r="F84" s="9"/>
      <c r="G84" s="91"/>
      <c r="H84" s="92"/>
      <c r="I84" s="39"/>
      <c r="J84" s="39"/>
      <c r="K84" s="91"/>
      <c r="L84" s="39"/>
      <c r="M84" s="7"/>
      <c r="N84" s="38"/>
      <c r="O84" s="39"/>
      <c r="P84" s="39"/>
      <c r="Q84" s="39"/>
      <c r="R84" s="39"/>
      <c r="S84" s="39"/>
      <c r="T84" s="39"/>
      <c r="U84" s="39"/>
      <c r="V84" s="93"/>
      <c r="W84" s="20" t="str">
        <f>IF(V84="","",VLOOKUP(V84,ELEBASE!G81:H89,2,0))</f>
        <v/>
      </c>
      <c r="X84" s="3"/>
    </row>
    <row r="85" spans="1:24">
      <c r="A85" s="3"/>
      <c r="B85" s="8">
        <f t="shared" si="1"/>
        <v>81</v>
      </c>
      <c r="C85" s="10"/>
      <c r="D85" s="13"/>
      <c r="E85" s="10"/>
      <c r="F85" s="9"/>
      <c r="G85" s="91"/>
      <c r="H85" s="92"/>
      <c r="I85" s="39"/>
      <c r="J85" s="39"/>
      <c r="K85" s="91"/>
      <c r="L85" s="39"/>
      <c r="M85" s="7"/>
      <c r="N85" s="38"/>
      <c r="O85" s="39"/>
      <c r="P85" s="39"/>
      <c r="Q85" s="39"/>
      <c r="R85" s="39"/>
      <c r="S85" s="39"/>
      <c r="T85" s="39"/>
      <c r="U85" s="39"/>
      <c r="V85" s="93"/>
      <c r="W85" s="20" t="str">
        <f>IF(V85="","",VLOOKUP(V85,ELEBASE!G82:H90,2,0))</f>
        <v/>
      </c>
      <c r="X85" s="3"/>
    </row>
    <row r="86" spans="1:24">
      <c r="A86" s="3"/>
      <c r="B86" s="8">
        <f t="shared" si="1"/>
        <v>82</v>
      </c>
      <c r="C86" s="10"/>
      <c r="D86" s="13"/>
      <c r="E86" s="10"/>
      <c r="F86" s="9"/>
      <c r="G86" s="91"/>
      <c r="H86" s="92"/>
      <c r="I86" s="39"/>
      <c r="J86" s="39"/>
      <c r="K86" s="91"/>
      <c r="L86" s="39"/>
      <c r="M86" s="7"/>
      <c r="N86" s="38"/>
      <c r="O86" s="39"/>
      <c r="P86" s="39"/>
      <c r="Q86" s="39"/>
      <c r="R86" s="39"/>
      <c r="S86" s="39"/>
      <c r="T86" s="39"/>
      <c r="U86" s="39"/>
      <c r="V86" s="93"/>
      <c r="W86" s="20" t="str">
        <f>IF(V86="","",VLOOKUP(V86,ELEBASE!G83:H91,2,0))</f>
        <v/>
      </c>
      <c r="X86" s="3"/>
    </row>
    <row r="87" spans="1:24">
      <c r="A87" s="3"/>
      <c r="B87" s="8">
        <f t="shared" si="1"/>
        <v>83</v>
      </c>
      <c r="C87" s="10"/>
      <c r="D87" s="13"/>
      <c r="E87" s="10"/>
      <c r="F87" s="9"/>
      <c r="G87" s="91"/>
      <c r="H87" s="92"/>
      <c r="I87" s="39"/>
      <c r="J87" s="39"/>
      <c r="K87" s="91"/>
      <c r="L87" s="39"/>
      <c r="M87" s="7"/>
      <c r="N87" s="38"/>
      <c r="O87" s="39"/>
      <c r="P87" s="39"/>
      <c r="Q87" s="39"/>
      <c r="R87" s="39"/>
      <c r="S87" s="39"/>
      <c r="T87" s="39"/>
      <c r="U87" s="39"/>
      <c r="V87" s="93"/>
      <c r="W87" s="20" t="str">
        <f>IF(V87="","",VLOOKUP(V87,ELEBASE!G84:H92,2,0))</f>
        <v/>
      </c>
      <c r="X87" s="3"/>
    </row>
    <row r="88" spans="1:24">
      <c r="A88" s="3"/>
      <c r="B88" s="8">
        <f t="shared" si="1"/>
        <v>84</v>
      </c>
      <c r="C88" s="10"/>
      <c r="D88" s="13"/>
      <c r="E88" s="10"/>
      <c r="F88" s="9"/>
      <c r="G88" s="91"/>
      <c r="H88" s="92"/>
      <c r="I88" s="39"/>
      <c r="J88" s="39"/>
      <c r="K88" s="91"/>
      <c r="L88" s="39"/>
      <c r="M88" s="7"/>
      <c r="N88" s="38"/>
      <c r="O88" s="39"/>
      <c r="P88" s="39"/>
      <c r="Q88" s="39"/>
      <c r="R88" s="39"/>
      <c r="S88" s="39"/>
      <c r="T88" s="39"/>
      <c r="U88" s="39"/>
      <c r="V88" s="93"/>
      <c r="W88" s="20" t="str">
        <f>IF(V88="","",VLOOKUP(V88,ELEBASE!G85:H93,2,0))</f>
        <v/>
      </c>
      <c r="X88" s="3"/>
    </row>
    <row r="89" spans="1:24">
      <c r="A89" s="3"/>
      <c r="B89" s="8">
        <f t="shared" si="1"/>
        <v>85</v>
      </c>
      <c r="C89" s="10"/>
      <c r="D89" s="13"/>
      <c r="E89" s="10"/>
      <c r="F89" s="9"/>
      <c r="G89" s="91"/>
      <c r="H89" s="92"/>
      <c r="I89" s="39"/>
      <c r="J89" s="39"/>
      <c r="K89" s="91"/>
      <c r="L89" s="39"/>
      <c r="M89" s="7"/>
      <c r="N89" s="38"/>
      <c r="O89" s="39"/>
      <c r="P89" s="39"/>
      <c r="Q89" s="39"/>
      <c r="R89" s="39"/>
      <c r="S89" s="39"/>
      <c r="T89" s="39"/>
      <c r="U89" s="39"/>
      <c r="V89" s="93"/>
      <c r="W89" s="20" t="str">
        <f>IF(V89="","",VLOOKUP(V89,ELEBASE!G86:H94,2,0))</f>
        <v/>
      </c>
      <c r="X89" s="3"/>
    </row>
    <row r="90" spans="1:24">
      <c r="A90" s="3"/>
      <c r="B90" s="8">
        <f t="shared" si="1"/>
        <v>86</v>
      </c>
      <c r="C90" s="10"/>
      <c r="D90" s="13"/>
      <c r="E90" s="10"/>
      <c r="F90" s="9"/>
      <c r="G90" s="91"/>
      <c r="H90" s="92"/>
      <c r="I90" s="39"/>
      <c r="J90" s="39"/>
      <c r="K90" s="91"/>
      <c r="L90" s="39"/>
      <c r="M90" s="7"/>
      <c r="N90" s="38"/>
      <c r="O90" s="39"/>
      <c r="P90" s="39"/>
      <c r="Q90" s="39"/>
      <c r="R90" s="39"/>
      <c r="S90" s="39"/>
      <c r="T90" s="39"/>
      <c r="U90" s="39"/>
      <c r="V90" s="93"/>
      <c r="W90" s="20" t="str">
        <f>IF(V90="","",VLOOKUP(V90,ELEBASE!G87:H95,2,0))</f>
        <v/>
      </c>
      <c r="X90" s="3"/>
    </row>
    <row r="91" spans="1:24">
      <c r="A91" s="3"/>
      <c r="B91" s="8">
        <f t="shared" si="1"/>
        <v>87</v>
      </c>
      <c r="C91" s="10"/>
      <c r="D91" s="13"/>
      <c r="E91" s="10"/>
      <c r="F91" s="9"/>
      <c r="G91" s="91"/>
      <c r="H91" s="92"/>
      <c r="I91" s="39"/>
      <c r="J91" s="39"/>
      <c r="K91" s="91"/>
      <c r="L91" s="39"/>
      <c r="M91" s="7"/>
      <c r="N91" s="38"/>
      <c r="O91" s="39"/>
      <c r="P91" s="39"/>
      <c r="Q91" s="39"/>
      <c r="R91" s="39"/>
      <c r="S91" s="39"/>
      <c r="T91" s="39"/>
      <c r="U91" s="39"/>
      <c r="V91" s="93"/>
      <c r="W91" s="20" t="str">
        <f>IF(V91="","",VLOOKUP(V91,ELEBASE!G88:H96,2,0))</f>
        <v/>
      </c>
      <c r="X91" s="3"/>
    </row>
    <row r="92" spans="1:24">
      <c r="A92" s="3"/>
      <c r="B92" s="8">
        <f t="shared" si="1"/>
        <v>88</v>
      </c>
      <c r="C92" s="10"/>
      <c r="D92" s="13"/>
      <c r="E92" s="10"/>
      <c r="F92" s="9"/>
      <c r="G92" s="91"/>
      <c r="H92" s="92"/>
      <c r="I92" s="39"/>
      <c r="J92" s="39"/>
      <c r="K92" s="91"/>
      <c r="L92" s="39"/>
      <c r="M92" s="7"/>
      <c r="N92" s="38"/>
      <c r="O92" s="39"/>
      <c r="P92" s="39"/>
      <c r="Q92" s="39"/>
      <c r="R92" s="39"/>
      <c r="S92" s="39"/>
      <c r="T92" s="39"/>
      <c r="U92" s="39"/>
      <c r="V92" s="93"/>
      <c r="W92" s="20" t="str">
        <f>IF(V92="","",VLOOKUP(V92,ELEBASE!G89:H97,2,0))</f>
        <v/>
      </c>
      <c r="X92" s="3"/>
    </row>
    <row r="93" spans="1:24">
      <c r="A93" s="3"/>
      <c r="B93" s="8">
        <f t="shared" si="1"/>
        <v>89</v>
      </c>
      <c r="C93" s="10"/>
      <c r="D93" s="13"/>
      <c r="E93" s="10"/>
      <c r="F93" s="9"/>
      <c r="G93" s="91"/>
      <c r="H93" s="92"/>
      <c r="I93" s="39"/>
      <c r="J93" s="39"/>
      <c r="K93" s="91"/>
      <c r="L93" s="39"/>
      <c r="M93" s="7"/>
      <c r="N93" s="38"/>
      <c r="O93" s="39"/>
      <c r="P93" s="39"/>
      <c r="Q93" s="39"/>
      <c r="R93" s="39"/>
      <c r="S93" s="39"/>
      <c r="T93" s="39"/>
      <c r="U93" s="39"/>
      <c r="V93" s="93"/>
      <c r="W93" s="20" t="str">
        <f>IF(V93="","",VLOOKUP(V93,ELEBASE!G90:H98,2,0))</f>
        <v/>
      </c>
      <c r="X93" s="3"/>
    </row>
    <row r="94" spans="1:24">
      <c r="A94" s="3"/>
      <c r="B94" s="8">
        <f t="shared" si="1"/>
        <v>90</v>
      </c>
      <c r="C94" s="10"/>
      <c r="D94" s="13"/>
      <c r="E94" s="10"/>
      <c r="F94" s="9"/>
      <c r="G94" s="91"/>
      <c r="H94" s="92"/>
      <c r="I94" s="39"/>
      <c r="J94" s="39"/>
      <c r="K94" s="91"/>
      <c r="L94" s="39"/>
      <c r="M94" s="7"/>
      <c r="N94" s="38"/>
      <c r="O94" s="39"/>
      <c r="P94" s="39"/>
      <c r="Q94" s="39"/>
      <c r="R94" s="39"/>
      <c r="S94" s="39"/>
      <c r="T94" s="39"/>
      <c r="U94" s="39"/>
      <c r="V94" s="93"/>
      <c r="W94" s="20" t="str">
        <f>IF(V94="","",VLOOKUP(V94,ELEBASE!G91:H99,2,0))</f>
        <v/>
      </c>
      <c r="X94" s="3"/>
    </row>
    <row r="95" spans="1:24">
      <c r="A95" s="3"/>
      <c r="B95" s="8">
        <f t="shared" si="1"/>
        <v>91</v>
      </c>
      <c r="C95" s="10"/>
      <c r="D95" s="13"/>
      <c r="E95" s="10"/>
      <c r="F95" s="9"/>
      <c r="G95" s="91"/>
      <c r="H95" s="92"/>
      <c r="I95" s="39"/>
      <c r="J95" s="39"/>
      <c r="K95" s="91"/>
      <c r="L95" s="39"/>
      <c r="M95" s="7"/>
      <c r="N95" s="38"/>
      <c r="O95" s="39"/>
      <c r="P95" s="39"/>
      <c r="Q95" s="39"/>
      <c r="R95" s="39"/>
      <c r="S95" s="39"/>
      <c r="T95" s="39"/>
      <c r="U95" s="39"/>
      <c r="V95" s="93"/>
      <c r="W95" s="20" t="str">
        <f>IF(V95="","",VLOOKUP(V95,ELEBASE!G92:H100,2,0))</f>
        <v/>
      </c>
      <c r="X95" s="3"/>
    </row>
    <row r="96" spans="1:24">
      <c r="A96" s="3"/>
      <c r="B96" s="8">
        <f t="shared" si="1"/>
        <v>92</v>
      </c>
      <c r="C96" s="10"/>
      <c r="D96" s="13"/>
      <c r="E96" s="10"/>
      <c r="F96" s="9"/>
      <c r="G96" s="91"/>
      <c r="H96" s="92"/>
      <c r="I96" s="39"/>
      <c r="J96" s="39"/>
      <c r="K96" s="91"/>
      <c r="L96" s="39"/>
      <c r="M96" s="7"/>
      <c r="N96" s="38"/>
      <c r="O96" s="39"/>
      <c r="P96" s="39"/>
      <c r="Q96" s="39"/>
      <c r="R96" s="39"/>
      <c r="S96" s="39"/>
      <c r="T96" s="39"/>
      <c r="U96" s="39"/>
      <c r="V96" s="93"/>
      <c r="W96" s="20" t="str">
        <f>IF(V96="","",VLOOKUP(V96,ELEBASE!G93:H101,2,0))</f>
        <v/>
      </c>
      <c r="X96" s="3"/>
    </row>
    <row r="97" spans="1:24">
      <c r="A97" s="3"/>
      <c r="B97" s="8">
        <f t="shared" si="1"/>
        <v>93</v>
      </c>
      <c r="C97" s="10"/>
      <c r="D97" s="13"/>
      <c r="E97" s="10"/>
      <c r="F97" s="9"/>
      <c r="G97" s="91"/>
      <c r="H97" s="92"/>
      <c r="I97" s="39"/>
      <c r="J97" s="39"/>
      <c r="K97" s="91"/>
      <c r="L97" s="39"/>
      <c r="M97" s="7"/>
      <c r="N97" s="38"/>
      <c r="O97" s="39"/>
      <c r="P97" s="39"/>
      <c r="Q97" s="39"/>
      <c r="R97" s="39"/>
      <c r="S97" s="39"/>
      <c r="T97" s="39"/>
      <c r="U97" s="39"/>
      <c r="V97" s="93"/>
      <c r="W97" s="20" t="str">
        <f>IF(V97="","",VLOOKUP(V97,ELEBASE!G94:H102,2,0))</f>
        <v/>
      </c>
      <c r="X97" s="3"/>
    </row>
    <row r="98" spans="1:24">
      <c r="A98" s="3"/>
      <c r="B98" s="8">
        <f t="shared" si="1"/>
        <v>94</v>
      </c>
      <c r="C98" s="10"/>
      <c r="D98" s="13"/>
      <c r="E98" s="10"/>
      <c r="F98" s="9"/>
      <c r="G98" s="91"/>
      <c r="H98" s="92"/>
      <c r="I98" s="39"/>
      <c r="J98" s="39"/>
      <c r="K98" s="91"/>
      <c r="L98" s="39"/>
      <c r="M98" s="7"/>
      <c r="N98" s="38"/>
      <c r="O98" s="39"/>
      <c r="P98" s="39"/>
      <c r="Q98" s="39"/>
      <c r="R98" s="39"/>
      <c r="S98" s="39"/>
      <c r="T98" s="39"/>
      <c r="U98" s="39"/>
      <c r="V98" s="93"/>
      <c r="W98" s="20" t="str">
        <f>IF(V98="","",VLOOKUP(V98,ELEBASE!G95:H103,2,0))</f>
        <v/>
      </c>
      <c r="X98" s="3"/>
    </row>
    <row r="99" spans="1:24">
      <c r="A99" s="3"/>
      <c r="B99" s="8">
        <f t="shared" si="1"/>
        <v>95</v>
      </c>
      <c r="C99" s="10"/>
      <c r="D99" s="13"/>
      <c r="E99" s="10"/>
      <c r="F99" s="9"/>
      <c r="G99" s="91"/>
      <c r="H99" s="92"/>
      <c r="I99" s="39"/>
      <c r="J99" s="39"/>
      <c r="K99" s="91"/>
      <c r="L99" s="39"/>
      <c r="M99" s="7"/>
      <c r="N99" s="94"/>
      <c r="O99" s="95"/>
      <c r="P99" s="95"/>
      <c r="Q99" s="95"/>
      <c r="R99" s="95"/>
      <c r="S99" s="95"/>
      <c r="T99" s="95"/>
      <c r="U99" s="95"/>
      <c r="V99" s="96"/>
      <c r="W99" s="21" t="str">
        <f>IF(V99="","",VLOOKUP(V99,ELEBASE!G96:H104,2,0))</f>
        <v/>
      </c>
      <c r="X99" s="3"/>
    </row>
    <row r="100" spans="1:2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</sheetData>
  <sheetProtection selectLockedCells="1"/>
  <mergeCells count="19">
    <mergeCell ref="R3:R4"/>
    <mergeCell ref="Q3:Q4"/>
    <mergeCell ref="P3:P4"/>
    <mergeCell ref="V3:W3"/>
    <mergeCell ref="N3:N4"/>
    <mergeCell ref="U3:U4"/>
    <mergeCell ref="T3:T4"/>
    <mergeCell ref="S3:S4"/>
    <mergeCell ref="C3:C4"/>
    <mergeCell ref="G3:G4"/>
    <mergeCell ref="I3:I4"/>
    <mergeCell ref="H3:H4"/>
    <mergeCell ref="D3:D4"/>
    <mergeCell ref="J3:J4"/>
    <mergeCell ref="K3:K4"/>
    <mergeCell ref="L3:L4"/>
    <mergeCell ref="O3:O4"/>
    <mergeCell ref="E3:E4"/>
    <mergeCell ref="F3:F4"/>
  </mergeCells>
  <conditionalFormatting sqref="N5:W99 B5:L99">
    <cfRule type="expression" dxfId="13" priority="6">
      <formula>NOT(MOD(ROW(),2)&gt;0)</formula>
    </cfRule>
  </conditionalFormatting>
  <conditionalFormatting sqref="O5:R99">
    <cfRule type="expression" dxfId="12" priority="4">
      <formula>$N5="NON"</formula>
    </cfRule>
  </conditionalFormatting>
  <conditionalFormatting sqref="T5:W99">
    <cfRule type="expression" dxfId="11" priority="5">
      <formula>$S5="NON"</formula>
    </cfRule>
  </conditionalFormatting>
  <conditionalFormatting sqref="C5:F99">
    <cfRule type="expression" dxfId="10" priority="1">
      <formula>$E5="OUI"</formula>
    </cfRule>
  </conditionalFormatting>
  <dataValidations count="9">
    <dataValidation type="list" allowBlank="1" showInputMessage="1" showErrorMessage="1" prompt="OUI saisir X_x000a__x000a_NON saisir _" sqref="T5:U99 R5:R99">
      <formula1>"X,_"</formula1>
    </dataValidation>
    <dataValidation type="list" allowBlank="1" showInputMessage="1" showErrorMessage="1" sqref="P5:P99">
      <formula1>"RN,RS,EXO"</formula1>
    </dataValidation>
    <dataValidation type="list" allowBlank="1" showInputMessage="1" showErrorMessage="1" sqref="S5:S99 N5:O99">
      <formula1>"OUI,NON"</formula1>
    </dataValidation>
    <dataValidation type="list" allowBlank="1" showInputMessage="1" showErrorMessage="1" sqref="K5:K99">
      <formula1>ACTIVITE</formula1>
    </dataValidation>
    <dataValidation type="list" allowBlank="1" showInputMessage="1" showErrorMessage="1" sqref="J5:J99">
      <formula1>"Mars,Juin,Sept.,Dec."</formula1>
    </dataValidation>
    <dataValidation type="list" allowBlank="1" showInputMessage="1" showErrorMessage="1" sqref="I5:I99">
      <formula1>"Lundi,Mardi,Mercredi,Jeudi,Vendredi,Samedi,Dimanche"</formula1>
    </dataValidation>
    <dataValidation type="list" allowBlank="1" showInputMessage="1" showErrorMessage="1" sqref="V5:V99">
      <formula1>MEDECINE</formula1>
    </dataValidation>
    <dataValidation type="list" allowBlank="1" showInputMessage="1" showErrorMessage="1" prompt="Saisir OUI pour OUI_x000a_Laisser vide pour NON" sqref="E5:E99">
      <formula1>"OUI"</formula1>
    </dataValidation>
    <dataValidation type="list" allowBlank="1" showInputMessage="1" showErrorMessage="1" sqref="D5:D99">
      <formula1>"GR4, GR7"</formula1>
    </dataValidation>
  </dataValidations>
  <pageMargins left="0.7" right="0.7" top="0.75" bottom="0.75" header="0.3" footer="0.3"/>
  <ignoredErrors>
    <ignoredError sqref="W7:W25 W26:W9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H138"/>
  <sheetViews>
    <sheetView zoomScale="85" zoomScaleNormal="85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99" sqref="A99:XFD99"/>
    </sheetView>
  </sheetViews>
  <sheetFormatPr baseColWidth="10" defaultRowHeight="17.25"/>
  <cols>
    <col min="1" max="1" width="1.7109375" style="24" customWidth="1"/>
    <col min="2" max="2" width="3.85546875" style="24" bestFit="1" customWidth="1"/>
    <col min="3" max="3" width="12.7109375" style="37" customWidth="1"/>
    <col min="4" max="4" width="29.7109375" style="24" bestFit="1" customWidth="1"/>
    <col min="5" max="5" width="24.28515625" style="24" bestFit="1" customWidth="1"/>
    <col min="6" max="6" width="1.7109375" style="24" customWidth="1"/>
    <col min="7" max="7" width="19.5703125" style="37" customWidth="1"/>
    <col min="8" max="8" width="26.85546875" style="37" customWidth="1"/>
    <col min="9" max="9" width="14.28515625" style="37" customWidth="1"/>
    <col min="10" max="10" width="27" style="37" customWidth="1"/>
    <col min="11" max="11" width="1.7109375" style="24" customWidth="1"/>
    <col min="12" max="23" width="7.7109375" style="37" customWidth="1"/>
    <col min="24" max="24" width="1.7109375" style="24" customWidth="1"/>
    <col min="25" max="25" width="11.5703125" style="49" bestFit="1" customWidth="1"/>
    <col min="26" max="33" width="11.42578125" style="24"/>
    <col min="34" max="34" width="11.42578125" style="25"/>
    <col min="35" max="16384" width="11.42578125" style="24"/>
  </cols>
  <sheetData>
    <row r="1" spans="1:34" ht="20.100000000000001" customHeight="1">
      <c r="A1" s="23"/>
      <c r="B1" s="107" t="str">
        <f>"BULLETINS "&amp;TEXT(ANNEE,"AAAA")</f>
        <v>BULLETINS 2017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23"/>
      <c r="AA1" s="25"/>
      <c r="AB1" s="25"/>
      <c r="AC1" s="25"/>
      <c r="AD1" s="25"/>
      <c r="AE1" s="25"/>
      <c r="AF1" s="25"/>
      <c r="AG1" s="25"/>
    </row>
    <row r="2" spans="1:34" ht="20.100000000000001" customHeight="1">
      <c r="A2" s="23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23"/>
      <c r="AA2" s="25"/>
      <c r="AB2" s="25"/>
      <c r="AC2" s="25"/>
      <c r="AD2" s="25"/>
      <c r="AE2" s="25"/>
      <c r="AF2" s="25"/>
      <c r="AG2" s="25"/>
    </row>
    <row r="3" spans="1:34" ht="24.95" customHeight="1">
      <c r="A3" s="25"/>
      <c r="B3" s="25"/>
      <c r="C3" s="114" t="str">
        <f>LISTE!C3</f>
        <v>Numéro dossier</v>
      </c>
      <c r="D3" s="114" t="str">
        <f>LISTE!F3</f>
        <v>Raison sociale</v>
      </c>
      <c r="E3" s="114" t="str">
        <f>LISTE!H3</f>
        <v>N° Siret</v>
      </c>
      <c r="F3" s="23"/>
      <c r="G3" s="114" t="s">
        <v>51</v>
      </c>
      <c r="H3" s="114" t="s">
        <v>52</v>
      </c>
      <c r="I3" s="114" t="s">
        <v>53</v>
      </c>
      <c r="J3" s="114" t="s">
        <v>56</v>
      </c>
      <c r="K3" s="23"/>
      <c r="L3" s="116">
        <f>+ANNEE</f>
        <v>42736</v>
      </c>
      <c r="M3" s="108">
        <f>EDATE(L3,1)</f>
        <v>42767</v>
      </c>
      <c r="N3" s="108">
        <f t="shared" ref="N3:U3" si="0">EDATE(M3,1)</f>
        <v>42795</v>
      </c>
      <c r="O3" s="108">
        <f t="shared" si="0"/>
        <v>42826</v>
      </c>
      <c r="P3" s="108">
        <f t="shared" si="0"/>
        <v>42856</v>
      </c>
      <c r="Q3" s="108">
        <f t="shared" si="0"/>
        <v>42887</v>
      </c>
      <c r="R3" s="108">
        <f t="shared" si="0"/>
        <v>42917</v>
      </c>
      <c r="S3" s="108">
        <f t="shared" si="0"/>
        <v>42948</v>
      </c>
      <c r="T3" s="108">
        <f t="shared" si="0"/>
        <v>42979</v>
      </c>
      <c r="U3" s="108">
        <f t="shared" si="0"/>
        <v>43009</v>
      </c>
      <c r="V3" s="108">
        <f>EDATE(U3,1)</f>
        <v>43040</v>
      </c>
      <c r="W3" s="110">
        <f t="shared" ref="W3:X3" si="1">EDATE(V3,1)</f>
        <v>43070</v>
      </c>
      <c r="X3" s="115">
        <f t="shared" si="1"/>
        <v>43101</v>
      </c>
      <c r="Y3" s="112" t="s">
        <v>55</v>
      </c>
      <c r="Z3" s="23"/>
      <c r="AA3" s="25"/>
      <c r="AB3" s="25"/>
      <c r="AC3" s="25"/>
      <c r="AD3" s="25"/>
      <c r="AE3" s="25"/>
      <c r="AF3" s="25"/>
      <c r="AG3" s="25"/>
    </row>
    <row r="4" spans="1:34" ht="24.95" customHeight="1">
      <c r="A4" s="25"/>
      <c r="B4" s="25"/>
      <c r="C4" s="114"/>
      <c r="D4" s="114"/>
      <c r="E4" s="114"/>
      <c r="F4" s="23"/>
      <c r="G4" s="114"/>
      <c r="H4" s="114"/>
      <c r="I4" s="114"/>
      <c r="J4" s="114"/>
      <c r="K4" s="23"/>
      <c r="L4" s="117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11"/>
      <c r="X4" s="115"/>
      <c r="Y4" s="113"/>
      <c r="Z4" s="23"/>
      <c r="AA4" s="25"/>
      <c r="AB4" s="25"/>
      <c r="AC4" s="25"/>
      <c r="AD4" s="25"/>
      <c r="AE4" s="25"/>
      <c r="AF4" s="25"/>
      <c r="AG4" s="25"/>
    </row>
    <row r="5" spans="1:34" s="1" customFormat="1" ht="20.100000000000001" customHeight="1">
      <c r="A5" s="6"/>
      <c r="B5" s="26">
        <f t="shared" ref="B5:B68" si="2">ROW()-ROW($B$4)</f>
        <v>1</v>
      </c>
      <c r="C5" s="11">
        <v>1</v>
      </c>
      <c r="D5" s="9" t="s">
        <v>47</v>
      </c>
      <c r="E5" s="33">
        <v>12345678900012</v>
      </c>
      <c r="F5" s="27"/>
      <c r="G5" s="38" t="s">
        <v>60</v>
      </c>
      <c r="H5" s="39" t="s">
        <v>62</v>
      </c>
      <c r="I5" s="40"/>
      <c r="J5" s="41"/>
      <c r="K5" s="27">
        <v>0</v>
      </c>
      <c r="L5" s="38">
        <v>1</v>
      </c>
      <c r="M5" s="39">
        <v>2</v>
      </c>
      <c r="N5" s="39">
        <v>3</v>
      </c>
      <c r="O5" s="39">
        <v>4</v>
      </c>
      <c r="P5" s="39">
        <v>5</v>
      </c>
      <c r="Q5" s="39">
        <v>6</v>
      </c>
      <c r="R5" s="39">
        <v>7</v>
      </c>
      <c r="S5" s="39">
        <v>8</v>
      </c>
      <c r="T5" s="39">
        <v>9</v>
      </c>
      <c r="U5" s="39">
        <v>10</v>
      </c>
      <c r="V5" s="39">
        <v>11</v>
      </c>
      <c r="W5" s="41">
        <v>12</v>
      </c>
      <c r="X5" s="27"/>
      <c r="Y5" s="45">
        <f>SUM(L5:W5)</f>
        <v>78</v>
      </c>
      <c r="Z5" s="27"/>
      <c r="AA5" s="6"/>
      <c r="AB5" s="6"/>
      <c r="AC5" s="6"/>
      <c r="AD5" s="6"/>
      <c r="AE5" s="6"/>
      <c r="AF5" s="6"/>
      <c r="AG5" s="6"/>
      <c r="AH5" s="6"/>
    </row>
    <row r="6" spans="1:34" s="1" customFormat="1" ht="20.100000000000001" customHeight="1">
      <c r="A6" s="6"/>
      <c r="B6" s="28">
        <f t="shared" si="2"/>
        <v>2</v>
      </c>
      <c r="C6" s="11">
        <v>3</v>
      </c>
      <c r="D6" s="9" t="s">
        <v>71</v>
      </c>
      <c r="E6" s="33">
        <v>12345678900014</v>
      </c>
      <c r="F6" s="27"/>
      <c r="G6" s="38" t="s">
        <v>61</v>
      </c>
      <c r="H6" s="39" t="s">
        <v>63</v>
      </c>
      <c r="I6" s="40"/>
      <c r="J6" s="41"/>
      <c r="K6" s="27">
        <v>0</v>
      </c>
      <c r="L6" s="38"/>
      <c r="M6" s="39"/>
      <c r="N6" s="39"/>
      <c r="O6" s="39"/>
      <c r="P6" s="39"/>
      <c r="Q6" s="39"/>
      <c r="R6" s="39"/>
      <c r="S6" s="39"/>
      <c r="T6" s="39"/>
      <c r="U6" s="39"/>
      <c r="V6" s="39"/>
      <c r="W6" s="41"/>
      <c r="X6" s="27"/>
      <c r="Y6" s="45">
        <f t="shared" ref="Y6:Y69" si="3">SUM(L6:W6)</f>
        <v>0</v>
      </c>
      <c r="Z6" s="27"/>
      <c r="AA6" s="6"/>
      <c r="AB6" s="6"/>
      <c r="AC6" s="6"/>
      <c r="AD6" s="6"/>
      <c r="AE6" s="6"/>
      <c r="AF6" s="6"/>
      <c r="AG6" s="6"/>
      <c r="AH6" s="6"/>
    </row>
    <row r="7" spans="1:34" s="1" customFormat="1" ht="20.100000000000001" customHeight="1">
      <c r="A7" s="6"/>
      <c r="B7" s="28">
        <f t="shared" si="2"/>
        <v>3</v>
      </c>
      <c r="C7" s="11">
        <v>4</v>
      </c>
      <c r="D7" s="9" t="s">
        <v>70</v>
      </c>
      <c r="E7" s="33">
        <v>12345678900015</v>
      </c>
      <c r="F7" s="27"/>
      <c r="G7" s="38" t="s">
        <v>65</v>
      </c>
      <c r="H7" s="39" t="s">
        <v>64</v>
      </c>
      <c r="I7" s="40"/>
      <c r="J7" s="41"/>
      <c r="K7" s="27">
        <v>0</v>
      </c>
      <c r="L7" s="38">
        <v>4</v>
      </c>
      <c r="M7" s="39">
        <v>5</v>
      </c>
      <c r="N7" s="39">
        <v>6</v>
      </c>
      <c r="O7" s="39">
        <v>7</v>
      </c>
      <c r="P7" s="39">
        <v>8</v>
      </c>
      <c r="Q7" s="39">
        <v>9</v>
      </c>
      <c r="R7" s="39">
        <v>10</v>
      </c>
      <c r="S7" s="39">
        <v>11</v>
      </c>
      <c r="T7" s="39">
        <v>12</v>
      </c>
      <c r="U7" s="39">
        <v>13</v>
      </c>
      <c r="V7" s="39">
        <v>14</v>
      </c>
      <c r="W7" s="41">
        <v>15</v>
      </c>
      <c r="X7" s="27"/>
      <c r="Y7" s="45">
        <f t="shared" si="3"/>
        <v>114</v>
      </c>
      <c r="Z7" s="27"/>
      <c r="AA7" s="6"/>
      <c r="AB7" s="6"/>
      <c r="AC7" s="6"/>
      <c r="AD7" s="6"/>
      <c r="AE7" s="6"/>
      <c r="AF7" s="6"/>
      <c r="AG7" s="6"/>
      <c r="AH7" s="6"/>
    </row>
    <row r="8" spans="1:34" s="1" customFormat="1" ht="20.100000000000001" hidden="1" customHeight="1">
      <c r="A8" s="6"/>
      <c r="B8" s="28">
        <f t="shared" si="2"/>
        <v>4</v>
      </c>
      <c r="C8" s="11"/>
      <c r="D8" s="9" t="s">
        <v>70</v>
      </c>
      <c r="E8" s="33">
        <v>12345678900015</v>
      </c>
      <c r="F8" s="27"/>
      <c r="G8" s="38"/>
      <c r="H8" s="39"/>
      <c r="I8" s="40"/>
      <c r="J8" s="41"/>
      <c r="K8" s="27">
        <v>0</v>
      </c>
      <c r="L8" s="38"/>
      <c r="M8" s="39"/>
      <c r="N8" s="39"/>
      <c r="O8" s="39"/>
      <c r="P8" s="39"/>
      <c r="Q8" s="39"/>
      <c r="R8" s="39"/>
      <c r="S8" s="39"/>
      <c r="T8" s="39"/>
      <c r="U8" s="39"/>
      <c r="V8" s="39"/>
      <c r="W8" s="41"/>
      <c r="X8" s="27"/>
      <c r="Y8" s="45">
        <f t="shared" si="3"/>
        <v>0</v>
      </c>
      <c r="Z8" s="27"/>
      <c r="AA8" s="6"/>
      <c r="AB8" s="6"/>
      <c r="AC8" s="6"/>
      <c r="AD8" s="6"/>
      <c r="AE8" s="6"/>
      <c r="AF8" s="6"/>
      <c r="AG8" s="6"/>
      <c r="AH8" s="6"/>
    </row>
    <row r="9" spans="1:34" s="1" customFormat="1" ht="20.100000000000001" hidden="1" customHeight="1">
      <c r="A9" s="6"/>
      <c r="B9" s="28">
        <f t="shared" si="2"/>
        <v>5</v>
      </c>
      <c r="C9" s="11"/>
      <c r="D9" s="9" t="s">
        <v>57</v>
      </c>
      <c r="E9" s="33"/>
      <c r="F9" s="27"/>
      <c r="G9" s="38"/>
      <c r="H9" s="39"/>
      <c r="I9" s="40"/>
      <c r="J9" s="41"/>
      <c r="K9" s="27">
        <v>0</v>
      </c>
      <c r="L9" s="38"/>
      <c r="M9" s="39"/>
      <c r="N9" s="39"/>
      <c r="O9" s="39"/>
      <c r="P9" s="39"/>
      <c r="Q9" s="39"/>
      <c r="R9" s="39"/>
      <c r="S9" s="39"/>
      <c r="T9" s="39"/>
      <c r="U9" s="39"/>
      <c r="V9" s="39"/>
      <c r="W9" s="41"/>
      <c r="X9" s="27"/>
      <c r="Y9" s="45">
        <f t="shared" si="3"/>
        <v>0</v>
      </c>
      <c r="Z9" s="27"/>
      <c r="AA9" s="6"/>
      <c r="AB9" s="6"/>
      <c r="AC9" s="6"/>
      <c r="AD9" s="6"/>
      <c r="AE9" s="6"/>
      <c r="AF9" s="6"/>
      <c r="AG9" s="6"/>
      <c r="AH9" s="6"/>
    </row>
    <row r="10" spans="1:34" s="1" customFormat="1" ht="20.100000000000001" hidden="1" customHeight="1">
      <c r="A10" s="6"/>
      <c r="B10" s="28">
        <f t="shared" si="2"/>
        <v>6</v>
      </c>
      <c r="C10" s="11"/>
      <c r="D10" s="9" t="s">
        <v>58</v>
      </c>
      <c r="E10" s="33"/>
      <c r="F10" s="27"/>
      <c r="G10" s="38"/>
      <c r="H10" s="39"/>
      <c r="I10" s="40"/>
      <c r="J10" s="41"/>
      <c r="K10" s="27">
        <v>0</v>
      </c>
      <c r="L10" s="38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41"/>
      <c r="X10" s="27"/>
      <c r="Y10" s="45">
        <f t="shared" si="3"/>
        <v>0</v>
      </c>
      <c r="Z10" s="27"/>
      <c r="AA10" s="6"/>
      <c r="AB10" s="6"/>
      <c r="AC10" s="6"/>
      <c r="AD10" s="6"/>
      <c r="AE10" s="6"/>
      <c r="AF10" s="6"/>
      <c r="AG10" s="6"/>
      <c r="AH10" s="6"/>
    </row>
    <row r="11" spans="1:34" s="1" customFormat="1" ht="20.100000000000001" hidden="1" customHeight="1">
      <c r="A11" s="6"/>
      <c r="B11" s="28">
        <f t="shared" si="2"/>
        <v>7</v>
      </c>
      <c r="C11" s="11"/>
      <c r="D11" s="9" t="s">
        <v>58</v>
      </c>
      <c r="E11" s="33"/>
      <c r="F11" s="27"/>
      <c r="G11" s="38"/>
      <c r="H11" s="39"/>
      <c r="I11" s="40"/>
      <c r="J11" s="41"/>
      <c r="K11" s="27">
        <v>0</v>
      </c>
      <c r="L11" s="3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41"/>
      <c r="X11" s="27"/>
      <c r="Y11" s="46">
        <f t="shared" si="3"/>
        <v>0</v>
      </c>
      <c r="Z11" s="27"/>
      <c r="AA11" s="6"/>
      <c r="AB11" s="6"/>
      <c r="AC11" s="6"/>
      <c r="AD11" s="6"/>
      <c r="AE11" s="6"/>
      <c r="AF11" s="6"/>
      <c r="AG11" s="6"/>
      <c r="AH11" s="6"/>
    </row>
    <row r="12" spans="1:34" s="1" customFormat="1" ht="20.100000000000001" hidden="1" customHeight="1">
      <c r="A12" s="6"/>
      <c r="B12" s="28">
        <f t="shared" si="2"/>
        <v>8</v>
      </c>
      <c r="C12" s="11"/>
      <c r="D12" s="9" t="s">
        <v>59</v>
      </c>
      <c r="E12" s="33"/>
      <c r="F12" s="27"/>
      <c r="G12" s="38"/>
      <c r="H12" s="39"/>
      <c r="I12" s="40"/>
      <c r="J12" s="41"/>
      <c r="K12" s="27">
        <v>0</v>
      </c>
      <c r="L12" s="38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41"/>
      <c r="X12" s="27"/>
      <c r="Y12" s="45">
        <f t="shared" si="3"/>
        <v>0</v>
      </c>
      <c r="Z12" s="27"/>
      <c r="AA12" s="6"/>
      <c r="AB12" s="6"/>
      <c r="AC12" s="6"/>
      <c r="AD12" s="6"/>
      <c r="AE12" s="6"/>
      <c r="AF12" s="6"/>
      <c r="AG12" s="6"/>
      <c r="AH12" s="6"/>
    </row>
    <row r="13" spans="1:34" s="1" customFormat="1" ht="20.100000000000001" hidden="1" customHeight="1">
      <c r="A13" s="6"/>
      <c r="B13" s="28">
        <f t="shared" si="2"/>
        <v>9</v>
      </c>
      <c r="C13" s="11"/>
      <c r="D13" s="9" t="s">
        <v>59</v>
      </c>
      <c r="E13" s="33"/>
      <c r="F13" s="27"/>
      <c r="G13" s="38"/>
      <c r="H13" s="39"/>
      <c r="I13" s="40"/>
      <c r="J13" s="41"/>
      <c r="K13" s="27">
        <v>0</v>
      </c>
      <c r="L13" s="38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41"/>
      <c r="X13" s="27"/>
      <c r="Y13" s="45">
        <f t="shared" si="3"/>
        <v>0</v>
      </c>
      <c r="Z13" s="27"/>
      <c r="AA13" s="6"/>
      <c r="AB13" s="6"/>
      <c r="AC13" s="6"/>
      <c r="AD13" s="6"/>
      <c r="AE13" s="6"/>
      <c r="AF13" s="6"/>
      <c r="AG13" s="6"/>
      <c r="AH13" s="6"/>
    </row>
    <row r="14" spans="1:34" s="1" customFormat="1" ht="20.100000000000001" hidden="1" customHeight="1">
      <c r="A14" s="6"/>
      <c r="B14" s="28">
        <f t="shared" si="2"/>
        <v>10</v>
      </c>
      <c r="C14" s="11"/>
      <c r="D14" s="9" t="s">
        <v>59</v>
      </c>
      <c r="E14" s="33"/>
      <c r="F14" s="27"/>
      <c r="G14" s="38"/>
      <c r="H14" s="39"/>
      <c r="I14" s="40"/>
      <c r="J14" s="41"/>
      <c r="K14" s="27">
        <v>0</v>
      </c>
      <c r="L14" s="38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41"/>
      <c r="X14" s="27"/>
      <c r="Y14" s="45">
        <f t="shared" si="3"/>
        <v>0</v>
      </c>
      <c r="Z14" s="27"/>
      <c r="AA14" s="6"/>
      <c r="AB14" s="6"/>
      <c r="AC14" s="6"/>
      <c r="AD14" s="6"/>
      <c r="AE14" s="6"/>
      <c r="AF14" s="6"/>
      <c r="AG14" s="6"/>
      <c r="AH14" s="6"/>
    </row>
    <row r="15" spans="1:34" s="1" customFormat="1" ht="20.100000000000001" hidden="1" customHeight="1">
      <c r="A15" s="6"/>
      <c r="B15" s="28">
        <f t="shared" si="2"/>
        <v>11</v>
      </c>
      <c r="C15" s="11"/>
      <c r="D15" s="9" t="s">
        <v>59</v>
      </c>
      <c r="E15" s="33"/>
      <c r="F15" s="27"/>
      <c r="G15" s="38"/>
      <c r="H15" s="39"/>
      <c r="I15" s="40"/>
      <c r="J15" s="41"/>
      <c r="K15" s="27">
        <v>0</v>
      </c>
      <c r="L15" s="38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41"/>
      <c r="X15" s="27"/>
      <c r="Y15" s="45">
        <f t="shared" si="3"/>
        <v>0</v>
      </c>
      <c r="Z15" s="27"/>
      <c r="AA15" s="6"/>
      <c r="AB15" s="6"/>
      <c r="AC15" s="6"/>
      <c r="AD15" s="6"/>
      <c r="AE15" s="6"/>
      <c r="AF15" s="6"/>
      <c r="AG15" s="6"/>
      <c r="AH15" s="6"/>
    </row>
    <row r="16" spans="1:34" s="1" customFormat="1" ht="20.100000000000001" hidden="1" customHeight="1">
      <c r="A16" s="6"/>
      <c r="B16" s="28">
        <f t="shared" si="2"/>
        <v>12</v>
      </c>
      <c r="C16" s="11"/>
      <c r="D16" s="9" t="s">
        <v>59</v>
      </c>
      <c r="E16" s="33"/>
      <c r="F16" s="27"/>
      <c r="G16" s="38"/>
      <c r="H16" s="39"/>
      <c r="I16" s="40"/>
      <c r="J16" s="41"/>
      <c r="K16" s="27">
        <v>0</v>
      </c>
      <c r="L16" s="38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41"/>
      <c r="X16" s="27"/>
      <c r="Y16" s="45">
        <f t="shared" si="3"/>
        <v>0</v>
      </c>
      <c r="Z16" s="27"/>
      <c r="AA16" s="6"/>
      <c r="AB16" s="6"/>
      <c r="AC16" s="6"/>
      <c r="AD16" s="6"/>
      <c r="AE16" s="6"/>
      <c r="AF16" s="6"/>
      <c r="AG16" s="6"/>
      <c r="AH16" s="6"/>
    </row>
    <row r="17" spans="1:34" s="1" customFormat="1" ht="20.100000000000001" hidden="1" customHeight="1">
      <c r="A17" s="6"/>
      <c r="B17" s="28">
        <f t="shared" si="2"/>
        <v>13</v>
      </c>
      <c r="C17" s="11"/>
      <c r="D17" s="9" t="s">
        <v>59</v>
      </c>
      <c r="E17" s="33"/>
      <c r="F17" s="27"/>
      <c r="G17" s="38"/>
      <c r="H17" s="39"/>
      <c r="I17" s="40"/>
      <c r="J17" s="41"/>
      <c r="K17" s="27">
        <v>0</v>
      </c>
      <c r="L17" s="3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41"/>
      <c r="X17" s="27"/>
      <c r="Y17" s="45">
        <f t="shared" si="3"/>
        <v>0</v>
      </c>
      <c r="Z17" s="27"/>
      <c r="AA17" s="6"/>
      <c r="AB17" s="6"/>
      <c r="AC17" s="6"/>
      <c r="AD17" s="6"/>
      <c r="AE17" s="6"/>
      <c r="AF17" s="6"/>
      <c r="AG17" s="6"/>
      <c r="AH17" s="6"/>
    </row>
    <row r="18" spans="1:34" s="1" customFormat="1" ht="20.100000000000001" hidden="1" customHeight="1">
      <c r="A18" s="6"/>
      <c r="B18" s="28">
        <f t="shared" si="2"/>
        <v>14</v>
      </c>
      <c r="C18" s="11"/>
      <c r="D18" s="9" t="s">
        <v>59</v>
      </c>
      <c r="E18" s="33"/>
      <c r="F18" s="27"/>
      <c r="G18" s="38"/>
      <c r="H18" s="39"/>
      <c r="I18" s="40"/>
      <c r="J18" s="41"/>
      <c r="K18" s="27">
        <v>0</v>
      </c>
      <c r="L18" s="38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41"/>
      <c r="X18" s="27"/>
      <c r="Y18" s="45">
        <f t="shared" si="3"/>
        <v>0</v>
      </c>
      <c r="Z18" s="27"/>
      <c r="AA18" s="6"/>
      <c r="AB18" s="6"/>
      <c r="AC18" s="6"/>
      <c r="AD18" s="6"/>
      <c r="AE18" s="6"/>
      <c r="AF18" s="6"/>
      <c r="AG18" s="6"/>
      <c r="AH18" s="6"/>
    </row>
    <row r="19" spans="1:34" s="1" customFormat="1" ht="20.100000000000001" hidden="1" customHeight="1">
      <c r="A19" s="6"/>
      <c r="B19" s="28">
        <f t="shared" si="2"/>
        <v>15</v>
      </c>
      <c r="C19" s="11"/>
      <c r="D19" s="9" t="s">
        <v>59</v>
      </c>
      <c r="E19" s="33"/>
      <c r="F19" s="27"/>
      <c r="G19" s="38"/>
      <c r="H19" s="39"/>
      <c r="I19" s="40"/>
      <c r="J19" s="41"/>
      <c r="K19" s="27">
        <v>0</v>
      </c>
      <c r="L19" s="38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41"/>
      <c r="X19" s="27"/>
      <c r="Y19" s="45">
        <f t="shared" si="3"/>
        <v>0</v>
      </c>
      <c r="Z19" s="27"/>
      <c r="AA19" s="6"/>
      <c r="AB19" s="6"/>
      <c r="AC19" s="6"/>
      <c r="AD19" s="6"/>
      <c r="AE19" s="6"/>
      <c r="AF19" s="6"/>
      <c r="AG19" s="6"/>
      <c r="AH19" s="6"/>
    </row>
    <row r="20" spans="1:34" s="1" customFormat="1" ht="20.100000000000001" hidden="1" customHeight="1">
      <c r="A20" s="6"/>
      <c r="B20" s="28">
        <f t="shared" si="2"/>
        <v>16</v>
      </c>
      <c r="C20" s="11"/>
      <c r="D20" s="9" t="s">
        <v>59</v>
      </c>
      <c r="E20" s="33"/>
      <c r="F20" s="27"/>
      <c r="G20" s="38"/>
      <c r="H20" s="39"/>
      <c r="I20" s="40"/>
      <c r="J20" s="41"/>
      <c r="K20" s="27">
        <v>0</v>
      </c>
      <c r="L20" s="38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41"/>
      <c r="X20" s="27"/>
      <c r="Y20" s="45">
        <f t="shared" si="3"/>
        <v>0</v>
      </c>
      <c r="Z20" s="27"/>
      <c r="AA20" s="6"/>
      <c r="AB20" s="6"/>
      <c r="AC20" s="6"/>
      <c r="AD20" s="6"/>
      <c r="AE20" s="6"/>
      <c r="AF20" s="6"/>
      <c r="AG20" s="6"/>
      <c r="AH20" s="6"/>
    </row>
    <row r="21" spans="1:34" s="1" customFormat="1" ht="20.100000000000001" hidden="1" customHeight="1">
      <c r="A21" s="6"/>
      <c r="B21" s="28">
        <f t="shared" si="2"/>
        <v>17</v>
      </c>
      <c r="C21" s="11"/>
      <c r="D21" s="9" t="s">
        <v>59</v>
      </c>
      <c r="E21" s="33"/>
      <c r="F21" s="27"/>
      <c r="G21" s="38"/>
      <c r="H21" s="39"/>
      <c r="I21" s="40"/>
      <c r="J21" s="41"/>
      <c r="K21" s="27">
        <v>0</v>
      </c>
      <c r="L21" s="38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41"/>
      <c r="X21" s="27"/>
      <c r="Y21" s="45">
        <f t="shared" si="3"/>
        <v>0</v>
      </c>
      <c r="Z21" s="27"/>
      <c r="AA21" s="6"/>
      <c r="AB21" s="6"/>
      <c r="AC21" s="6"/>
      <c r="AD21" s="6"/>
      <c r="AE21" s="6"/>
      <c r="AF21" s="6"/>
      <c r="AG21" s="6"/>
      <c r="AH21" s="6"/>
    </row>
    <row r="22" spans="1:34" s="1" customFormat="1" ht="20.100000000000001" hidden="1" customHeight="1">
      <c r="A22" s="6"/>
      <c r="B22" s="28">
        <f t="shared" si="2"/>
        <v>18</v>
      </c>
      <c r="C22" s="11"/>
      <c r="D22" s="9" t="s">
        <v>59</v>
      </c>
      <c r="E22" s="33"/>
      <c r="F22" s="27"/>
      <c r="G22" s="38"/>
      <c r="H22" s="39"/>
      <c r="I22" s="40"/>
      <c r="J22" s="41"/>
      <c r="K22" s="27">
        <v>0</v>
      </c>
      <c r="L22" s="38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41"/>
      <c r="X22" s="27"/>
      <c r="Y22" s="45">
        <f t="shared" si="3"/>
        <v>0</v>
      </c>
      <c r="Z22" s="27"/>
      <c r="AA22" s="6"/>
      <c r="AB22" s="6"/>
      <c r="AC22" s="6"/>
      <c r="AD22" s="6"/>
      <c r="AE22" s="6"/>
      <c r="AF22" s="6"/>
      <c r="AG22" s="6"/>
      <c r="AH22" s="6"/>
    </row>
    <row r="23" spans="1:34" s="1" customFormat="1" ht="20.100000000000001" hidden="1" customHeight="1">
      <c r="A23" s="6"/>
      <c r="B23" s="28">
        <f t="shared" si="2"/>
        <v>19</v>
      </c>
      <c r="C23" s="11"/>
      <c r="D23" s="9" t="s">
        <v>59</v>
      </c>
      <c r="E23" s="33"/>
      <c r="F23" s="27"/>
      <c r="G23" s="38"/>
      <c r="H23" s="39"/>
      <c r="I23" s="40"/>
      <c r="J23" s="41"/>
      <c r="K23" s="27">
        <v>0</v>
      </c>
      <c r="L23" s="38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41"/>
      <c r="X23" s="27"/>
      <c r="Y23" s="45">
        <f t="shared" si="3"/>
        <v>0</v>
      </c>
      <c r="Z23" s="27"/>
      <c r="AA23" s="6"/>
      <c r="AB23" s="6"/>
      <c r="AC23" s="6"/>
      <c r="AD23" s="6"/>
      <c r="AE23" s="6"/>
      <c r="AF23" s="6"/>
      <c r="AG23" s="6"/>
      <c r="AH23" s="6"/>
    </row>
    <row r="24" spans="1:34" s="1" customFormat="1" ht="20.100000000000001" hidden="1" customHeight="1">
      <c r="A24" s="6"/>
      <c r="B24" s="28">
        <f t="shared" si="2"/>
        <v>20</v>
      </c>
      <c r="C24" s="11"/>
      <c r="D24" s="9" t="s">
        <v>59</v>
      </c>
      <c r="E24" s="33"/>
      <c r="F24" s="27"/>
      <c r="G24" s="38"/>
      <c r="H24" s="39"/>
      <c r="I24" s="40"/>
      <c r="J24" s="41"/>
      <c r="K24" s="27">
        <v>0</v>
      </c>
      <c r="L24" s="38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41"/>
      <c r="X24" s="27"/>
      <c r="Y24" s="45">
        <f t="shared" si="3"/>
        <v>0</v>
      </c>
      <c r="Z24" s="27"/>
      <c r="AA24" s="6"/>
      <c r="AB24" s="6"/>
      <c r="AC24" s="6"/>
      <c r="AD24" s="6"/>
      <c r="AE24" s="6"/>
      <c r="AF24" s="6"/>
      <c r="AG24" s="6"/>
      <c r="AH24" s="6"/>
    </row>
    <row r="25" spans="1:34" s="1" customFormat="1" ht="20.100000000000001" hidden="1" customHeight="1">
      <c r="A25" s="34"/>
      <c r="B25" s="28">
        <f t="shared" si="2"/>
        <v>21</v>
      </c>
      <c r="C25" s="11"/>
      <c r="D25" s="9" t="s">
        <v>59</v>
      </c>
      <c r="E25" s="33"/>
      <c r="F25" s="35"/>
      <c r="G25" s="38"/>
      <c r="H25" s="39"/>
      <c r="I25" s="40"/>
      <c r="J25" s="41"/>
      <c r="K25" s="27">
        <v>0</v>
      </c>
      <c r="L25" s="38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41"/>
      <c r="X25" s="35"/>
      <c r="Y25" s="45">
        <f t="shared" si="3"/>
        <v>0</v>
      </c>
      <c r="Z25" s="27"/>
      <c r="AA25" s="6"/>
      <c r="AB25" s="6"/>
      <c r="AC25" s="6"/>
      <c r="AD25" s="6"/>
      <c r="AE25" s="6"/>
      <c r="AF25" s="6"/>
      <c r="AG25" s="6"/>
      <c r="AH25" s="6"/>
    </row>
    <row r="26" spans="1:34" ht="20.100000000000001" hidden="1" customHeight="1">
      <c r="A26" s="34"/>
      <c r="B26" s="28">
        <f t="shared" si="2"/>
        <v>22</v>
      </c>
      <c r="C26" s="11"/>
      <c r="D26" s="9" t="s">
        <v>59</v>
      </c>
      <c r="E26" s="33"/>
      <c r="F26" s="35"/>
      <c r="G26" s="38"/>
      <c r="H26" s="39"/>
      <c r="I26" s="40"/>
      <c r="J26" s="41"/>
      <c r="K26" s="27">
        <v>0</v>
      </c>
      <c r="L26" s="38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41"/>
      <c r="X26" s="35"/>
      <c r="Y26" s="45">
        <f t="shared" si="3"/>
        <v>0</v>
      </c>
      <c r="Z26" s="23"/>
      <c r="AA26" s="25"/>
      <c r="AB26" s="25"/>
      <c r="AC26" s="25"/>
      <c r="AD26" s="25"/>
      <c r="AE26" s="25"/>
      <c r="AF26" s="25"/>
      <c r="AG26" s="25"/>
    </row>
    <row r="27" spans="1:34" ht="20.100000000000001" hidden="1" customHeight="1">
      <c r="A27" s="34"/>
      <c r="B27" s="28">
        <f t="shared" si="2"/>
        <v>23</v>
      </c>
      <c r="C27" s="11"/>
      <c r="D27" s="9" t="s">
        <v>59</v>
      </c>
      <c r="E27" s="33"/>
      <c r="F27" s="35"/>
      <c r="G27" s="38"/>
      <c r="H27" s="39"/>
      <c r="I27" s="40"/>
      <c r="J27" s="41"/>
      <c r="K27" s="27">
        <v>0</v>
      </c>
      <c r="L27" s="38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41"/>
      <c r="X27" s="35"/>
      <c r="Y27" s="45">
        <f t="shared" si="3"/>
        <v>0</v>
      </c>
      <c r="Z27" s="23"/>
      <c r="AA27" s="25"/>
      <c r="AB27" s="25"/>
      <c r="AC27" s="25"/>
      <c r="AD27" s="25"/>
      <c r="AE27" s="25"/>
      <c r="AF27" s="25"/>
      <c r="AG27" s="25"/>
    </row>
    <row r="28" spans="1:34" ht="20.100000000000001" hidden="1" customHeight="1">
      <c r="A28" s="6"/>
      <c r="B28" s="28">
        <f t="shared" si="2"/>
        <v>24</v>
      </c>
      <c r="C28" s="11"/>
      <c r="D28" s="9" t="s">
        <v>59</v>
      </c>
      <c r="E28" s="33"/>
      <c r="F28" s="27"/>
      <c r="G28" s="38"/>
      <c r="H28" s="39"/>
      <c r="I28" s="40"/>
      <c r="J28" s="41"/>
      <c r="K28" s="27">
        <v>0</v>
      </c>
      <c r="L28" s="38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41"/>
      <c r="X28" s="27"/>
      <c r="Y28" s="45">
        <f t="shared" si="3"/>
        <v>0</v>
      </c>
      <c r="Z28" s="23"/>
      <c r="AA28" s="25"/>
      <c r="AB28" s="25"/>
      <c r="AC28" s="25"/>
      <c r="AD28" s="25"/>
      <c r="AE28" s="25"/>
      <c r="AF28" s="25"/>
      <c r="AG28" s="25"/>
    </row>
    <row r="29" spans="1:34" ht="20.100000000000001" hidden="1" customHeight="1">
      <c r="A29" s="6"/>
      <c r="B29" s="28">
        <f t="shared" si="2"/>
        <v>25</v>
      </c>
      <c r="C29" s="11"/>
      <c r="D29" s="9" t="s">
        <v>59</v>
      </c>
      <c r="E29" s="33"/>
      <c r="F29" s="27"/>
      <c r="G29" s="38"/>
      <c r="H29" s="39"/>
      <c r="I29" s="40"/>
      <c r="J29" s="41"/>
      <c r="K29" s="27">
        <v>0</v>
      </c>
      <c r="L29" s="38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41"/>
      <c r="X29" s="27"/>
      <c r="Y29" s="45">
        <f t="shared" si="3"/>
        <v>0</v>
      </c>
      <c r="Z29" s="25"/>
      <c r="AA29" s="25"/>
      <c r="AB29" s="25"/>
      <c r="AC29" s="25"/>
      <c r="AD29" s="25"/>
      <c r="AE29" s="25"/>
      <c r="AF29" s="25"/>
      <c r="AG29" s="25"/>
    </row>
    <row r="30" spans="1:34" ht="20.100000000000001" hidden="1" customHeight="1">
      <c r="A30" s="6"/>
      <c r="B30" s="28">
        <f t="shared" si="2"/>
        <v>26</v>
      </c>
      <c r="C30" s="11"/>
      <c r="D30" s="9" t="s">
        <v>59</v>
      </c>
      <c r="E30" s="33"/>
      <c r="F30" s="27"/>
      <c r="G30" s="38"/>
      <c r="H30" s="39"/>
      <c r="I30" s="40"/>
      <c r="J30" s="41"/>
      <c r="K30" s="27">
        <v>0</v>
      </c>
      <c r="L30" s="38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41"/>
      <c r="X30" s="27"/>
      <c r="Y30" s="45">
        <f t="shared" si="3"/>
        <v>0</v>
      </c>
      <c r="Z30" s="25"/>
      <c r="AA30" s="25"/>
      <c r="AB30" s="25"/>
      <c r="AC30" s="25"/>
      <c r="AD30" s="25"/>
      <c r="AE30" s="25"/>
      <c r="AF30" s="25"/>
      <c r="AG30" s="25"/>
    </row>
    <row r="31" spans="1:34" ht="20.100000000000001" hidden="1" customHeight="1">
      <c r="A31" s="6"/>
      <c r="B31" s="28">
        <f t="shared" si="2"/>
        <v>27</v>
      </c>
      <c r="C31" s="11"/>
      <c r="D31" s="9" t="s">
        <v>59</v>
      </c>
      <c r="E31" s="33"/>
      <c r="F31" s="27"/>
      <c r="G31" s="38"/>
      <c r="H31" s="39"/>
      <c r="I31" s="40"/>
      <c r="J31" s="41"/>
      <c r="K31" s="27">
        <v>0</v>
      </c>
      <c r="L31" s="38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41"/>
      <c r="X31" s="27"/>
      <c r="Y31" s="45">
        <f t="shared" si="3"/>
        <v>0</v>
      </c>
      <c r="Z31" s="25"/>
      <c r="AA31" s="25"/>
      <c r="AB31" s="25"/>
      <c r="AC31" s="25"/>
      <c r="AD31" s="25"/>
      <c r="AE31" s="25"/>
      <c r="AF31" s="25"/>
      <c r="AG31" s="25"/>
    </row>
    <row r="32" spans="1:34" ht="20.100000000000001" hidden="1" customHeight="1">
      <c r="A32" s="6"/>
      <c r="B32" s="28">
        <f t="shared" si="2"/>
        <v>28</v>
      </c>
      <c r="C32" s="11"/>
      <c r="D32" s="9" t="s">
        <v>59</v>
      </c>
      <c r="E32" s="33"/>
      <c r="F32" s="27"/>
      <c r="G32" s="38"/>
      <c r="H32" s="39"/>
      <c r="I32" s="40"/>
      <c r="J32" s="41"/>
      <c r="K32" s="27">
        <v>0</v>
      </c>
      <c r="L32" s="38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41"/>
      <c r="X32" s="27"/>
      <c r="Y32" s="45">
        <f t="shared" si="3"/>
        <v>0</v>
      </c>
      <c r="Z32" s="25"/>
      <c r="AA32" s="25"/>
      <c r="AB32" s="25"/>
      <c r="AC32" s="25"/>
      <c r="AD32" s="25"/>
      <c r="AE32" s="25"/>
      <c r="AF32" s="25"/>
      <c r="AG32" s="25"/>
    </row>
    <row r="33" spans="1:33" ht="20.100000000000001" hidden="1" customHeight="1">
      <c r="A33" s="6"/>
      <c r="B33" s="28">
        <f t="shared" si="2"/>
        <v>29</v>
      </c>
      <c r="C33" s="11"/>
      <c r="D33" s="9" t="s">
        <v>59</v>
      </c>
      <c r="E33" s="33"/>
      <c r="F33" s="27"/>
      <c r="G33" s="38"/>
      <c r="H33" s="39"/>
      <c r="I33" s="40"/>
      <c r="J33" s="41"/>
      <c r="K33" s="27">
        <v>0</v>
      </c>
      <c r="L33" s="38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1"/>
      <c r="X33" s="27"/>
      <c r="Y33" s="45">
        <f t="shared" si="3"/>
        <v>0</v>
      </c>
      <c r="Z33" s="25"/>
      <c r="AA33" s="25"/>
      <c r="AB33" s="25"/>
      <c r="AC33" s="25"/>
      <c r="AD33" s="25"/>
      <c r="AE33" s="25"/>
      <c r="AF33" s="25"/>
      <c r="AG33" s="25"/>
    </row>
    <row r="34" spans="1:33" ht="20.100000000000001" hidden="1" customHeight="1">
      <c r="A34" s="6"/>
      <c r="B34" s="28">
        <f t="shared" si="2"/>
        <v>30</v>
      </c>
      <c r="C34" s="11"/>
      <c r="D34" s="9" t="s">
        <v>59</v>
      </c>
      <c r="E34" s="33"/>
      <c r="F34" s="27"/>
      <c r="G34" s="38"/>
      <c r="H34" s="39"/>
      <c r="I34" s="40"/>
      <c r="J34" s="41"/>
      <c r="K34" s="27">
        <v>0</v>
      </c>
      <c r="L34" s="38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1"/>
      <c r="X34" s="27"/>
      <c r="Y34" s="45">
        <f t="shared" si="3"/>
        <v>0</v>
      </c>
      <c r="Z34" s="25"/>
      <c r="AA34" s="25"/>
      <c r="AB34" s="25"/>
      <c r="AC34" s="25"/>
      <c r="AD34" s="25"/>
      <c r="AE34" s="25"/>
      <c r="AF34" s="25"/>
      <c r="AG34" s="25"/>
    </row>
    <row r="35" spans="1:33" ht="20.100000000000001" hidden="1" customHeight="1">
      <c r="A35" s="6"/>
      <c r="B35" s="28">
        <f t="shared" si="2"/>
        <v>31</v>
      </c>
      <c r="C35" s="11"/>
      <c r="D35" s="9" t="s">
        <v>59</v>
      </c>
      <c r="E35" s="33"/>
      <c r="F35" s="27"/>
      <c r="G35" s="38"/>
      <c r="H35" s="39"/>
      <c r="I35" s="40"/>
      <c r="J35" s="41"/>
      <c r="K35" s="27">
        <v>0</v>
      </c>
      <c r="L35" s="38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41"/>
      <c r="X35" s="27"/>
      <c r="Y35" s="45">
        <f t="shared" si="3"/>
        <v>0</v>
      </c>
      <c r="Z35" s="25"/>
      <c r="AA35" s="25"/>
      <c r="AB35" s="25"/>
      <c r="AC35" s="25"/>
      <c r="AD35" s="25"/>
      <c r="AE35" s="25"/>
      <c r="AF35" s="25"/>
      <c r="AG35" s="25"/>
    </row>
    <row r="36" spans="1:33" ht="20.100000000000001" hidden="1" customHeight="1">
      <c r="A36" s="6"/>
      <c r="B36" s="28">
        <f t="shared" si="2"/>
        <v>32</v>
      </c>
      <c r="C36" s="11"/>
      <c r="D36" s="9" t="s">
        <v>59</v>
      </c>
      <c r="E36" s="33"/>
      <c r="F36" s="27"/>
      <c r="G36" s="38"/>
      <c r="H36" s="39"/>
      <c r="I36" s="40"/>
      <c r="J36" s="41"/>
      <c r="K36" s="27">
        <v>0</v>
      </c>
      <c r="L36" s="38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41"/>
      <c r="X36" s="27"/>
      <c r="Y36" s="45">
        <f t="shared" si="3"/>
        <v>0</v>
      </c>
      <c r="Z36" s="25"/>
      <c r="AA36" s="25"/>
      <c r="AB36" s="25"/>
      <c r="AC36" s="25"/>
      <c r="AD36" s="25"/>
      <c r="AE36" s="25"/>
      <c r="AF36" s="25"/>
      <c r="AG36" s="25"/>
    </row>
    <row r="37" spans="1:33" ht="20.100000000000001" hidden="1" customHeight="1">
      <c r="A37" s="6"/>
      <c r="B37" s="28">
        <f t="shared" si="2"/>
        <v>33</v>
      </c>
      <c r="C37" s="11"/>
      <c r="D37" s="9" t="s">
        <v>59</v>
      </c>
      <c r="E37" s="33"/>
      <c r="F37" s="27"/>
      <c r="G37" s="38"/>
      <c r="H37" s="39"/>
      <c r="I37" s="40"/>
      <c r="J37" s="41"/>
      <c r="K37" s="27">
        <v>0</v>
      </c>
      <c r="L37" s="38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41"/>
      <c r="X37" s="27"/>
      <c r="Y37" s="45">
        <f t="shared" si="3"/>
        <v>0</v>
      </c>
      <c r="Z37" s="25"/>
      <c r="AA37" s="25"/>
      <c r="AB37" s="25"/>
      <c r="AC37" s="25"/>
      <c r="AD37" s="25"/>
      <c r="AE37" s="25"/>
      <c r="AF37" s="25"/>
      <c r="AG37" s="25"/>
    </row>
    <row r="38" spans="1:33" ht="20.100000000000001" hidden="1" customHeight="1">
      <c r="A38" s="6"/>
      <c r="B38" s="28">
        <f t="shared" si="2"/>
        <v>34</v>
      </c>
      <c r="C38" s="11"/>
      <c r="D38" s="9" t="s">
        <v>59</v>
      </c>
      <c r="E38" s="33"/>
      <c r="F38" s="27"/>
      <c r="G38" s="38"/>
      <c r="H38" s="39"/>
      <c r="I38" s="40"/>
      <c r="J38" s="41"/>
      <c r="K38" s="27">
        <v>0</v>
      </c>
      <c r="L38" s="38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41"/>
      <c r="X38" s="27"/>
      <c r="Y38" s="45">
        <f t="shared" si="3"/>
        <v>0</v>
      </c>
      <c r="Z38" s="25"/>
      <c r="AA38" s="25"/>
      <c r="AB38" s="25"/>
      <c r="AC38" s="25"/>
      <c r="AD38" s="25"/>
      <c r="AE38" s="25"/>
      <c r="AF38" s="25"/>
      <c r="AG38" s="25"/>
    </row>
    <row r="39" spans="1:33" ht="20.100000000000001" hidden="1" customHeight="1">
      <c r="A39" s="6"/>
      <c r="B39" s="28">
        <f t="shared" si="2"/>
        <v>35</v>
      </c>
      <c r="C39" s="11"/>
      <c r="D39" s="9" t="s">
        <v>59</v>
      </c>
      <c r="E39" s="33"/>
      <c r="F39" s="27"/>
      <c r="G39" s="38"/>
      <c r="H39" s="39"/>
      <c r="I39" s="40"/>
      <c r="J39" s="41"/>
      <c r="K39" s="27">
        <v>0</v>
      </c>
      <c r="L39" s="38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41"/>
      <c r="X39" s="27"/>
      <c r="Y39" s="45">
        <f t="shared" si="3"/>
        <v>0</v>
      </c>
      <c r="Z39" s="25"/>
      <c r="AA39" s="25"/>
      <c r="AB39" s="25"/>
      <c r="AC39" s="25"/>
      <c r="AD39" s="25"/>
      <c r="AE39" s="25"/>
      <c r="AF39" s="25"/>
      <c r="AG39" s="25"/>
    </row>
    <row r="40" spans="1:33" ht="20.100000000000001" hidden="1" customHeight="1">
      <c r="A40" s="6"/>
      <c r="B40" s="28">
        <f t="shared" si="2"/>
        <v>36</v>
      </c>
      <c r="C40" s="11"/>
      <c r="D40" s="9" t="s">
        <v>59</v>
      </c>
      <c r="E40" s="33"/>
      <c r="F40" s="27"/>
      <c r="G40" s="38"/>
      <c r="H40" s="39"/>
      <c r="I40" s="40"/>
      <c r="J40" s="41"/>
      <c r="K40" s="27">
        <v>0</v>
      </c>
      <c r="L40" s="38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41"/>
      <c r="X40" s="27"/>
      <c r="Y40" s="45">
        <f t="shared" si="3"/>
        <v>0</v>
      </c>
      <c r="Z40" s="25"/>
      <c r="AA40" s="25"/>
      <c r="AB40" s="25"/>
      <c r="AC40" s="25"/>
      <c r="AD40" s="25"/>
      <c r="AE40" s="25"/>
      <c r="AF40" s="25"/>
      <c r="AG40" s="25"/>
    </row>
    <row r="41" spans="1:33" ht="20.100000000000001" hidden="1" customHeight="1">
      <c r="A41" s="6"/>
      <c r="B41" s="28">
        <f t="shared" si="2"/>
        <v>37</v>
      </c>
      <c r="C41" s="11"/>
      <c r="D41" s="9" t="s">
        <v>59</v>
      </c>
      <c r="E41" s="33"/>
      <c r="F41" s="27"/>
      <c r="G41" s="38"/>
      <c r="H41" s="39"/>
      <c r="I41" s="40"/>
      <c r="J41" s="41"/>
      <c r="K41" s="27">
        <v>0</v>
      </c>
      <c r="L41" s="38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41"/>
      <c r="X41" s="27"/>
      <c r="Y41" s="45">
        <f t="shared" si="3"/>
        <v>0</v>
      </c>
      <c r="Z41" s="25"/>
      <c r="AA41" s="25"/>
      <c r="AB41" s="25"/>
      <c r="AC41" s="25"/>
      <c r="AD41" s="25"/>
      <c r="AE41" s="25"/>
      <c r="AF41" s="25"/>
      <c r="AG41" s="25"/>
    </row>
    <row r="42" spans="1:33" ht="20.100000000000001" hidden="1" customHeight="1">
      <c r="A42" s="6"/>
      <c r="B42" s="28">
        <f t="shared" si="2"/>
        <v>38</v>
      </c>
      <c r="C42" s="11"/>
      <c r="D42" s="9" t="s">
        <v>59</v>
      </c>
      <c r="E42" s="33"/>
      <c r="F42" s="27"/>
      <c r="G42" s="38"/>
      <c r="H42" s="39"/>
      <c r="I42" s="40"/>
      <c r="J42" s="41"/>
      <c r="K42" s="27">
        <v>0</v>
      </c>
      <c r="L42" s="38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41"/>
      <c r="X42" s="27"/>
      <c r="Y42" s="45">
        <f t="shared" si="3"/>
        <v>0</v>
      </c>
      <c r="Z42" s="25"/>
      <c r="AA42" s="25"/>
      <c r="AB42" s="25"/>
      <c r="AC42" s="25"/>
      <c r="AD42" s="25"/>
      <c r="AE42" s="25"/>
      <c r="AF42" s="25"/>
      <c r="AG42" s="25"/>
    </row>
    <row r="43" spans="1:33" ht="20.100000000000001" hidden="1" customHeight="1">
      <c r="A43" s="6"/>
      <c r="B43" s="28">
        <f t="shared" si="2"/>
        <v>39</v>
      </c>
      <c r="C43" s="11"/>
      <c r="D43" s="9" t="s">
        <v>59</v>
      </c>
      <c r="E43" s="33"/>
      <c r="F43" s="27"/>
      <c r="G43" s="38"/>
      <c r="H43" s="39"/>
      <c r="I43" s="40"/>
      <c r="J43" s="41"/>
      <c r="K43" s="27">
        <v>0</v>
      </c>
      <c r="L43" s="38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41"/>
      <c r="X43" s="27"/>
      <c r="Y43" s="45">
        <f t="shared" si="3"/>
        <v>0</v>
      </c>
      <c r="Z43" s="25"/>
      <c r="AA43" s="25"/>
      <c r="AB43" s="25"/>
      <c r="AC43" s="25"/>
      <c r="AD43" s="25"/>
      <c r="AE43" s="25"/>
      <c r="AF43" s="25"/>
      <c r="AG43" s="25"/>
    </row>
    <row r="44" spans="1:33" ht="20.100000000000001" hidden="1" customHeight="1">
      <c r="A44" s="6"/>
      <c r="B44" s="28">
        <f t="shared" si="2"/>
        <v>40</v>
      </c>
      <c r="C44" s="11"/>
      <c r="D44" s="9" t="s">
        <v>59</v>
      </c>
      <c r="E44" s="33"/>
      <c r="F44" s="27"/>
      <c r="G44" s="38"/>
      <c r="H44" s="39"/>
      <c r="I44" s="40"/>
      <c r="J44" s="41"/>
      <c r="K44" s="27">
        <v>0</v>
      </c>
      <c r="L44" s="38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41"/>
      <c r="X44" s="27"/>
      <c r="Y44" s="45">
        <f t="shared" si="3"/>
        <v>0</v>
      </c>
      <c r="Z44" s="25"/>
      <c r="AA44" s="25"/>
      <c r="AB44" s="25"/>
      <c r="AC44" s="25"/>
      <c r="AD44" s="25"/>
      <c r="AE44" s="25"/>
      <c r="AF44" s="25"/>
      <c r="AG44" s="25"/>
    </row>
    <row r="45" spans="1:33" ht="20.100000000000001" hidden="1" customHeight="1">
      <c r="A45" s="6"/>
      <c r="B45" s="28">
        <f t="shared" si="2"/>
        <v>41</v>
      </c>
      <c r="C45" s="11"/>
      <c r="D45" s="9" t="s">
        <v>59</v>
      </c>
      <c r="E45" s="33"/>
      <c r="F45" s="27"/>
      <c r="G45" s="38"/>
      <c r="H45" s="39"/>
      <c r="I45" s="40"/>
      <c r="J45" s="41"/>
      <c r="K45" s="27">
        <v>0</v>
      </c>
      <c r="L45" s="38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41"/>
      <c r="X45" s="27"/>
      <c r="Y45" s="45">
        <f t="shared" si="3"/>
        <v>0</v>
      </c>
      <c r="Z45" s="25"/>
      <c r="AA45" s="25"/>
      <c r="AB45" s="25"/>
      <c r="AC45" s="25"/>
      <c r="AD45" s="25"/>
      <c r="AE45" s="25"/>
      <c r="AF45" s="25"/>
      <c r="AG45" s="25"/>
    </row>
    <row r="46" spans="1:33" ht="20.100000000000001" hidden="1" customHeight="1">
      <c r="A46" s="6"/>
      <c r="B46" s="28">
        <f t="shared" si="2"/>
        <v>42</v>
      </c>
      <c r="C46" s="11"/>
      <c r="D46" s="9" t="s">
        <v>59</v>
      </c>
      <c r="E46" s="33"/>
      <c r="F46" s="27"/>
      <c r="G46" s="38"/>
      <c r="H46" s="39"/>
      <c r="I46" s="40"/>
      <c r="J46" s="41"/>
      <c r="K46" s="27">
        <v>0</v>
      </c>
      <c r="L46" s="38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41"/>
      <c r="X46" s="27"/>
      <c r="Y46" s="45">
        <f t="shared" si="3"/>
        <v>0</v>
      </c>
      <c r="Z46" s="25"/>
      <c r="AA46" s="25"/>
      <c r="AB46" s="25"/>
      <c r="AC46" s="25"/>
      <c r="AD46" s="25"/>
      <c r="AE46" s="25"/>
      <c r="AF46" s="25"/>
      <c r="AG46" s="25"/>
    </row>
    <row r="47" spans="1:33" ht="20.100000000000001" hidden="1" customHeight="1">
      <c r="A47" s="6"/>
      <c r="B47" s="28">
        <f t="shared" si="2"/>
        <v>43</v>
      </c>
      <c r="C47" s="11"/>
      <c r="D47" s="9" t="s">
        <v>59</v>
      </c>
      <c r="E47" s="33"/>
      <c r="F47" s="27"/>
      <c r="G47" s="38"/>
      <c r="H47" s="39"/>
      <c r="I47" s="40"/>
      <c r="J47" s="41"/>
      <c r="K47" s="27">
        <v>0</v>
      </c>
      <c r="L47" s="38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41"/>
      <c r="X47" s="27"/>
      <c r="Y47" s="45">
        <f t="shared" si="3"/>
        <v>0</v>
      </c>
      <c r="Z47" s="25"/>
      <c r="AA47" s="25"/>
      <c r="AB47" s="25"/>
      <c r="AC47" s="25"/>
      <c r="AD47" s="25"/>
      <c r="AE47" s="25"/>
      <c r="AF47" s="25"/>
      <c r="AG47" s="25"/>
    </row>
    <row r="48" spans="1:33" ht="20.100000000000001" hidden="1" customHeight="1">
      <c r="A48" s="6"/>
      <c r="B48" s="28">
        <f t="shared" si="2"/>
        <v>44</v>
      </c>
      <c r="C48" s="11"/>
      <c r="D48" s="9" t="s">
        <v>59</v>
      </c>
      <c r="E48" s="33"/>
      <c r="F48" s="27"/>
      <c r="G48" s="38"/>
      <c r="H48" s="39"/>
      <c r="I48" s="40"/>
      <c r="J48" s="41"/>
      <c r="K48" s="27">
        <v>0</v>
      </c>
      <c r="L48" s="38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41"/>
      <c r="X48" s="27"/>
      <c r="Y48" s="45">
        <f t="shared" si="3"/>
        <v>0</v>
      </c>
      <c r="Z48" s="25"/>
      <c r="AA48" s="25"/>
      <c r="AB48" s="25"/>
      <c r="AC48" s="25"/>
      <c r="AD48" s="25"/>
      <c r="AE48" s="25"/>
      <c r="AF48" s="25"/>
      <c r="AG48" s="25"/>
    </row>
    <row r="49" spans="1:33" ht="20.100000000000001" hidden="1" customHeight="1">
      <c r="A49" s="6"/>
      <c r="B49" s="28">
        <f t="shared" si="2"/>
        <v>45</v>
      </c>
      <c r="C49" s="11"/>
      <c r="D49" s="9" t="s">
        <v>59</v>
      </c>
      <c r="E49" s="33"/>
      <c r="F49" s="27"/>
      <c r="G49" s="38"/>
      <c r="H49" s="39"/>
      <c r="I49" s="40"/>
      <c r="J49" s="41"/>
      <c r="K49" s="27">
        <v>0</v>
      </c>
      <c r="L49" s="38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1"/>
      <c r="X49" s="27"/>
      <c r="Y49" s="45">
        <f t="shared" si="3"/>
        <v>0</v>
      </c>
      <c r="Z49" s="25"/>
      <c r="AA49" s="25"/>
      <c r="AB49" s="25"/>
      <c r="AC49" s="25"/>
      <c r="AD49" s="25"/>
      <c r="AE49" s="25"/>
      <c r="AF49" s="25"/>
      <c r="AG49" s="25"/>
    </row>
    <row r="50" spans="1:33" ht="20.100000000000001" hidden="1" customHeight="1">
      <c r="A50" s="6"/>
      <c r="B50" s="28">
        <f t="shared" si="2"/>
        <v>46</v>
      </c>
      <c r="C50" s="11"/>
      <c r="D50" s="9" t="s">
        <v>59</v>
      </c>
      <c r="E50" s="33"/>
      <c r="F50" s="27"/>
      <c r="G50" s="38"/>
      <c r="H50" s="39"/>
      <c r="I50" s="40"/>
      <c r="J50" s="41"/>
      <c r="K50" s="27">
        <v>0</v>
      </c>
      <c r="L50" s="38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41"/>
      <c r="X50" s="27"/>
      <c r="Y50" s="45">
        <f t="shared" si="3"/>
        <v>0</v>
      </c>
      <c r="Z50" s="25"/>
      <c r="AA50" s="25"/>
      <c r="AB50" s="25"/>
      <c r="AC50" s="25"/>
      <c r="AD50" s="25"/>
      <c r="AE50" s="25"/>
      <c r="AF50" s="25"/>
      <c r="AG50" s="25"/>
    </row>
    <row r="51" spans="1:33" ht="20.100000000000001" hidden="1" customHeight="1">
      <c r="A51" s="6"/>
      <c r="B51" s="28">
        <f t="shared" si="2"/>
        <v>47</v>
      </c>
      <c r="C51" s="11"/>
      <c r="D51" s="9" t="s">
        <v>59</v>
      </c>
      <c r="E51" s="33"/>
      <c r="F51" s="27"/>
      <c r="G51" s="38"/>
      <c r="H51" s="39"/>
      <c r="I51" s="40"/>
      <c r="J51" s="41"/>
      <c r="K51" s="27">
        <v>0</v>
      </c>
      <c r="L51" s="38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41"/>
      <c r="X51" s="27"/>
      <c r="Y51" s="45">
        <f t="shared" si="3"/>
        <v>0</v>
      </c>
      <c r="Z51" s="25"/>
      <c r="AA51" s="25"/>
      <c r="AB51" s="25"/>
      <c r="AC51" s="25"/>
      <c r="AD51" s="25"/>
      <c r="AE51" s="25"/>
      <c r="AF51" s="25"/>
      <c r="AG51" s="25"/>
    </row>
    <row r="52" spans="1:33" ht="20.100000000000001" hidden="1" customHeight="1">
      <c r="A52" s="6"/>
      <c r="B52" s="28">
        <f t="shared" si="2"/>
        <v>48</v>
      </c>
      <c r="C52" s="11"/>
      <c r="D52" s="9" t="s">
        <v>59</v>
      </c>
      <c r="E52" s="33"/>
      <c r="F52" s="27"/>
      <c r="G52" s="38"/>
      <c r="H52" s="39"/>
      <c r="I52" s="40"/>
      <c r="J52" s="41"/>
      <c r="K52" s="27">
        <v>0</v>
      </c>
      <c r="L52" s="38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41"/>
      <c r="X52" s="27"/>
      <c r="Y52" s="45">
        <f t="shared" si="3"/>
        <v>0</v>
      </c>
      <c r="Z52" s="25"/>
      <c r="AA52" s="25"/>
      <c r="AB52" s="25"/>
      <c r="AC52" s="25"/>
      <c r="AD52" s="25"/>
      <c r="AE52" s="25"/>
      <c r="AF52" s="25"/>
      <c r="AG52" s="25"/>
    </row>
    <row r="53" spans="1:33" ht="20.100000000000001" hidden="1" customHeight="1">
      <c r="A53" s="6"/>
      <c r="B53" s="28">
        <f t="shared" si="2"/>
        <v>49</v>
      </c>
      <c r="C53" s="11"/>
      <c r="D53" s="9" t="s">
        <v>59</v>
      </c>
      <c r="E53" s="33"/>
      <c r="F53" s="27"/>
      <c r="G53" s="38"/>
      <c r="H53" s="39"/>
      <c r="I53" s="40"/>
      <c r="J53" s="41"/>
      <c r="K53" s="27">
        <v>0</v>
      </c>
      <c r="L53" s="38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41"/>
      <c r="X53" s="27"/>
      <c r="Y53" s="45">
        <f t="shared" si="3"/>
        <v>0</v>
      </c>
      <c r="Z53" s="25"/>
      <c r="AA53" s="25"/>
      <c r="AB53" s="25"/>
      <c r="AC53" s="25"/>
      <c r="AD53" s="25"/>
      <c r="AE53" s="25"/>
      <c r="AF53" s="25"/>
      <c r="AG53" s="25"/>
    </row>
    <row r="54" spans="1:33" ht="20.100000000000001" hidden="1" customHeight="1">
      <c r="A54" s="6"/>
      <c r="B54" s="28">
        <f t="shared" si="2"/>
        <v>50</v>
      </c>
      <c r="C54" s="11"/>
      <c r="D54" s="9" t="s">
        <v>59</v>
      </c>
      <c r="E54" s="33"/>
      <c r="F54" s="27"/>
      <c r="G54" s="38"/>
      <c r="H54" s="39"/>
      <c r="I54" s="40"/>
      <c r="J54" s="41"/>
      <c r="K54" s="27">
        <v>0</v>
      </c>
      <c r="L54" s="38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41"/>
      <c r="X54" s="27"/>
      <c r="Y54" s="45">
        <f t="shared" si="3"/>
        <v>0</v>
      </c>
      <c r="Z54" s="25"/>
      <c r="AA54" s="25"/>
      <c r="AB54" s="25"/>
      <c r="AC54" s="25"/>
      <c r="AD54" s="25"/>
      <c r="AE54" s="25"/>
      <c r="AF54" s="25"/>
      <c r="AG54" s="25"/>
    </row>
    <row r="55" spans="1:33" ht="20.100000000000001" hidden="1" customHeight="1">
      <c r="A55" s="6"/>
      <c r="B55" s="28">
        <f t="shared" si="2"/>
        <v>51</v>
      </c>
      <c r="C55" s="11"/>
      <c r="D55" s="9" t="s">
        <v>59</v>
      </c>
      <c r="E55" s="33"/>
      <c r="F55" s="27"/>
      <c r="G55" s="38"/>
      <c r="H55" s="39"/>
      <c r="I55" s="40"/>
      <c r="J55" s="41"/>
      <c r="K55" s="27">
        <v>0</v>
      </c>
      <c r="L55" s="38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41"/>
      <c r="X55" s="27"/>
      <c r="Y55" s="45">
        <f t="shared" si="3"/>
        <v>0</v>
      </c>
      <c r="Z55" s="25"/>
      <c r="AA55" s="25"/>
      <c r="AB55" s="25"/>
      <c r="AC55" s="25"/>
      <c r="AD55" s="25"/>
      <c r="AE55" s="25"/>
      <c r="AF55" s="25"/>
      <c r="AG55" s="25"/>
    </row>
    <row r="56" spans="1:33" ht="20.100000000000001" hidden="1" customHeight="1">
      <c r="A56" s="6"/>
      <c r="B56" s="28">
        <f t="shared" si="2"/>
        <v>52</v>
      </c>
      <c r="C56" s="11"/>
      <c r="D56" s="9" t="s">
        <v>59</v>
      </c>
      <c r="E56" s="33"/>
      <c r="F56" s="27"/>
      <c r="G56" s="38"/>
      <c r="H56" s="39"/>
      <c r="I56" s="40"/>
      <c r="J56" s="41"/>
      <c r="K56" s="27">
        <v>0</v>
      </c>
      <c r="L56" s="38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41"/>
      <c r="X56" s="27"/>
      <c r="Y56" s="45">
        <f t="shared" si="3"/>
        <v>0</v>
      </c>
      <c r="Z56" s="25"/>
      <c r="AA56" s="25"/>
      <c r="AB56" s="25"/>
      <c r="AC56" s="25"/>
      <c r="AD56" s="25"/>
      <c r="AE56" s="25"/>
      <c r="AF56" s="25"/>
      <c r="AG56" s="25"/>
    </row>
    <row r="57" spans="1:33" ht="20.100000000000001" hidden="1" customHeight="1">
      <c r="A57" s="6"/>
      <c r="B57" s="28">
        <f t="shared" si="2"/>
        <v>53</v>
      </c>
      <c r="C57" s="11"/>
      <c r="D57" s="9" t="s">
        <v>59</v>
      </c>
      <c r="E57" s="33"/>
      <c r="F57" s="27"/>
      <c r="G57" s="38"/>
      <c r="H57" s="39"/>
      <c r="I57" s="40"/>
      <c r="J57" s="41"/>
      <c r="K57" s="27">
        <v>0</v>
      </c>
      <c r="L57" s="38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41"/>
      <c r="X57" s="27"/>
      <c r="Y57" s="45">
        <f t="shared" si="3"/>
        <v>0</v>
      </c>
      <c r="Z57" s="25"/>
      <c r="AA57" s="25"/>
      <c r="AB57" s="25"/>
      <c r="AC57" s="25"/>
      <c r="AD57" s="25"/>
      <c r="AE57" s="25"/>
      <c r="AF57" s="25"/>
      <c r="AG57" s="25"/>
    </row>
    <row r="58" spans="1:33" ht="20.100000000000001" hidden="1" customHeight="1">
      <c r="A58" s="6"/>
      <c r="B58" s="28">
        <f t="shared" si="2"/>
        <v>54</v>
      </c>
      <c r="C58" s="11"/>
      <c r="D58" s="9" t="s">
        <v>59</v>
      </c>
      <c r="E58" s="33"/>
      <c r="F58" s="27"/>
      <c r="G58" s="38"/>
      <c r="H58" s="39"/>
      <c r="I58" s="40"/>
      <c r="J58" s="41"/>
      <c r="K58" s="27">
        <v>0</v>
      </c>
      <c r="L58" s="38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41"/>
      <c r="X58" s="27"/>
      <c r="Y58" s="45">
        <f t="shared" si="3"/>
        <v>0</v>
      </c>
      <c r="Z58" s="25"/>
      <c r="AA58" s="25"/>
      <c r="AB58" s="25"/>
      <c r="AC58" s="25"/>
      <c r="AD58" s="25"/>
      <c r="AE58" s="25"/>
      <c r="AF58" s="25"/>
      <c r="AG58" s="25"/>
    </row>
    <row r="59" spans="1:33" ht="20.100000000000001" hidden="1" customHeight="1">
      <c r="A59" s="6"/>
      <c r="B59" s="28">
        <f t="shared" si="2"/>
        <v>55</v>
      </c>
      <c r="C59" s="11"/>
      <c r="D59" s="9" t="s">
        <v>59</v>
      </c>
      <c r="E59" s="33"/>
      <c r="F59" s="27"/>
      <c r="G59" s="38"/>
      <c r="H59" s="39"/>
      <c r="I59" s="40"/>
      <c r="J59" s="41"/>
      <c r="K59" s="27">
        <v>0</v>
      </c>
      <c r="L59" s="38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41"/>
      <c r="X59" s="27"/>
      <c r="Y59" s="45">
        <f t="shared" si="3"/>
        <v>0</v>
      </c>
      <c r="Z59" s="25"/>
      <c r="AA59" s="25"/>
      <c r="AB59" s="25"/>
      <c r="AC59" s="25"/>
      <c r="AD59" s="25"/>
      <c r="AE59" s="25"/>
      <c r="AF59" s="25"/>
      <c r="AG59" s="25"/>
    </row>
    <row r="60" spans="1:33" ht="20.100000000000001" hidden="1" customHeight="1">
      <c r="A60" s="6"/>
      <c r="B60" s="28">
        <f t="shared" si="2"/>
        <v>56</v>
      </c>
      <c r="C60" s="11"/>
      <c r="D60" s="9" t="s">
        <v>59</v>
      </c>
      <c r="E60" s="33"/>
      <c r="F60" s="27"/>
      <c r="G60" s="38"/>
      <c r="H60" s="39"/>
      <c r="I60" s="40"/>
      <c r="J60" s="41"/>
      <c r="K60" s="27">
        <v>0</v>
      </c>
      <c r="L60" s="38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41"/>
      <c r="X60" s="27"/>
      <c r="Y60" s="45">
        <f t="shared" si="3"/>
        <v>0</v>
      </c>
      <c r="Z60" s="25"/>
      <c r="AA60" s="25"/>
      <c r="AB60" s="25"/>
      <c r="AC60" s="25"/>
      <c r="AD60" s="25"/>
      <c r="AE60" s="25"/>
      <c r="AF60" s="25"/>
      <c r="AG60" s="25"/>
    </row>
    <row r="61" spans="1:33" ht="20.100000000000001" hidden="1" customHeight="1">
      <c r="A61" s="6"/>
      <c r="B61" s="28">
        <f t="shared" si="2"/>
        <v>57</v>
      </c>
      <c r="C61" s="11"/>
      <c r="D61" s="9" t="s">
        <v>59</v>
      </c>
      <c r="E61" s="33"/>
      <c r="F61" s="27"/>
      <c r="G61" s="38"/>
      <c r="H61" s="39"/>
      <c r="I61" s="40"/>
      <c r="J61" s="41"/>
      <c r="K61" s="27">
        <v>0</v>
      </c>
      <c r="L61" s="38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41"/>
      <c r="X61" s="27"/>
      <c r="Y61" s="45">
        <f t="shared" si="3"/>
        <v>0</v>
      </c>
      <c r="Z61" s="25"/>
      <c r="AA61" s="25"/>
      <c r="AB61" s="25"/>
      <c r="AC61" s="25"/>
      <c r="AD61" s="25"/>
      <c r="AE61" s="25"/>
      <c r="AF61" s="25"/>
      <c r="AG61" s="25"/>
    </row>
    <row r="62" spans="1:33" ht="20.100000000000001" hidden="1" customHeight="1">
      <c r="A62" s="6"/>
      <c r="B62" s="28">
        <f t="shared" si="2"/>
        <v>58</v>
      </c>
      <c r="C62" s="11"/>
      <c r="D62" s="9" t="s">
        <v>59</v>
      </c>
      <c r="E62" s="33"/>
      <c r="F62" s="27"/>
      <c r="G62" s="38"/>
      <c r="H62" s="39"/>
      <c r="I62" s="40"/>
      <c r="J62" s="41"/>
      <c r="K62" s="27">
        <v>0</v>
      </c>
      <c r="L62" s="38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41"/>
      <c r="X62" s="27"/>
      <c r="Y62" s="45">
        <f t="shared" si="3"/>
        <v>0</v>
      </c>
      <c r="Z62" s="25"/>
      <c r="AA62" s="25"/>
      <c r="AB62" s="25"/>
      <c r="AC62" s="25"/>
      <c r="AD62" s="25"/>
      <c r="AE62" s="25"/>
      <c r="AF62" s="25"/>
      <c r="AG62" s="25"/>
    </row>
    <row r="63" spans="1:33" ht="20.100000000000001" hidden="1" customHeight="1">
      <c r="A63" s="6"/>
      <c r="B63" s="28">
        <f t="shared" si="2"/>
        <v>59</v>
      </c>
      <c r="C63" s="11"/>
      <c r="D63" s="9" t="s">
        <v>59</v>
      </c>
      <c r="E63" s="33"/>
      <c r="F63" s="27"/>
      <c r="G63" s="38"/>
      <c r="H63" s="39"/>
      <c r="I63" s="40"/>
      <c r="J63" s="41"/>
      <c r="K63" s="27">
        <v>0</v>
      </c>
      <c r="L63" s="38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41"/>
      <c r="X63" s="27"/>
      <c r="Y63" s="45">
        <f t="shared" si="3"/>
        <v>0</v>
      </c>
      <c r="Z63" s="25"/>
      <c r="AA63" s="25"/>
      <c r="AB63" s="25"/>
      <c r="AC63" s="25"/>
      <c r="AD63" s="25"/>
      <c r="AE63" s="25"/>
      <c r="AF63" s="25"/>
      <c r="AG63" s="25"/>
    </row>
    <row r="64" spans="1:33" ht="20.100000000000001" hidden="1" customHeight="1">
      <c r="A64" s="6"/>
      <c r="B64" s="28">
        <f t="shared" si="2"/>
        <v>60</v>
      </c>
      <c r="C64" s="11"/>
      <c r="D64" s="9" t="s">
        <v>59</v>
      </c>
      <c r="E64" s="33"/>
      <c r="F64" s="27"/>
      <c r="G64" s="38"/>
      <c r="H64" s="39"/>
      <c r="I64" s="40"/>
      <c r="J64" s="41"/>
      <c r="K64" s="27">
        <v>0</v>
      </c>
      <c r="L64" s="38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41"/>
      <c r="X64" s="27"/>
      <c r="Y64" s="45">
        <f t="shared" si="3"/>
        <v>0</v>
      </c>
      <c r="Z64" s="25"/>
      <c r="AA64" s="25"/>
      <c r="AB64" s="25"/>
      <c r="AC64" s="25"/>
      <c r="AD64" s="25"/>
      <c r="AE64" s="25"/>
      <c r="AF64" s="25"/>
      <c r="AG64" s="25"/>
    </row>
    <row r="65" spans="1:33" ht="20.100000000000001" hidden="1" customHeight="1">
      <c r="A65" s="6"/>
      <c r="B65" s="28">
        <f t="shared" si="2"/>
        <v>61</v>
      </c>
      <c r="C65" s="11"/>
      <c r="D65" s="9" t="s">
        <v>59</v>
      </c>
      <c r="E65" s="33"/>
      <c r="F65" s="27"/>
      <c r="G65" s="38"/>
      <c r="H65" s="39"/>
      <c r="I65" s="40"/>
      <c r="J65" s="41"/>
      <c r="K65" s="27">
        <v>0</v>
      </c>
      <c r="L65" s="38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41"/>
      <c r="X65" s="27"/>
      <c r="Y65" s="45">
        <f t="shared" si="3"/>
        <v>0</v>
      </c>
      <c r="Z65" s="25"/>
      <c r="AA65" s="25"/>
      <c r="AB65" s="25"/>
      <c r="AC65" s="25"/>
      <c r="AD65" s="25"/>
      <c r="AE65" s="25"/>
      <c r="AF65" s="25"/>
      <c r="AG65" s="25"/>
    </row>
    <row r="66" spans="1:33" ht="20.100000000000001" hidden="1" customHeight="1">
      <c r="A66" s="6"/>
      <c r="B66" s="28">
        <f t="shared" si="2"/>
        <v>62</v>
      </c>
      <c r="C66" s="11"/>
      <c r="D66" s="9" t="s">
        <v>59</v>
      </c>
      <c r="E66" s="33"/>
      <c r="F66" s="27"/>
      <c r="G66" s="38"/>
      <c r="H66" s="39"/>
      <c r="I66" s="40"/>
      <c r="J66" s="41"/>
      <c r="K66" s="27">
        <v>0</v>
      </c>
      <c r="L66" s="38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41"/>
      <c r="X66" s="27"/>
      <c r="Y66" s="45">
        <f t="shared" si="3"/>
        <v>0</v>
      </c>
      <c r="Z66" s="25"/>
      <c r="AA66" s="25"/>
      <c r="AB66" s="25"/>
      <c r="AC66" s="25"/>
      <c r="AD66" s="25"/>
      <c r="AE66" s="25"/>
      <c r="AF66" s="25"/>
      <c r="AG66" s="25"/>
    </row>
    <row r="67" spans="1:33" ht="20.100000000000001" hidden="1" customHeight="1">
      <c r="A67" s="6"/>
      <c r="B67" s="28">
        <f t="shared" si="2"/>
        <v>63</v>
      </c>
      <c r="C67" s="11"/>
      <c r="D67" s="9" t="s">
        <v>59</v>
      </c>
      <c r="E67" s="33"/>
      <c r="F67" s="27"/>
      <c r="G67" s="38"/>
      <c r="H67" s="39"/>
      <c r="I67" s="40"/>
      <c r="J67" s="41"/>
      <c r="K67" s="27">
        <v>0</v>
      </c>
      <c r="L67" s="38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41"/>
      <c r="X67" s="27"/>
      <c r="Y67" s="45">
        <f t="shared" si="3"/>
        <v>0</v>
      </c>
      <c r="Z67" s="25"/>
      <c r="AA67" s="25"/>
      <c r="AB67" s="25"/>
      <c r="AC67" s="25"/>
      <c r="AD67" s="25"/>
      <c r="AE67" s="25"/>
      <c r="AF67" s="25"/>
      <c r="AG67" s="25"/>
    </row>
    <row r="68" spans="1:33" ht="20.100000000000001" hidden="1" customHeight="1">
      <c r="A68" s="6"/>
      <c r="B68" s="28">
        <f t="shared" si="2"/>
        <v>64</v>
      </c>
      <c r="C68" s="11"/>
      <c r="D68" s="9" t="s">
        <v>59</v>
      </c>
      <c r="E68" s="33"/>
      <c r="F68" s="27"/>
      <c r="G68" s="38"/>
      <c r="H68" s="39"/>
      <c r="I68" s="40"/>
      <c r="J68" s="41"/>
      <c r="K68" s="27">
        <v>0</v>
      </c>
      <c r="L68" s="38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41"/>
      <c r="X68" s="27"/>
      <c r="Y68" s="45">
        <f t="shared" si="3"/>
        <v>0</v>
      </c>
      <c r="Z68" s="25"/>
      <c r="AA68" s="25"/>
      <c r="AB68" s="25"/>
      <c r="AC68" s="25"/>
      <c r="AD68" s="25"/>
      <c r="AE68" s="25"/>
      <c r="AF68" s="25"/>
      <c r="AG68" s="25"/>
    </row>
    <row r="69" spans="1:33" ht="20.100000000000001" hidden="1" customHeight="1">
      <c r="A69" s="6"/>
      <c r="B69" s="28">
        <f t="shared" ref="B69:B99" si="4">ROW()-ROW($B$4)</f>
        <v>65</v>
      </c>
      <c r="C69" s="11"/>
      <c r="D69" s="9" t="s">
        <v>59</v>
      </c>
      <c r="E69" s="33"/>
      <c r="F69" s="27"/>
      <c r="G69" s="38"/>
      <c r="H69" s="39"/>
      <c r="I69" s="40"/>
      <c r="J69" s="41"/>
      <c r="K69" s="27">
        <v>0</v>
      </c>
      <c r="L69" s="38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41"/>
      <c r="X69" s="27"/>
      <c r="Y69" s="45">
        <f t="shared" si="3"/>
        <v>0</v>
      </c>
      <c r="Z69" s="25"/>
      <c r="AA69" s="25"/>
      <c r="AB69" s="25"/>
      <c r="AC69" s="25"/>
      <c r="AD69" s="25"/>
      <c r="AE69" s="25"/>
      <c r="AF69" s="25"/>
      <c r="AG69" s="25"/>
    </row>
    <row r="70" spans="1:33" ht="20.100000000000001" hidden="1" customHeight="1">
      <c r="A70" s="6"/>
      <c r="B70" s="28">
        <f t="shared" si="4"/>
        <v>66</v>
      </c>
      <c r="C70" s="11"/>
      <c r="D70" s="9" t="s">
        <v>59</v>
      </c>
      <c r="E70" s="33"/>
      <c r="F70" s="27"/>
      <c r="G70" s="38"/>
      <c r="H70" s="39"/>
      <c r="I70" s="40"/>
      <c r="J70" s="41"/>
      <c r="K70" s="27">
        <v>0</v>
      </c>
      <c r="L70" s="38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41"/>
      <c r="X70" s="27"/>
      <c r="Y70" s="45">
        <f t="shared" ref="Y70:Y99" si="5">SUM(L70:W70)</f>
        <v>0</v>
      </c>
      <c r="Z70" s="25"/>
      <c r="AA70" s="25"/>
      <c r="AB70" s="25"/>
      <c r="AC70" s="25"/>
      <c r="AD70" s="25"/>
      <c r="AE70" s="25"/>
      <c r="AF70" s="25"/>
      <c r="AG70" s="25"/>
    </row>
    <row r="71" spans="1:33" ht="20.100000000000001" hidden="1" customHeight="1">
      <c r="A71" s="6"/>
      <c r="B71" s="28">
        <f t="shared" si="4"/>
        <v>67</v>
      </c>
      <c r="C71" s="11"/>
      <c r="D71" s="9" t="s">
        <v>59</v>
      </c>
      <c r="E71" s="33"/>
      <c r="F71" s="27"/>
      <c r="G71" s="38"/>
      <c r="H71" s="39"/>
      <c r="I71" s="40"/>
      <c r="J71" s="41"/>
      <c r="K71" s="27">
        <v>0</v>
      </c>
      <c r="L71" s="38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41"/>
      <c r="X71" s="27"/>
      <c r="Y71" s="45">
        <f t="shared" si="5"/>
        <v>0</v>
      </c>
      <c r="Z71" s="25"/>
      <c r="AA71" s="25"/>
      <c r="AB71" s="25"/>
      <c r="AC71" s="25"/>
      <c r="AD71" s="25"/>
      <c r="AE71" s="25"/>
      <c r="AF71" s="25"/>
      <c r="AG71" s="25"/>
    </row>
    <row r="72" spans="1:33" ht="20.100000000000001" hidden="1" customHeight="1">
      <c r="A72" s="6"/>
      <c r="B72" s="28">
        <f t="shared" si="4"/>
        <v>68</v>
      </c>
      <c r="C72" s="11"/>
      <c r="D72" s="9" t="s">
        <v>59</v>
      </c>
      <c r="E72" s="33"/>
      <c r="F72" s="27"/>
      <c r="G72" s="38"/>
      <c r="H72" s="39"/>
      <c r="I72" s="40"/>
      <c r="J72" s="41"/>
      <c r="K72" s="27">
        <v>0</v>
      </c>
      <c r="L72" s="38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41"/>
      <c r="X72" s="27"/>
      <c r="Y72" s="45">
        <f t="shared" si="5"/>
        <v>0</v>
      </c>
      <c r="Z72" s="25"/>
      <c r="AA72" s="25"/>
      <c r="AB72" s="25"/>
      <c r="AC72" s="25"/>
      <c r="AD72" s="25"/>
      <c r="AE72" s="25"/>
      <c r="AF72" s="25"/>
      <c r="AG72" s="25"/>
    </row>
    <row r="73" spans="1:33" ht="20.100000000000001" hidden="1" customHeight="1">
      <c r="A73" s="6"/>
      <c r="B73" s="28">
        <f t="shared" si="4"/>
        <v>69</v>
      </c>
      <c r="C73" s="11"/>
      <c r="D73" s="9" t="s">
        <v>59</v>
      </c>
      <c r="E73" s="33"/>
      <c r="F73" s="27"/>
      <c r="G73" s="38"/>
      <c r="H73" s="39"/>
      <c r="I73" s="40"/>
      <c r="J73" s="41"/>
      <c r="K73" s="27">
        <v>0</v>
      </c>
      <c r="L73" s="38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41"/>
      <c r="X73" s="27"/>
      <c r="Y73" s="45">
        <f t="shared" si="5"/>
        <v>0</v>
      </c>
      <c r="Z73" s="25"/>
      <c r="AA73" s="25"/>
      <c r="AB73" s="25"/>
      <c r="AC73" s="25"/>
      <c r="AD73" s="25"/>
      <c r="AE73" s="25"/>
      <c r="AF73" s="25"/>
      <c r="AG73" s="25"/>
    </row>
    <row r="74" spans="1:33" ht="20.100000000000001" hidden="1" customHeight="1">
      <c r="A74" s="6"/>
      <c r="B74" s="28">
        <f t="shared" si="4"/>
        <v>70</v>
      </c>
      <c r="C74" s="11"/>
      <c r="D74" s="9" t="s">
        <v>59</v>
      </c>
      <c r="E74" s="33"/>
      <c r="F74" s="27"/>
      <c r="G74" s="38"/>
      <c r="H74" s="39"/>
      <c r="I74" s="40"/>
      <c r="J74" s="41"/>
      <c r="K74" s="27">
        <v>0</v>
      </c>
      <c r="L74" s="38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41"/>
      <c r="X74" s="27"/>
      <c r="Y74" s="45">
        <f t="shared" si="5"/>
        <v>0</v>
      </c>
      <c r="Z74" s="25"/>
      <c r="AA74" s="25"/>
      <c r="AB74" s="25"/>
      <c r="AC74" s="25"/>
      <c r="AD74" s="25"/>
      <c r="AE74" s="25"/>
      <c r="AF74" s="25"/>
      <c r="AG74" s="25"/>
    </row>
    <row r="75" spans="1:33" ht="20.100000000000001" hidden="1" customHeight="1">
      <c r="A75" s="6"/>
      <c r="B75" s="28">
        <f t="shared" si="4"/>
        <v>71</v>
      </c>
      <c r="C75" s="11"/>
      <c r="D75" s="9" t="s">
        <v>59</v>
      </c>
      <c r="E75" s="33"/>
      <c r="F75" s="27"/>
      <c r="G75" s="38"/>
      <c r="H75" s="39"/>
      <c r="I75" s="40"/>
      <c r="J75" s="41"/>
      <c r="K75" s="27">
        <v>0</v>
      </c>
      <c r="L75" s="38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41"/>
      <c r="X75" s="27"/>
      <c r="Y75" s="45">
        <f t="shared" si="5"/>
        <v>0</v>
      </c>
      <c r="Z75" s="25"/>
      <c r="AA75" s="25"/>
      <c r="AB75" s="25"/>
      <c r="AC75" s="25"/>
      <c r="AD75" s="25"/>
      <c r="AE75" s="25"/>
      <c r="AF75" s="25"/>
      <c r="AG75" s="25"/>
    </row>
    <row r="76" spans="1:33" ht="20.100000000000001" hidden="1" customHeight="1">
      <c r="A76" s="6"/>
      <c r="B76" s="28">
        <f t="shared" si="4"/>
        <v>72</v>
      </c>
      <c r="C76" s="11"/>
      <c r="D76" s="9" t="s">
        <v>59</v>
      </c>
      <c r="E76" s="33"/>
      <c r="F76" s="27"/>
      <c r="G76" s="38"/>
      <c r="H76" s="39"/>
      <c r="I76" s="40"/>
      <c r="J76" s="41"/>
      <c r="K76" s="27">
        <v>0</v>
      </c>
      <c r="L76" s="38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41"/>
      <c r="X76" s="27"/>
      <c r="Y76" s="45">
        <f t="shared" si="5"/>
        <v>0</v>
      </c>
      <c r="Z76" s="25"/>
      <c r="AA76" s="25"/>
      <c r="AB76" s="25"/>
      <c r="AC76" s="25"/>
      <c r="AD76" s="25"/>
      <c r="AE76" s="25"/>
      <c r="AF76" s="25"/>
      <c r="AG76" s="25"/>
    </row>
    <row r="77" spans="1:33" ht="20.100000000000001" hidden="1" customHeight="1">
      <c r="A77" s="6"/>
      <c r="B77" s="28">
        <f t="shared" si="4"/>
        <v>73</v>
      </c>
      <c r="C77" s="11"/>
      <c r="D77" s="9" t="s">
        <v>59</v>
      </c>
      <c r="E77" s="33"/>
      <c r="F77" s="27"/>
      <c r="G77" s="38"/>
      <c r="H77" s="39"/>
      <c r="I77" s="40"/>
      <c r="J77" s="41"/>
      <c r="K77" s="27">
        <v>0</v>
      </c>
      <c r="L77" s="38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41"/>
      <c r="X77" s="27"/>
      <c r="Y77" s="45">
        <f t="shared" si="5"/>
        <v>0</v>
      </c>
      <c r="Z77" s="25"/>
      <c r="AA77" s="25"/>
      <c r="AB77" s="25"/>
      <c r="AC77" s="25"/>
      <c r="AD77" s="25"/>
      <c r="AE77" s="25"/>
      <c r="AF77" s="25"/>
      <c r="AG77" s="25"/>
    </row>
    <row r="78" spans="1:33" ht="20.100000000000001" hidden="1" customHeight="1">
      <c r="A78" s="6"/>
      <c r="B78" s="28">
        <f t="shared" si="4"/>
        <v>74</v>
      </c>
      <c r="C78" s="11"/>
      <c r="D78" s="9" t="s">
        <v>59</v>
      </c>
      <c r="E78" s="33"/>
      <c r="F78" s="27"/>
      <c r="G78" s="38"/>
      <c r="H78" s="39"/>
      <c r="I78" s="40"/>
      <c r="J78" s="41"/>
      <c r="K78" s="27">
        <v>0</v>
      </c>
      <c r="L78" s="38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41"/>
      <c r="X78" s="27"/>
      <c r="Y78" s="45">
        <f t="shared" si="5"/>
        <v>0</v>
      </c>
      <c r="Z78" s="25"/>
      <c r="AA78" s="25"/>
      <c r="AB78" s="25"/>
      <c r="AC78" s="25"/>
      <c r="AD78" s="25"/>
      <c r="AE78" s="25"/>
      <c r="AF78" s="25"/>
      <c r="AG78" s="25"/>
    </row>
    <row r="79" spans="1:33" ht="20.100000000000001" hidden="1" customHeight="1">
      <c r="A79" s="6"/>
      <c r="B79" s="28">
        <f t="shared" si="4"/>
        <v>75</v>
      </c>
      <c r="C79" s="11"/>
      <c r="D79" s="9" t="s">
        <v>59</v>
      </c>
      <c r="E79" s="33"/>
      <c r="F79" s="27"/>
      <c r="G79" s="38"/>
      <c r="H79" s="39"/>
      <c r="I79" s="40"/>
      <c r="J79" s="41"/>
      <c r="K79" s="27">
        <v>0</v>
      </c>
      <c r="L79" s="38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41"/>
      <c r="X79" s="27"/>
      <c r="Y79" s="45">
        <f t="shared" si="5"/>
        <v>0</v>
      </c>
      <c r="Z79" s="25"/>
      <c r="AA79" s="25"/>
      <c r="AB79" s="25"/>
      <c r="AC79" s="25"/>
      <c r="AD79" s="25"/>
      <c r="AE79" s="25"/>
      <c r="AF79" s="25"/>
      <c r="AG79" s="25"/>
    </row>
    <row r="80" spans="1:33" ht="20.100000000000001" hidden="1" customHeight="1">
      <c r="A80" s="6"/>
      <c r="B80" s="28">
        <f t="shared" si="4"/>
        <v>76</v>
      </c>
      <c r="C80" s="11"/>
      <c r="D80" s="9" t="s">
        <v>59</v>
      </c>
      <c r="E80" s="33"/>
      <c r="F80" s="27"/>
      <c r="G80" s="38"/>
      <c r="H80" s="39"/>
      <c r="I80" s="40"/>
      <c r="J80" s="41"/>
      <c r="K80" s="27">
        <v>0</v>
      </c>
      <c r="L80" s="38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41"/>
      <c r="X80" s="27"/>
      <c r="Y80" s="45">
        <f t="shared" si="5"/>
        <v>0</v>
      </c>
      <c r="Z80" s="25"/>
      <c r="AA80" s="25"/>
      <c r="AB80" s="25"/>
      <c r="AC80" s="25"/>
      <c r="AD80" s="25"/>
      <c r="AE80" s="25"/>
      <c r="AF80" s="25"/>
      <c r="AG80" s="25"/>
    </row>
    <row r="81" spans="1:33" ht="20.100000000000001" hidden="1" customHeight="1">
      <c r="A81" s="6"/>
      <c r="B81" s="28">
        <f t="shared" si="4"/>
        <v>77</v>
      </c>
      <c r="C81" s="11"/>
      <c r="D81" s="9" t="s">
        <v>59</v>
      </c>
      <c r="E81" s="33"/>
      <c r="F81" s="27"/>
      <c r="G81" s="38"/>
      <c r="H81" s="39"/>
      <c r="I81" s="40"/>
      <c r="J81" s="41"/>
      <c r="K81" s="27">
        <v>0</v>
      </c>
      <c r="L81" s="38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41"/>
      <c r="X81" s="27"/>
      <c r="Y81" s="45">
        <f t="shared" si="5"/>
        <v>0</v>
      </c>
      <c r="Z81" s="25"/>
      <c r="AA81" s="25"/>
      <c r="AB81" s="25"/>
      <c r="AC81" s="25"/>
      <c r="AD81" s="25"/>
      <c r="AE81" s="25"/>
      <c r="AF81" s="25"/>
      <c r="AG81" s="25"/>
    </row>
    <row r="82" spans="1:33" ht="20.100000000000001" hidden="1" customHeight="1">
      <c r="A82" s="6"/>
      <c r="B82" s="28">
        <f t="shared" si="4"/>
        <v>78</v>
      </c>
      <c r="C82" s="11"/>
      <c r="D82" s="9"/>
      <c r="E82" s="33"/>
      <c r="F82" s="27"/>
      <c r="G82" s="38"/>
      <c r="H82" s="39"/>
      <c r="I82" s="40"/>
      <c r="J82" s="41"/>
      <c r="K82" s="27">
        <v>0</v>
      </c>
      <c r="L82" s="38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41"/>
      <c r="X82" s="27"/>
      <c r="Y82" s="45">
        <f t="shared" si="5"/>
        <v>0</v>
      </c>
      <c r="Z82" s="25"/>
      <c r="AA82" s="25"/>
      <c r="AB82" s="25"/>
      <c r="AC82" s="25"/>
      <c r="AD82" s="25"/>
      <c r="AE82" s="25"/>
      <c r="AF82" s="25"/>
      <c r="AG82" s="25"/>
    </row>
    <row r="83" spans="1:33" ht="20.100000000000001" hidden="1" customHeight="1">
      <c r="A83" s="6"/>
      <c r="B83" s="28">
        <f t="shared" si="4"/>
        <v>79</v>
      </c>
      <c r="C83" s="11"/>
      <c r="D83" s="9"/>
      <c r="E83" s="33"/>
      <c r="F83" s="27"/>
      <c r="G83" s="38"/>
      <c r="H83" s="39"/>
      <c r="I83" s="40"/>
      <c r="J83" s="41"/>
      <c r="K83" s="27">
        <v>0</v>
      </c>
      <c r="L83" s="38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41"/>
      <c r="X83" s="27"/>
      <c r="Y83" s="45">
        <f t="shared" si="5"/>
        <v>0</v>
      </c>
      <c r="Z83" s="25"/>
      <c r="AA83" s="25"/>
      <c r="AB83" s="25"/>
      <c r="AC83" s="25"/>
      <c r="AD83" s="25"/>
      <c r="AE83" s="25"/>
      <c r="AF83" s="25"/>
      <c r="AG83" s="25"/>
    </row>
    <row r="84" spans="1:33" ht="20.100000000000001" hidden="1" customHeight="1">
      <c r="A84" s="6"/>
      <c r="B84" s="28">
        <f t="shared" si="4"/>
        <v>80</v>
      </c>
      <c r="C84" s="11"/>
      <c r="D84" s="9"/>
      <c r="E84" s="33"/>
      <c r="F84" s="27"/>
      <c r="G84" s="38"/>
      <c r="H84" s="39"/>
      <c r="I84" s="40"/>
      <c r="J84" s="41"/>
      <c r="K84" s="27">
        <v>0</v>
      </c>
      <c r="L84" s="38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41"/>
      <c r="X84" s="27"/>
      <c r="Y84" s="45">
        <f t="shared" si="5"/>
        <v>0</v>
      </c>
      <c r="Z84" s="25"/>
      <c r="AA84" s="25"/>
      <c r="AB84" s="25"/>
      <c r="AC84" s="25"/>
      <c r="AD84" s="25"/>
      <c r="AE84" s="25"/>
      <c r="AF84" s="25"/>
      <c r="AG84" s="25"/>
    </row>
    <row r="85" spans="1:33" ht="20.100000000000001" hidden="1" customHeight="1">
      <c r="A85" s="6"/>
      <c r="B85" s="28">
        <f t="shared" si="4"/>
        <v>81</v>
      </c>
      <c r="C85" s="11"/>
      <c r="D85" s="9"/>
      <c r="E85" s="33"/>
      <c r="F85" s="27"/>
      <c r="G85" s="38"/>
      <c r="H85" s="39"/>
      <c r="I85" s="40"/>
      <c r="J85" s="41"/>
      <c r="K85" s="27">
        <v>0</v>
      </c>
      <c r="L85" s="38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41"/>
      <c r="X85" s="27"/>
      <c r="Y85" s="45">
        <f t="shared" si="5"/>
        <v>0</v>
      </c>
      <c r="Z85" s="25"/>
      <c r="AA85" s="25"/>
      <c r="AB85" s="25"/>
      <c r="AC85" s="25"/>
      <c r="AD85" s="25"/>
      <c r="AE85" s="25"/>
      <c r="AF85" s="25"/>
      <c r="AG85" s="25"/>
    </row>
    <row r="86" spans="1:33" ht="20.100000000000001" hidden="1" customHeight="1">
      <c r="A86" s="6"/>
      <c r="B86" s="28">
        <f t="shared" si="4"/>
        <v>82</v>
      </c>
      <c r="C86" s="11"/>
      <c r="D86" s="9"/>
      <c r="E86" s="33"/>
      <c r="F86" s="27"/>
      <c r="G86" s="38"/>
      <c r="H86" s="39"/>
      <c r="I86" s="40"/>
      <c r="J86" s="41"/>
      <c r="K86" s="27">
        <v>0</v>
      </c>
      <c r="L86" s="38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41"/>
      <c r="X86" s="27"/>
      <c r="Y86" s="45">
        <f t="shared" si="5"/>
        <v>0</v>
      </c>
      <c r="Z86" s="25"/>
      <c r="AA86" s="25"/>
      <c r="AB86" s="25"/>
      <c r="AC86" s="25"/>
      <c r="AD86" s="25"/>
      <c r="AE86" s="25"/>
      <c r="AF86" s="25"/>
      <c r="AG86" s="25"/>
    </row>
    <row r="87" spans="1:33" ht="20.100000000000001" hidden="1" customHeight="1">
      <c r="A87" s="6"/>
      <c r="B87" s="28">
        <f t="shared" si="4"/>
        <v>83</v>
      </c>
      <c r="C87" s="11"/>
      <c r="D87" s="9"/>
      <c r="E87" s="33"/>
      <c r="F87" s="27"/>
      <c r="G87" s="38"/>
      <c r="H87" s="39"/>
      <c r="I87" s="40"/>
      <c r="J87" s="41"/>
      <c r="K87" s="27">
        <v>0</v>
      </c>
      <c r="L87" s="38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41"/>
      <c r="X87" s="27"/>
      <c r="Y87" s="45">
        <f t="shared" si="5"/>
        <v>0</v>
      </c>
      <c r="Z87" s="25"/>
      <c r="AA87" s="25"/>
      <c r="AB87" s="25"/>
      <c r="AC87" s="25"/>
      <c r="AD87" s="25"/>
      <c r="AE87" s="25"/>
      <c r="AF87" s="25"/>
      <c r="AG87" s="25"/>
    </row>
    <row r="88" spans="1:33" ht="20.100000000000001" hidden="1" customHeight="1">
      <c r="A88" s="6"/>
      <c r="B88" s="28">
        <f t="shared" si="4"/>
        <v>84</v>
      </c>
      <c r="C88" s="11"/>
      <c r="D88" s="9"/>
      <c r="E88" s="33"/>
      <c r="F88" s="27"/>
      <c r="G88" s="38"/>
      <c r="H88" s="39"/>
      <c r="I88" s="40"/>
      <c r="J88" s="41"/>
      <c r="K88" s="27">
        <v>0</v>
      </c>
      <c r="L88" s="38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41"/>
      <c r="X88" s="27"/>
      <c r="Y88" s="45">
        <f t="shared" si="5"/>
        <v>0</v>
      </c>
      <c r="Z88" s="25"/>
      <c r="AA88" s="25"/>
      <c r="AB88" s="25"/>
      <c r="AC88" s="25"/>
      <c r="AD88" s="25"/>
      <c r="AE88" s="25"/>
      <c r="AF88" s="25"/>
      <c r="AG88" s="25"/>
    </row>
    <row r="89" spans="1:33" ht="20.100000000000001" hidden="1" customHeight="1">
      <c r="A89" s="6"/>
      <c r="B89" s="28">
        <f t="shared" si="4"/>
        <v>85</v>
      </c>
      <c r="C89" s="11"/>
      <c r="D89" s="9"/>
      <c r="E89" s="33"/>
      <c r="F89" s="27"/>
      <c r="G89" s="38"/>
      <c r="H89" s="39"/>
      <c r="I89" s="40"/>
      <c r="J89" s="41"/>
      <c r="K89" s="27">
        <v>0</v>
      </c>
      <c r="L89" s="38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41"/>
      <c r="X89" s="27"/>
      <c r="Y89" s="45">
        <f t="shared" si="5"/>
        <v>0</v>
      </c>
      <c r="Z89" s="25"/>
      <c r="AA89" s="25"/>
      <c r="AB89" s="25"/>
      <c r="AC89" s="25"/>
      <c r="AD89" s="25"/>
      <c r="AE89" s="25"/>
      <c r="AF89" s="25"/>
      <c r="AG89" s="25"/>
    </row>
    <row r="90" spans="1:33" ht="20.100000000000001" hidden="1" customHeight="1">
      <c r="A90" s="6"/>
      <c r="B90" s="28">
        <f t="shared" si="4"/>
        <v>86</v>
      </c>
      <c r="C90" s="11"/>
      <c r="D90" s="9"/>
      <c r="E90" s="33"/>
      <c r="F90" s="27"/>
      <c r="G90" s="38"/>
      <c r="H90" s="39"/>
      <c r="I90" s="40"/>
      <c r="J90" s="41"/>
      <c r="K90" s="27">
        <v>0</v>
      </c>
      <c r="L90" s="38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41"/>
      <c r="X90" s="27"/>
      <c r="Y90" s="45">
        <f t="shared" si="5"/>
        <v>0</v>
      </c>
      <c r="Z90" s="25"/>
      <c r="AA90" s="25"/>
      <c r="AB90" s="25"/>
      <c r="AC90" s="25"/>
      <c r="AD90" s="25"/>
      <c r="AE90" s="25"/>
      <c r="AF90" s="25"/>
      <c r="AG90" s="25"/>
    </row>
    <row r="91" spans="1:33" ht="20.100000000000001" hidden="1" customHeight="1">
      <c r="A91" s="6"/>
      <c r="B91" s="28">
        <f t="shared" si="4"/>
        <v>87</v>
      </c>
      <c r="C91" s="11"/>
      <c r="D91" s="9"/>
      <c r="E91" s="33"/>
      <c r="F91" s="27"/>
      <c r="G91" s="38"/>
      <c r="H91" s="39"/>
      <c r="I91" s="40"/>
      <c r="J91" s="41"/>
      <c r="K91" s="27">
        <v>0</v>
      </c>
      <c r="L91" s="38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41"/>
      <c r="X91" s="27"/>
      <c r="Y91" s="45">
        <f t="shared" si="5"/>
        <v>0</v>
      </c>
      <c r="Z91" s="25"/>
      <c r="AA91" s="25"/>
      <c r="AB91" s="25"/>
      <c r="AC91" s="25"/>
      <c r="AD91" s="25"/>
      <c r="AE91" s="25"/>
      <c r="AF91" s="25"/>
      <c r="AG91" s="25"/>
    </row>
    <row r="92" spans="1:33" ht="20.100000000000001" hidden="1" customHeight="1">
      <c r="A92" s="6"/>
      <c r="B92" s="28">
        <f t="shared" si="4"/>
        <v>88</v>
      </c>
      <c r="C92" s="11"/>
      <c r="D92" s="9"/>
      <c r="E92" s="33"/>
      <c r="F92" s="27"/>
      <c r="G92" s="38"/>
      <c r="H92" s="39"/>
      <c r="I92" s="40"/>
      <c r="J92" s="41"/>
      <c r="K92" s="27">
        <v>0</v>
      </c>
      <c r="L92" s="38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41"/>
      <c r="X92" s="27"/>
      <c r="Y92" s="45">
        <f t="shared" si="5"/>
        <v>0</v>
      </c>
      <c r="Z92" s="25"/>
      <c r="AA92" s="25"/>
      <c r="AB92" s="25"/>
      <c r="AC92" s="25"/>
      <c r="AD92" s="25"/>
      <c r="AE92" s="25"/>
      <c r="AF92" s="25"/>
      <c r="AG92" s="25"/>
    </row>
    <row r="93" spans="1:33" ht="20.100000000000001" hidden="1" customHeight="1">
      <c r="A93" s="6"/>
      <c r="B93" s="28">
        <f t="shared" si="4"/>
        <v>89</v>
      </c>
      <c r="C93" s="11"/>
      <c r="D93" s="9"/>
      <c r="E93" s="33"/>
      <c r="F93" s="27"/>
      <c r="G93" s="38"/>
      <c r="H93" s="39"/>
      <c r="I93" s="40"/>
      <c r="J93" s="41"/>
      <c r="K93" s="27">
        <v>0</v>
      </c>
      <c r="L93" s="38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41"/>
      <c r="X93" s="27"/>
      <c r="Y93" s="45">
        <f t="shared" si="5"/>
        <v>0</v>
      </c>
      <c r="Z93" s="25"/>
      <c r="AA93" s="25"/>
      <c r="AB93" s="25"/>
      <c r="AC93" s="25"/>
      <c r="AD93" s="25"/>
      <c r="AE93" s="25"/>
      <c r="AF93" s="25"/>
      <c r="AG93" s="25"/>
    </row>
    <row r="94" spans="1:33" ht="20.100000000000001" hidden="1" customHeight="1">
      <c r="A94" s="6"/>
      <c r="B94" s="28">
        <f t="shared" si="4"/>
        <v>90</v>
      </c>
      <c r="C94" s="11"/>
      <c r="D94" s="9"/>
      <c r="E94" s="33"/>
      <c r="F94" s="27"/>
      <c r="G94" s="38"/>
      <c r="H94" s="39"/>
      <c r="I94" s="40"/>
      <c r="J94" s="41"/>
      <c r="K94" s="27">
        <v>0</v>
      </c>
      <c r="L94" s="38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41"/>
      <c r="X94" s="27"/>
      <c r="Y94" s="45">
        <f t="shared" si="5"/>
        <v>0</v>
      </c>
      <c r="Z94" s="25"/>
      <c r="AA94" s="25"/>
      <c r="AB94" s="25"/>
      <c r="AC94" s="25"/>
      <c r="AD94" s="25"/>
      <c r="AE94" s="25"/>
      <c r="AF94" s="25"/>
      <c r="AG94" s="25"/>
    </row>
    <row r="95" spans="1:33" ht="20.100000000000001" hidden="1" customHeight="1">
      <c r="A95" s="6"/>
      <c r="B95" s="28">
        <f t="shared" si="4"/>
        <v>91</v>
      </c>
      <c r="C95" s="11"/>
      <c r="D95" s="9"/>
      <c r="E95" s="33"/>
      <c r="F95" s="27"/>
      <c r="G95" s="38"/>
      <c r="H95" s="39"/>
      <c r="I95" s="40"/>
      <c r="J95" s="41"/>
      <c r="K95" s="27">
        <v>0</v>
      </c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41"/>
      <c r="X95" s="27"/>
      <c r="Y95" s="45">
        <f t="shared" si="5"/>
        <v>0</v>
      </c>
      <c r="Z95" s="25"/>
      <c r="AA95" s="25"/>
      <c r="AB95" s="25"/>
      <c r="AC95" s="25"/>
      <c r="AD95" s="25"/>
      <c r="AE95" s="25"/>
      <c r="AF95" s="25"/>
      <c r="AG95" s="25"/>
    </row>
    <row r="96" spans="1:33" ht="20.100000000000001" hidden="1" customHeight="1">
      <c r="A96" s="6"/>
      <c r="B96" s="28">
        <f t="shared" si="4"/>
        <v>92</v>
      </c>
      <c r="C96" s="11"/>
      <c r="D96" s="9"/>
      <c r="E96" s="33"/>
      <c r="F96" s="27"/>
      <c r="G96" s="38"/>
      <c r="H96" s="39"/>
      <c r="I96" s="40"/>
      <c r="J96" s="41"/>
      <c r="K96" s="27">
        <v>0</v>
      </c>
      <c r="L96" s="38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41"/>
      <c r="X96" s="27"/>
      <c r="Y96" s="45">
        <f t="shared" si="5"/>
        <v>0</v>
      </c>
      <c r="Z96" s="25"/>
      <c r="AA96" s="25"/>
      <c r="AB96" s="25"/>
      <c r="AC96" s="25"/>
      <c r="AD96" s="25"/>
      <c r="AE96" s="25"/>
      <c r="AF96" s="25"/>
      <c r="AG96" s="25"/>
    </row>
    <row r="97" spans="1:34" ht="20.100000000000001" hidden="1" customHeight="1">
      <c r="A97" s="6"/>
      <c r="B97" s="28">
        <f t="shared" si="4"/>
        <v>93</v>
      </c>
      <c r="C97" s="11"/>
      <c r="D97" s="9"/>
      <c r="E97" s="33"/>
      <c r="F97" s="27"/>
      <c r="G97" s="38"/>
      <c r="H97" s="39"/>
      <c r="I97" s="40"/>
      <c r="J97" s="41"/>
      <c r="K97" s="27">
        <v>0</v>
      </c>
      <c r="L97" s="38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41"/>
      <c r="X97" s="27"/>
      <c r="Y97" s="45">
        <f t="shared" si="5"/>
        <v>0</v>
      </c>
      <c r="Z97" s="25"/>
      <c r="AA97" s="25"/>
      <c r="AB97" s="25"/>
      <c r="AC97" s="25"/>
      <c r="AD97" s="25"/>
      <c r="AE97" s="25"/>
      <c r="AF97" s="25"/>
      <c r="AG97" s="25"/>
    </row>
    <row r="98" spans="1:34" ht="20.100000000000001" hidden="1" customHeight="1">
      <c r="A98" s="6"/>
      <c r="B98" s="28">
        <f t="shared" si="4"/>
        <v>94</v>
      </c>
      <c r="C98" s="11"/>
      <c r="D98" s="9"/>
      <c r="E98" s="33"/>
      <c r="F98" s="27"/>
      <c r="G98" s="38"/>
      <c r="H98" s="39"/>
      <c r="I98" s="40"/>
      <c r="J98" s="41"/>
      <c r="K98" s="27">
        <v>0</v>
      </c>
      <c r="L98" s="38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41"/>
      <c r="X98" s="27"/>
      <c r="Y98" s="45">
        <f t="shared" si="5"/>
        <v>0</v>
      </c>
      <c r="Z98" s="25"/>
      <c r="AA98" s="25"/>
      <c r="AB98" s="25"/>
      <c r="AC98" s="25"/>
      <c r="AD98" s="25"/>
      <c r="AE98" s="25"/>
      <c r="AF98" s="25"/>
      <c r="AG98" s="25"/>
    </row>
    <row r="99" spans="1:34" ht="20.100000000000001" hidden="1" customHeight="1">
      <c r="A99" s="6"/>
      <c r="B99" s="28">
        <f t="shared" si="4"/>
        <v>95</v>
      </c>
      <c r="C99" s="11"/>
      <c r="D99" s="9"/>
      <c r="E99" s="33"/>
      <c r="F99" s="27"/>
      <c r="G99" s="38"/>
      <c r="H99" s="39"/>
      <c r="I99" s="40"/>
      <c r="J99" s="41"/>
      <c r="K99" s="27">
        <v>0</v>
      </c>
      <c r="L99" s="38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41"/>
      <c r="X99" s="27"/>
      <c r="Y99" s="45">
        <f t="shared" si="5"/>
        <v>0</v>
      </c>
      <c r="Z99" s="25"/>
      <c r="AA99" s="25"/>
      <c r="AB99" s="25"/>
      <c r="AC99" s="25"/>
      <c r="AD99" s="25"/>
      <c r="AE99" s="25"/>
      <c r="AF99" s="25"/>
      <c r="AG99" s="25"/>
    </row>
    <row r="100" spans="1:34" s="90" customFormat="1" ht="20.100000000000001" customHeight="1">
      <c r="A100" s="83"/>
      <c r="B100" s="83"/>
      <c r="C100" s="84"/>
      <c r="D100" s="83"/>
      <c r="E100" s="83"/>
      <c r="F100" s="83"/>
      <c r="G100" s="84"/>
      <c r="H100" s="84"/>
      <c r="I100" s="84"/>
      <c r="J100" s="84"/>
      <c r="K100" s="85">
        <v>0</v>
      </c>
      <c r="L100" s="86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8"/>
      <c r="X100" s="83"/>
      <c r="Y100" s="89"/>
      <c r="Z100" s="83"/>
      <c r="AA100" s="83"/>
      <c r="AB100" s="83"/>
      <c r="AC100" s="83"/>
      <c r="AD100" s="83"/>
      <c r="AE100" s="83"/>
      <c r="AF100" s="83"/>
      <c r="AG100" s="83"/>
      <c r="AH100" s="83"/>
    </row>
    <row r="101" spans="1:34" ht="20.100000000000001" customHeight="1">
      <c r="A101" s="25"/>
      <c r="B101" s="25"/>
      <c r="C101" s="36"/>
      <c r="D101" s="25"/>
      <c r="E101" s="25"/>
      <c r="F101" s="25"/>
      <c r="G101" s="36"/>
      <c r="H101" s="36"/>
      <c r="I101" s="36"/>
      <c r="J101" s="36"/>
      <c r="K101" s="25"/>
      <c r="L101" s="42">
        <f>SUM(L5:L99)</f>
        <v>5</v>
      </c>
      <c r="M101" s="43">
        <f t="shared" ref="M101:W101" si="6">SUM(M5:M99)</f>
        <v>7</v>
      </c>
      <c r="N101" s="43">
        <f t="shared" si="6"/>
        <v>9</v>
      </c>
      <c r="O101" s="43">
        <f t="shared" si="6"/>
        <v>11</v>
      </c>
      <c r="P101" s="43">
        <f t="shared" si="6"/>
        <v>13</v>
      </c>
      <c r="Q101" s="43">
        <f t="shared" si="6"/>
        <v>15</v>
      </c>
      <c r="R101" s="43">
        <f t="shared" si="6"/>
        <v>17</v>
      </c>
      <c r="S101" s="43">
        <f t="shared" si="6"/>
        <v>19</v>
      </c>
      <c r="T101" s="43">
        <f t="shared" si="6"/>
        <v>21</v>
      </c>
      <c r="U101" s="43">
        <f t="shared" si="6"/>
        <v>23</v>
      </c>
      <c r="V101" s="43">
        <f t="shared" si="6"/>
        <v>25</v>
      </c>
      <c r="W101" s="44">
        <f t="shared" si="6"/>
        <v>27</v>
      </c>
      <c r="X101" s="25"/>
      <c r="Y101" s="48">
        <f>SUM(Y5:Y100)</f>
        <v>192</v>
      </c>
      <c r="Z101" s="25"/>
      <c r="AA101" s="25"/>
      <c r="AB101" s="25"/>
      <c r="AC101" s="25"/>
      <c r="AD101" s="25"/>
      <c r="AE101" s="25"/>
      <c r="AF101" s="25"/>
      <c r="AG101" s="25"/>
    </row>
    <row r="102" spans="1:34">
      <c r="A102" s="25"/>
      <c r="B102" s="25"/>
      <c r="C102" s="36"/>
      <c r="D102" s="25"/>
      <c r="E102" s="25"/>
      <c r="F102" s="25"/>
      <c r="G102" s="36"/>
      <c r="H102" s="36"/>
      <c r="I102" s="36"/>
      <c r="J102" s="36"/>
      <c r="K102" s="25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25"/>
      <c r="Y102" s="47"/>
      <c r="Z102" s="25"/>
      <c r="AA102" s="25"/>
      <c r="AB102" s="25"/>
      <c r="AC102" s="25"/>
      <c r="AD102" s="25"/>
      <c r="AE102" s="25"/>
      <c r="AF102" s="25"/>
      <c r="AG102" s="25"/>
    </row>
    <row r="103" spans="1:34">
      <c r="A103" s="25"/>
      <c r="B103" s="25"/>
      <c r="C103" s="36"/>
      <c r="D103" s="25"/>
      <c r="E103" s="25"/>
      <c r="F103" s="25"/>
      <c r="G103" s="36"/>
      <c r="H103" s="36"/>
      <c r="I103" s="36"/>
      <c r="J103" s="36"/>
      <c r="K103" s="25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25"/>
      <c r="Y103" s="47"/>
      <c r="Z103" s="25"/>
      <c r="AA103" s="25"/>
      <c r="AB103" s="25"/>
      <c r="AC103" s="25"/>
      <c r="AD103" s="25"/>
      <c r="AE103" s="25"/>
      <c r="AF103" s="25"/>
      <c r="AG103" s="25"/>
    </row>
    <row r="104" spans="1:34">
      <c r="A104" s="25"/>
      <c r="B104" s="25"/>
      <c r="C104" s="36"/>
      <c r="D104" s="25"/>
      <c r="E104" s="25"/>
      <c r="F104" s="25"/>
      <c r="G104" s="36"/>
      <c r="H104" s="36"/>
      <c r="I104" s="36"/>
      <c r="J104" s="36"/>
      <c r="K104" s="25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25"/>
      <c r="Y104" s="47"/>
      <c r="Z104" s="25"/>
      <c r="AA104" s="25"/>
      <c r="AB104" s="25"/>
      <c r="AC104" s="25"/>
      <c r="AD104" s="25"/>
      <c r="AE104" s="25"/>
      <c r="AF104" s="25"/>
      <c r="AG104" s="25"/>
    </row>
    <row r="105" spans="1:34">
      <c r="A105" s="25"/>
      <c r="B105" s="25"/>
      <c r="C105" s="36"/>
      <c r="D105" s="25"/>
      <c r="E105" s="25"/>
      <c r="F105" s="25"/>
      <c r="G105" s="36"/>
      <c r="H105" s="36"/>
      <c r="I105" s="36"/>
      <c r="J105" s="36"/>
      <c r="K105" s="25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25"/>
      <c r="Y105" s="47"/>
      <c r="Z105" s="25"/>
      <c r="AA105" s="25"/>
      <c r="AB105" s="25"/>
      <c r="AC105" s="25"/>
      <c r="AD105" s="25"/>
      <c r="AE105" s="25"/>
      <c r="AF105" s="25"/>
      <c r="AG105" s="25"/>
    </row>
    <row r="106" spans="1:34">
      <c r="A106" s="25"/>
      <c r="B106" s="25"/>
      <c r="C106" s="36"/>
      <c r="D106" s="25"/>
      <c r="E106" s="25"/>
      <c r="F106" s="25"/>
      <c r="G106" s="36"/>
      <c r="H106" s="36"/>
      <c r="I106" s="36"/>
      <c r="J106" s="36"/>
      <c r="K106" s="25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25"/>
      <c r="Y106" s="47"/>
      <c r="Z106" s="25"/>
      <c r="AA106" s="25"/>
      <c r="AB106" s="25"/>
      <c r="AC106" s="25"/>
      <c r="AD106" s="25"/>
      <c r="AE106" s="25"/>
      <c r="AF106" s="25"/>
      <c r="AG106" s="25"/>
    </row>
    <row r="107" spans="1:34">
      <c r="A107" s="25"/>
      <c r="B107" s="25"/>
      <c r="C107" s="36"/>
      <c r="D107" s="25"/>
      <c r="E107" s="25"/>
      <c r="F107" s="25"/>
      <c r="G107" s="36"/>
      <c r="H107" s="36"/>
      <c r="I107" s="36"/>
      <c r="J107" s="36"/>
      <c r="K107" s="25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25"/>
      <c r="Y107" s="47"/>
      <c r="Z107" s="25"/>
      <c r="AA107" s="25"/>
      <c r="AB107" s="25"/>
      <c r="AC107" s="25"/>
      <c r="AD107" s="25"/>
      <c r="AE107" s="25"/>
      <c r="AF107" s="25"/>
      <c r="AG107" s="25"/>
    </row>
    <row r="108" spans="1:34">
      <c r="A108" s="25"/>
      <c r="B108" s="25"/>
      <c r="C108" s="36"/>
      <c r="D108" s="25"/>
      <c r="E108" s="25"/>
      <c r="F108" s="25"/>
      <c r="G108" s="36"/>
      <c r="H108" s="36"/>
      <c r="I108" s="36"/>
      <c r="J108" s="36"/>
      <c r="K108" s="25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25"/>
      <c r="Y108" s="47"/>
      <c r="Z108" s="25"/>
      <c r="AA108" s="25"/>
      <c r="AB108" s="25"/>
      <c r="AC108" s="25"/>
      <c r="AD108" s="25"/>
      <c r="AE108" s="25"/>
      <c r="AF108" s="25"/>
      <c r="AG108" s="25"/>
    </row>
    <row r="109" spans="1:34">
      <c r="A109" s="25"/>
      <c r="B109" s="25"/>
      <c r="C109" s="36"/>
      <c r="D109" s="25"/>
      <c r="E109" s="25"/>
      <c r="F109" s="25"/>
      <c r="G109" s="36"/>
      <c r="H109" s="36"/>
      <c r="I109" s="36"/>
      <c r="J109" s="36"/>
      <c r="K109" s="25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25"/>
      <c r="Y109" s="47"/>
      <c r="Z109" s="25"/>
      <c r="AA109" s="25"/>
      <c r="AB109" s="25"/>
      <c r="AC109" s="25"/>
      <c r="AD109" s="25"/>
      <c r="AE109" s="25"/>
      <c r="AF109" s="25"/>
      <c r="AG109" s="25"/>
    </row>
    <row r="110" spans="1:34">
      <c r="A110" s="25"/>
      <c r="B110" s="25"/>
      <c r="C110" s="36"/>
      <c r="D110" s="25"/>
      <c r="E110" s="25"/>
      <c r="F110" s="25"/>
      <c r="G110" s="36"/>
      <c r="H110" s="36"/>
      <c r="I110" s="36"/>
      <c r="J110" s="36"/>
      <c r="K110" s="25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25"/>
      <c r="Y110" s="47"/>
      <c r="Z110" s="25"/>
      <c r="AA110" s="25"/>
      <c r="AB110" s="25"/>
      <c r="AC110" s="25"/>
      <c r="AD110" s="25"/>
      <c r="AE110" s="25"/>
      <c r="AF110" s="25"/>
      <c r="AG110" s="25"/>
    </row>
    <row r="111" spans="1:34">
      <c r="A111" s="25"/>
      <c r="B111" s="25"/>
      <c r="C111" s="36"/>
      <c r="D111" s="25"/>
      <c r="E111" s="25"/>
      <c r="F111" s="25"/>
      <c r="G111" s="36"/>
      <c r="H111" s="36"/>
      <c r="I111" s="36"/>
      <c r="J111" s="36"/>
      <c r="K111" s="25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25"/>
      <c r="Y111" s="47"/>
      <c r="Z111" s="25"/>
      <c r="AA111" s="25"/>
      <c r="AB111" s="25"/>
      <c r="AC111" s="25"/>
      <c r="AD111" s="25"/>
      <c r="AE111" s="25"/>
      <c r="AF111" s="25"/>
      <c r="AG111" s="25"/>
    </row>
    <row r="112" spans="1:34">
      <c r="A112" s="25"/>
      <c r="B112" s="25"/>
      <c r="C112" s="36"/>
      <c r="D112" s="25"/>
      <c r="E112" s="25"/>
      <c r="F112" s="25"/>
      <c r="G112" s="36"/>
      <c r="H112" s="36"/>
      <c r="I112" s="36"/>
      <c r="J112" s="36"/>
      <c r="K112" s="25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25"/>
      <c r="Y112" s="47"/>
      <c r="Z112" s="25"/>
      <c r="AA112" s="25"/>
      <c r="AB112" s="25"/>
      <c r="AC112" s="25"/>
      <c r="AD112" s="25"/>
      <c r="AE112" s="25"/>
      <c r="AF112" s="25"/>
      <c r="AG112" s="25"/>
    </row>
    <row r="113" spans="1:33">
      <c r="A113" s="25"/>
      <c r="B113" s="25"/>
      <c r="C113" s="36"/>
      <c r="D113" s="25"/>
      <c r="E113" s="25"/>
      <c r="F113" s="25"/>
      <c r="G113" s="36"/>
      <c r="H113" s="36"/>
      <c r="I113" s="36"/>
      <c r="J113" s="36"/>
      <c r="K113" s="25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25"/>
      <c r="Y113" s="47"/>
      <c r="Z113" s="25"/>
      <c r="AA113" s="25"/>
      <c r="AB113" s="25"/>
      <c r="AC113" s="25"/>
      <c r="AD113" s="25"/>
      <c r="AE113" s="25"/>
      <c r="AF113" s="25"/>
      <c r="AG113" s="25"/>
    </row>
    <row r="114" spans="1:33">
      <c r="A114" s="25"/>
      <c r="B114" s="25"/>
      <c r="C114" s="36"/>
      <c r="D114" s="25"/>
      <c r="E114" s="25"/>
      <c r="F114" s="25"/>
      <c r="G114" s="36"/>
      <c r="H114" s="36"/>
      <c r="I114" s="36"/>
      <c r="J114" s="36"/>
      <c r="K114" s="25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25"/>
      <c r="Y114" s="47"/>
      <c r="Z114" s="25"/>
      <c r="AA114" s="25"/>
      <c r="AB114" s="25"/>
      <c r="AC114" s="25"/>
      <c r="AD114" s="25"/>
      <c r="AE114" s="25"/>
      <c r="AF114" s="25"/>
      <c r="AG114" s="25"/>
    </row>
    <row r="115" spans="1:33">
      <c r="A115" s="25"/>
      <c r="B115" s="25"/>
      <c r="C115" s="36"/>
      <c r="D115" s="25"/>
      <c r="E115" s="25"/>
      <c r="F115" s="25"/>
      <c r="G115" s="36"/>
      <c r="H115" s="36"/>
      <c r="I115" s="36"/>
      <c r="J115" s="36"/>
      <c r="K115" s="25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25"/>
      <c r="Y115" s="47"/>
      <c r="Z115" s="25"/>
      <c r="AA115" s="25"/>
      <c r="AB115" s="25"/>
      <c r="AC115" s="25"/>
      <c r="AD115" s="25"/>
      <c r="AE115" s="25"/>
      <c r="AF115" s="25"/>
      <c r="AG115" s="25"/>
    </row>
    <row r="116" spans="1:33">
      <c r="A116" s="25"/>
      <c r="B116" s="25"/>
      <c r="C116" s="36"/>
      <c r="D116" s="25"/>
      <c r="E116" s="25"/>
      <c r="F116" s="25"/>
      <c r="G116" s="36"/>
      <c r="H116" s="36"/>
      <c r="I116" s="36"/>
      <c r="J116" s="36"/>
      <c r="K116" s="25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25"/>
      <c r="Y116" s="47"/>
      <c r="Z116" s="25"/>
      <c r="AA116" s="25"/>
      <c r="AB116" s="25"/>
      <c r="AC116" s="25"/>
      <c r="AD116" s="25"/>
      <c r="AE116" s="25"/>
      <c r="AF116" s="25"/>
      <c r="AG116" s="25"/>
    </row>
    <row r="117" spans="1:33">
      <c r="A117" s="25"/>
      <c r="B117" s="25"/>
      <c r="C117" s="36"/>
      <c r="D117" s="25"/>
      <c r="E117" s="25"/>
      <c r="F117" s="25"/>
      <c r="G117" s="36"/>
      <c r="H117" s="36"/>
      <c r="I117" s="36"/>
      <c r="J117" s="36"/>
      <c r="K117" s="25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25"/>
      <c r="Y117" s="47"/>
      <c r="Z117" s="25"/>
      <c r="AA117" s="25"/>
      <c r="AB117" s="25"/>
      <c r="AC117" s="25"/>
      <c r="AD117" s="25"/>
      <c r="AE117" s="25"/>
      <c r="AF117" s="25"/>
      <c r="AG117" s="25"/>
    </row>
    <row r="118" spans="1:33">
      <c r="A118" s="25"/>
      <c r="B118" s="25"/>
      <c r="C118" s="36"/>
      <c r="D118" s="25"/>
      <c r="E118" s="25"/>
      <c r="F118" s="25"/>
      <c r="G118" s="36"/>
      <c r="H118" s="36"/>
      <c r="I118" s="36"/>
      <c r="J118" s="36"/>
      <c r="K118" s="25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25"/>
      <c r="Y118" s="47"/>
      <c r="Z118" s="25"/>
      <c r="AA118" s="25"/>
      <c r="AB118" s="25"/>
      <c r="AC118" s="25"/>
      <c r="AD118" s="25"/>
      <c r="AE118" s="25"/>
      <c r="AF118" s="25"/>
      <c r="AG118" s="25"/>
    </row>
    <row r="119" spans="1:33">
      <c r="A119" s="25"/>
      <c r="B119" s="25"/>
      <c r="C119" s="36"/>
      <c r="D119" s="25"/>
      <c r="E119" s="25"/>
      <c r="F119" s="25"/>
      <c r="G119" s="36"/>
      <c r="H119" s="36"/>
      <c r="I119" s="36"/>
      <c r="J119" s="36"/>
      <c r="K119" s="25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25"/>
      <c r="Y119" s="47"/>
      <c r="Z119" s="25"/>
      <c r="AA119" s="25"/>
      <c r="AB119" s="25"/>
      <c r="AC119" s="25"/>
      <c r="AD119" s="25"/>
      <c r="AE119" s="25"/>
      <c r="AF119" s="25"/>
      <c r="AG119" s="25"/>
    </row>
    <row r="120" spans="1:33">
      <c r="A120" s="25"/>
      <c r="B120" s="25"/>
      <c r="C120" s="36"/>
      <c r="D120" s="25"/>
      <c r="E120" s="25"/>
      <c r="F120" s="25"/>
      <c r="G120" s="36"/>
      <c r="H120" s="36"/>
      <c r="I120" s="36"/>
      <c r="J120" s="36"/>
      <c r="K120" s="25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25"/>
      <c r="Y120" s="47"/>
      <c r="Z120" s="25"/>
      <c r="AA120" s="25"/>
      <c r="AB120" s="25"/>
      <c r="AC120" s="25"/>
      <c r="AD120" s="25"/>
      <c r="AE120" s="25"/>
      <c r="AF120" s="25"/>
      <c r="AG120" s="25"/>
    </row>
    <row r="121" spans="1:33">
      <c r="A121" s="25"/>
      <c r="B121" s="25"/>
      <c r="C121" s="36"/>
      <c r="D121" s="25"/>
      <c r="E121" s="25"/>
      <c r="F121" s="25"/>
      <c r="G121" s="36"/>
      <c r="H121" s="36"/>
      <c r="I121" s="36"/>
      <c r="J121" s="36"/>
      <c r="K121" s="25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25"/>
      <c r="Y121" s="47"/>
      <c r="Z121" s="25"/>
      <c r="AA121" s="25"/>
      <c r="AB121" s="25"/>
      <c r="AC121" s="25"/>
      <c r="AD121" s="25"/>
      <c r="AE121" s="25"/>
      <c r="AF121" s="25"/>
      <c r="AG121" s="25"/>
    </row>
    <row r="122" spans="1:33">
      <c r="A122" s="25"/>
      <c r="B122" s="25"/>
      <c r="C122" s="36"/>
      <c r="D122" s="25"/>
      <c r="E122" s="25"/>
      <c r="F122" s="25"/>
      <c r="G122" s="36"/>
      <c r="H122" s="36"/>
      <c r="I122" s="36"/>
      <c r="J122" s="36"/>
      <c r="K122" s="25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25"/>
      <c r="Y122" s="47"/>
      <c r="Z122" s="25"/>
      <c r="AA122" s="25"/>
      <c r="AB122" s="25"/>
      <c r="AC122" s="25"/>
      <c r="AD122" s="25"/>
      <c r="AE122" s="25"/>
      <c r="AF122" s="25"/>
      <c r="AG122" s="25"/>
    </row>
    <row r="123" spans="1:33">
      <c r="A123" s="25"/>
      <c r="B123" s="25"/>
      <c r="C123" s="36"/>
      <c r="D123" s="25"/>
      <c r="E123" s="25"/>
      <c r="F123" s="25"/>
      <c r="G123" s="36"/>
      <c r="H123" s="36"/>
      <c r="I123" s="36"/>
      <c r="J123" s="36"/>
      <c r="K123" s="25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25"/>
      <c r="Y123" s="47"/>
      <c r="Z123" s="25"/>
      <c r="AA123" s="25"/>
      <c r="AB123" s="25"/>
      <c r="AC123" s="25"/>
      <c r="AD123" s="25"/>
      <c r="AE123" s="25"/>
      <c r="AF123" s="25"/>
      <c r="AG123" s="25"/>
    </row>
    <row r="124" spans="1:33">
      <c r="A124" s="25"/>
      <c r="B124" s="25"/>
      <c r="C124" s="36"/>
      <c r="D124" s="25"/>
      <c r="E124" s="25"/>
      <c r="F124" s="25"/>
      <c r="G124" s="36"/>
      <c r="H124" s="36"/>
      <c r="I124" s="36"/>
      <c r="J124" s="36"/>
      <c r="K124" s="25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25"/>
      <c r="Y124" s="47"/>
      <c r="Z124" s="25"/>
      <c r="AA124" s="25"/>
      <c r="AB124" s="25"/>
      <c r="AC124" s="25"/>
      <c r="AD124" s="25"/>
      <c r="AE124" s="25"/>
      <c r="AF124" s="25"/>
      <c r="AG124" s="25"/>
    </row>
    <row r="125" spans="1:33">
      <c r="A125" s="25"/>
      <c r="B125" s="25"/>
      <c r="C125" s="36"/>
      <c r="D125" s="25"/>
      <c r="E125" s="25"/>
      <c r="F125" s="25"/>
      <c r="G125" s="36"/>
      <c r="H125" s="36"/>
      <c r="I125" s="36"/>
      <c r="J125" s="36"/>
      <c r="K125" s="25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25"/>
      <c r="Y125" s="47"/>
      <c r="Z125" s="25"/>
      <c r="AA125" s="25"/>
      <c r="AB125" s="25"/>
      <c r="AC125" s="25"/>
      <c r="AD125" s="25"/>
      <c r="AE125" s="25"/>
      <c r="AF125" s="25"/>
      <c r="AG125" s="25"/>
    </row>
    <row r="126" spans="1:33">
      <c r="A126" s="25"/>
      <c r="B126" s="25"/>
      <c r="C126" s="36"/>
      <c r="D126" s="25"/>
      <c r="E126" s="25"/>
      <c r="F126" s="25"/>
      <c r="G126" s="36"/>
      <c r="H126" s="36"/>
      <c r="I126" s="36"/>
      <c r="J126" s="36"/>
      <c r="K126" s="25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25"/>
      <c r="Y126" s="47"/>
      <c r="Z126" s="25"/>
      <c r="AA126" s="25"/>
      <c r="AB126" s="25"/>
      <c r="AC126" s="25"/>
      <c r="AD126" s="25"/>
      <c r="AE126" s="25"/>
      <c r="AF126" s="25"/>
      <c r="AG126" s="25"/>
    </row>
    <row r="127" spans="1:33">
      <c r="A127" s="25"/>
      <c r="B127" s="25"/>
      <c r="C127" s="36"/>
      <c r="D127" s="25"/>
      <c r="E127" s="25"/>
      <c r="F127" s="25"/>
      <c r="G127" s="36"/>
      <c r="H127" s="36"/>
      <c r="I127" s="36"/>
      <c r="J127" s="36"/>
      <c r="K127" s="25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25"/>
      <c r="Y127" s="47"/>
      <c r="Z127" s="25"/>
      <c r="AA127" s="25"/>
      <c r="AB127" s="25"/>
      <c r="AC127" s="25"/>
      <c r="AD127" s="25"/>
      <c r="AE127" s="25"/>
      <c r="AF127" s="25"/>
      <c r="AG127" s="25"/>
    </row>
    <row r="128" spans="1:33">
      <c r="A128" s="25"/>
      <c r="B128" s="25"/>
      <c r="C128" s="36"/>
      <c r="D128" s="25"/>
      <c r="E128" s="25"/>
      <c r="F128" s="25"/>
      <c r="G128" s="36"/>
      <c r="H128" s="36"/>
      <c r="I128" s="36"/>
      <c r="J128" s="36"/>
      <c r="K128" s="25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25"/>
      <c r="Y128" s="47"/>
      <c r="Z128" s="25"/>
      <c r="AA128" s="25"/>
      <c r="AB128" s="25"/>
      <c r="AC128" s="25"/>
      <c r="AD128" s="25"/>
      <c r="AE128" s="25"/>
      <c r="AF128" s="25"/>
      <c r="AG128" s="25"/>
    </row>
    <row r="129" spans="1:33">
      <c r="A129" s="25"/>
      <c r="B129" s="25"/>
      <c r="C129" s="36"/>
      <c r="D129" s="25"/>
      <c r="E129" s="25"/>
      <c r="F129" s="25"/>
      <c r="G129" s="36"/>
      <c r="H129" s="36"/>
      <c r="I129" s="36"/>
      <c r="J129" s="36"/>
      <c r="K129" s="25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25"/>
      <c r="Y129" s="47"/>
      <c r="Z129" s="25"/>
      <c r="AA129" s="25"/>
      <c r="AB129" s="25"/>
      <c r="AC129" s="25"/>
      <c r="AD129" s="25"/>
      <c r="AE129" s="25"/>
      <c r="AF129" s="25"/>
      <c r="AG129" s="25"/>
    </row>
    <row r="130" spans="1:33">
      <c r="A130" s="25"/>
      <c r="B130" s="25"/>
      <c r="C130" s="36"/>
      <c r="D130" s="25"/>
      <c r="E130" s="25"/>
      <c r="F130" s="25"/>
      <c r="G130" s="36"/>
      <c r="H130" s="36"/>
      <c r="I130" s="36"/>
      <c r="J130" s="36"/>
      <c r="K130" s="25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25"/>
      <c r="Y130" s="47"/>
      <c r="Z130" s="25"/>
      <c r="AA130" s="25"/>
      <c r="AB130" s="25"/>
      <c r="AC130" s="25"/>
      <c r="AD130" s="25"/>
      <c r="AE130" s="25"/>
      <c r="AF130" s="25"/>
      <c r="AG130" s="25"/>
    </row>
    <row r="131" spans="1:33">
      <c r="A131" s="25"/>
      <c r="B131" s="25"/>
      <c r="C131" s="36"/>
      <c r="D131" s="25"/>
      <c r="E131" s="25"/>
      <c r="F131" s="25"/>
      <c r="G131" s="36"/>
      <c r="H131" s="36"/>
      <c r="I131" s="36"/>
      <c r="J131" s="36"/>
      <c r="K131" s="25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25"/>
      <c r="Y131" s="47"/>
      <c r="Z131" s="25"/>
      <c r="AA131" s="25"/>
      <c r="AB131" s="25"/>
      <c r="AC131" s="25"/>
      <c r="AD131" s="25"/>
      <c r="AE131" s="25"/>
      <c r="AF131" s="25"/>
      <c r="AG131" s="25"/>
    </row>
    <row r="132" spans="1:33">
      <c r="A132" s="25"/>
      <c r="B132" s="25"/>
      <c r="C132" s="36"/>
      <c r="D132" s="25"/>
      <c r="E132" s="25"/>
      <c r="F132" s="25"/>
      <c r="G132" s="36"/>
      <c r="H132" s="36"/>
      <c r="I132" s="36"/>
      <c r="J132" s="36"/>
      <c r="K132" s="25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25"/>
      <c r="Y132" s="47"/>
      <c r="Z132" s="25"/>
      <c r="AA132" s="25"/>
      <c r="AB132" s="25"/>
      <c r="AC132" s="25"/>
      <c r="AD132" s="25"/>
      <c r="AE132" s="25"/>
      <c r="AF132" s="25"/>
      <c r="AG132" s="25"/>
    </row>
    <row r="133" spans="1:33">
      <c r="A133" s="25"/>
      <c r="B133" s="25"/>
      <c r="C133" s="36"/>
      <c r="D133" s="25"/>
      <c r="E133" s="25"/>
      <c r="F133" s="25"/>
      <c r="G133" s="36"/>
      <c r="H133" s="36"/>
      <c r="I133" s="36"/>
      <c r="J133" s="36"/>
      <c r="K133" s="25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25"/>
      <c r="Y133" s="47"/>
      <c r="Z133" s="25"/>
      <c r="AA133" s="25"/>
      <c r="AB133" s="25"/>
      <c r="AC133" s="25"/>
      <c r="AD133" s="25"/>
      <c r="AE133" s="25"/>
      <c r="AF133" s="25"/>
      <c r="AG133" s="25"/>
    </row>
    <row r="134" spans="1:33">
      <c r="A134" s="25"/>
      <c r="B134" s="25"/>
      <c r="C134" s="36"/>
      <c r="D134" s="25"/>
      <c r="E134" s="25"/>
      <c r="F134" s="25"/>
      <c r="G134" s="36"/>
      <c r="H134" s="36"/>
      <c r="I134" s="36"/>
      <c r="J134" s="36"/>
      <c r="K134" s="25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25"/>
      <c r="Y134" s="47"/>
      <c r="Z134" s="25"/>
      <c r="AA134" s="25"/>
      <c r="AB134" s="25"/>
      <c r="AC134" s="25"/>
      <c r="AD134" s="25"/>
      <c r="AE134" s="25"/>
      <c r="AF134" s="25"/>
      <c r="AG134" s="25"/>
    </row>
    <row r="135" spans="1:33">
      <c r="A135" s="25"/>
      <c r="B135" s="25"/>
      <c r="C135" s="36"/>
      <c r="D135" s="25"/>
      <c r="E135" s="25"/>
      <c r="F135" s="25"/>
      <c r="G135" s="36"/>
      <c r="H135" s="36"/>
      <c r="I135" s="36"/>
      <c r="J135" s="36"/>
      <c r="K135" s="25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25"/>
      <c r="Y135" s="47"/>
      <c r="Z135" s="25"/>
      <c r="AA135" s="25"/>
      <c r="AB135" s="25"/>
      <c r="AC135" s="25"/>
      <c r="AD135" s="25"/>
      <c r="AE135" s="25"/>
      <c r="AF135" s="25"/>
      <c r="AG135" s="25"/>
    </row>
    <row r="136" spans="1:33">
      <c r="A136" s="25"/>
      <c r="B136" s="25"/>
      <c r="C136" s="36"/>
      <c r="D136" s="25"/>
      <c r="E136" s="25"/>
      <c r="F136" s="25"/>
      <c r="G136" s="36"/>
      <c r="H136" s="36"/>
      <c r="I136" s="36"/>
      <c r="J136" s="36"/>
      <c r="K136" s="25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25"/>
      <c r="Y136" s="47"/>
      <c r="Z136" s="25"/>
      <c r="AA136" s="25"/>
      <c r="AB136" s="25"/>
      <c r="AC136" s="25"/>
      <c r="AD136" s="25"/>
      <c r="AE136" s="25"/>
      <c r="AF136" s="25"/>
      <c r="AG136" s="25"/>
    </row>
    <row r="137" spans="1:33">
      <c r="A137" s="25"/>
      <c r="B137" s="25"/>
      <c r="C137" s="36"/>
      <c r="D137" s="25"/>
      <c r="E137" s="25"/>
      <c r="F137" s="25"/>
      <c r="G137" s="36"/>
      <c r="H137" s="36"/>
      <c r="I137" s="36"/>
      <c r="J137" s="36"/>
      <c r="K137" s="25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25"/>
      <c r="Y137" s="47"/>
      <c r="Z137" s="25"/>
      <c r="AA137" s="25"/>
      <c r="AB137" s="25"/>
      <c r="AC137" s="25"/>
      <c r="AD137" s="25"/>
      <c r="AE137" s="25"/>
      <c r="AF137" s="25"/>
      <c r="AG137" s="25"/>
    </row>
    <row r="138" spans="1:33">
      <c r="A138" s="25"/>
      <c r="B138" s="25"/>
      <c r="C138" s="36"/>
      <c r="D138" s="25"/>
      <c r="E138" s="25"/>
      <c r="F138" s="25"/>
      <c r="G138" s="36"/>
      <c r="H138" s="36"/>
      <c r="I138" s="36"/>
      <c r="J138" s="36"/>
      <c r="K138" s="25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25"/>
      <c r="Y138" s="47"/>
      <c r="Z138" s="25"/>
      <c r="AA138" s="25"/>
      <c r="AB138" s="25"/>
      <c r="AC138" s="25"/>
      <c r="AD138" s="25"/>
      <c r="AE138" s="25"/>
      <c r="AF138" s="25"/>
      <c r="AG138" s="25"/>
    </row>
  </sheetData>
  <sheetProtection selectLockedCells="1"/>
  <mergeCells count="22">
    <mergeCell ref="U3:U4"/>
    <mergeCell ref="C3:C4"/>
    <mergeCell ref="D3:D4"/>
    <mergeCell ref="E3:E4"/>
    <mergeCell ref="G3:G4"/>
    <mergeCell ref="H3:H4"/>
    <mergeCell ref="B1:Y2"/>
    <mergeCell ref="V3:V4"/>
    <mergeCell ref="W3:W4"/>
    <mergeCell ref="Y3:Y4"/>
    <mergeCell ref="J3:J4"/>
    <mergeCell ref="O3:O4"/>
    <mergeCell ref="P3:P4"/>
    <mergeCell ref="Q3:Q4"/>
    <mergeCell ref="R3:R4"/>
    <mergeCell ref="S3:S4"/>
    <mergeCell ref="T3:T4"/>
    <mergeCell ref="X3:X4"/>
    <mergeCell ref="I3:I4"/>
    <mergeCell ref="L3:L4"/>
    <mergeCell ref="M3:M4"/>
    <mergeCell ref="N3:N4"/>
  </mergeCells>
  <conditionalFormatting sqref="B5:E99 G5:J99 L5:W99 Y5:Y99">
    <cfRule type="expression" dxfId="9" priority="9">
      <formula>NOT(MOD(ROW(),2)&gt;0)</formula>
    </cfRule>
  </conditionalFormatting>
  <conditionalFormatting sqref="L5:W99">
    <cfRule type="expression" dxfId="8" priority="5">
      <formula>$G5="Plus de salariés"</formula>
    </cfRule>
    <cfRule type="expression" dxfId="7" priority="4">
      <formula>AND(L5="",$G5="OK",EDATE(TODAY(),1)&gt;M$3,K5&lt;&gt;"")</formula>
    </cfRule>
    <cfRule type="expression" dxfId="6" priority="3">
      <formula>AND(L5="",$G5="Info. reçues",AND(EDATE(TODAY(),1)&gt;M$3),K5&lt;&gt;"")</formula>
    </cfRule>
    <cfRule type="expression" dxfId="5" priority="2">
      <formula>AND(L5="",$G5="Attente info.",AND(EDATE(TODAY(),1)&gt;M$3),K5&lt;&gt;"")</formula>
    </cfRule>
    <cfRule type="expression" dxfId="4" priority="1">
      <formula>AND(L5="",$G5="",AND(EDATE(TODAY(),1)&gt;M$3),K5&lt;&gt;"")</formula>
    </cfRule>
  </conditionalFormatting>
  <dataValidations count="2">
    <dataValidation type="list" allowBlank="1" showInputMessage="1" showErrorMessage="1" sqref="G5:G99">
      <formula1>"Attente info.,Info. reçues,OK,Plus de salariés"</formula1>
    </dataValidation>
    <dataValidation type="list" allowBlank="1" showInputMessage="1" showErrorMessage="1" sqref="H5:H99">
      <formula1>"GED,Mail,Mail &amp; Original,Original,Orig. &amp; Dupl."</formula1>
    </dataValidation>
  </dataValidations>
  <pageMargins left="0.7" right="0.7" top="0.75" bottom="0.75" header="0.3" footer="0.3"/>
  <pageSetup paperSize="9" orientation="portrait" r:id="rId1"/>
  <ignoredErrors>
    <ignoredError sqref="Y5:Y9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W134"/>
  <sheetViews>
    <sheetView zoomScale="85" zoomScaleNormal="85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99" sqref="A99:XFD99"/>
    </sheetView>
  </sheetViews>
  <sheetFormatPr baseColWidth="10" defaultRowHeight="16.5"/>
  <cols>
    <col min="1" max="1" width="1.7109375" style="57" customWidth="1"/>
    <col min="2" max="2" width="3.85546875" style="59" bestFit="1" customWidth="1"/>
    <col min="3" max="4" width="11.42578125" style="57"/>
    <col min="5" max="5" width="22.28515625" style="57" bestFit="1" customWidth="1"/>
    <col min="6" max="6" width="1.7109375" style="57" customWidth="1"/>
    <col min="7" max="8" width="6.28515625" style="57" customWidth="1"/>
    <col min="9" max="9" width="6.7109375" style="57" bestFit="1" customWidth="1"/>
    <col min="10" max="19" width="6.28515625" style="57" customWidth="1"/>
    <col min="20" max="20" width="1.7109375" style="57" customWidth="1"/>
    <col min="21" max="21" width="6.7109375" style="60" customWidth="1"/>
    <col min="22" max="22" width="6.7109375" style="61" customWidth="1"/>
    <col min="23" max="23" width="6.7109375" style="60" customWidth="1"/>
    <col min="24" max="24" width="6.7109375" style="61" customWidth="1"/>
    <col min="25" max="25" width="6.7109375" style="60" customWidth="1"/>
    <col min="26" max="26" width="6.7109375" style="61" customWidth="1"/>
    <col min="27" max="27" width="6.7109375" style="60" customWidth="1"/>
    <col min="28" max="28" width="6.7109375" style="61" customWidth="1"/>
    <col min="29" max="29" width="6.7109375" style="62" customWidth="1"/>
    <col min="30" max="30" width="6.7109375" style="61" customWidth="1"/>
    <col min="31" max="31" width="6.7109375" style="62" customWidth="1"/>
    <col min="32" max="32" width="6.7109375" style="61" customWidth="1"/>
    <col min="33" max="33" width="6.7109375" style="62" customWidth="1"/>
    <col min="34" max="34" width="6.7109375" style="61" customWidth="1"/>
    <col min="35" max="35" width="6.7109375" style="62" customWidth="1"/>
    <col min="36" max="36" width="6.7109375" style="61" customWidth="1"/>
    <col min="37" max="37" width="6.7109375" style="62" customWidth="1"/>
    <col min="38" max="38" width="6.7109375" style="61" customWidth="1"/>
    <col min="39" max="39" width="6.7109375" style="62" customWidth="1"/>
    <col min="40" max="40" width="6.7109375" style="61" customWidth="1"/>
    <col min="41" max="41" width="6.7109375" style="62" customWidth="1"/>
    <col min="42" max="42" width="6.7109375" style="61" customWidth="1"/>
    <col min="43" max="43" width="6.7109375" style="62" customWidth="1"/>
    <col min="44" max="44" width="6.7109375" style="61" customWidth="1"/>
    <col min="45" max="45" width="1.7109375" style="57" customWidth="1"/>
    <col min="46" max="46" width="11.42578125" style="61"/>
    <col min="47" max="16384" width="11.42578125" style="57"/>
  </cols>
  <sheetData>
    <row r="1" spans="1:49" ht="16.5" customHeight="1">
      <c r="A1" s="124" t="str">
        <f>"FACTURATION BULLETINS "&amp;TEXT(ANNEE,"AAAA")</f>
        <v>FACTURATION BULLETINS 2017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56"/>
      <c r="AV1" s="56"/>
      <c r="AW1" s="56"/>
    </row>
    <row r="2" spans="1:49" ht="31.5" customHeigh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56"/>
      <c r="AV2" s="56"/>
      <c r="AW2" s="56"/>
    </row>
    <row r="3" spans="1:49" ht="17.25" customHeight="1">
      <c r="A3" s="25"/>
      <c r="B3" s="12"/>
      <c r="C3" s="114" t="str">
        <f>BULLETINS!C3</f>
        <v>Numéro dossier</v>
      </c>
      <c r="D3" s="114" t="str">
        <f>BULLETINS!D3</f>
        <v>Raison sociale</v>
      </c>
      <c r="E3" s="114" t="str">
        <f>BULLETINS!E3</f>
        <v>N° Siret</v>
      </c>
      <c r="F3" s="56"/>
      <c r="G3" s="118" t="s">
        <v>66</v>
      </c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20"/>
      <c r="T3" s="56"/>
      <c r="U3" s="125">
        <f>ANNEE</f>
        <v>42736</v>
      </c>
      <c r="V3" s="121"/>
      <c r="W3" s="121">
        <f>EDATE(U3,1)</f>
        <v>42767</v>
      </c>
      <c r="X3" s="121"/>
      <c r="Y3" s="121">
        <f t="shared" ref="Y3" si="0">EDATE(W3,1)</f>
        <v>42795</v>
      </c>
      <c r="Z3" s="121"/>
      <c r="AA3" s="121">
        <f>EDATE(Y3,1)</f>
        <v>42826</v>
      </c>
      <c r="AB3" s="121"/>
      <c r="AC3" s="121">
        <f>EDATE(AA3,1)</f>
        <v>42856</v>
      </c>
      <c r="AD3" s="121"/>
      <c r="AE3" s="121">
        <f>EDATE(AC3,1)</f>
        <v>42887</v>
      </c>
      <c r="AF3" s="121"/>
      <c r="AG3" s="121">
        <f>EDATE(AE3,1)</f>
        <v>42917</v>
      </c>
      <c r="AH3" s="121"/>
      <c r="AI3" s="121">
        <f>EDATE(AG3,1)</f>
        <v>42948</v>
      </c>
      <c r="AJ3" s="121"/>
      <c r="AK3" s="121">
        <f>EDATE(AI3,1)</f>
        <v>42979</v>
      </c>
      <c r="AL3" s="121"/>
      <c r="AM3" s="121">
        <f>EDATE(AK3,1)</f>
        <v>43009</v>
      </c>
      <c r="AN3" s="121"/>
      <c r="AO3" s="121">
        <f>EDATE(AM3,1)</f>
        <v>43040</v>
      </c>
      <c r="AP3" s="121"/>
      <c r="AQ3" s="121">
        <f>EDATE(AO3,1)</f>
        <v>43070</v>
      </c>
      <c r="AR3" s="121"/>
      <c r="AS3" s="56"/>
      <c r="AT3" s="122" t="s">
        <v>55</v>
      </c>
      <c r="AU3" s="56"/>
      <c r="AV3" s="56"/>
      <c r="AW3" s="56"/>
    </row>
    <row r="4" spans="1:49" ht="17.25">
      <c r="A4" s="25"/>
      <c r="B4" s="12"/>
      <c r="C4" s="114"/>
      <c r="D4" s="114"/>
      <c r="E4" s="114"/>
      <c r="F4" s="56"/>
      <c r="G4" s="50">
        <f>ANNEE</f>
        <v>42736</v>
      </c>
      <c r="H4" s="31">
        <f>EDATE(G4,1)</f>
        <v>42767</v>
      </c>
      <c r="I4" s="31">
        <f t="shared" ref="I4:Q4" si="1">EDATE(H4,1)</f>
        <v>42795</v>
      </c>
      <c r="J4" s="31">
        <f t="shared" si="1"/>
        <v>42826</v>
      </c>
      <c r="K4" s="31">
        <f t="shared" si="1"/>
        <v>42856</v>
      </c>
      <c r="L4" s="31">
        <f t="shared" si="1"/>
        <v>42887</v>
      </c>
      <c r="M4" s="31">
        <f t="shared" si="1"/>
        <v>42917</v>
      </c>
      <c r="N4" s="31">
        <f t="shared" si="1"/>
        <v>42948</v>
      </c>
      <c r="O4" s="31">
        <f t="shared" si="1"/>
        <v>42979</v>
      </c>
      <c r="P4" s="31">
        <f t="shared" si="1"/>
        <v>43009</v>
      </c>
      <c r="Q4" s="31">
        <f t="shared" si="1"/>
        <v>43040</v>
      </c>
      <c r="R4" s="31">
        <f>EDATE(Q4,1)</f>
        <v>43070</v>
      </c>
      <c r="S4" s="74" t="s">
        <v>69</v>
      </c>
      <c r="T4" s="56"/>
      <c r="U4" s="53" t="s">
        <v>68</v>
      </c>
      <c r="V4" s="55" t="s">
        <v>67</v>
      </c>
      <c r="W4" s="53" t="s">
        <v>68</v>
      </c>
      <c r="X4" s="55" t="s">
        <v>67</v>
      </c>
      <c r="Y4" s="53" t="s">
        <v>68</v>
      </c>
      <c r="Z4" s="55" t="s">
        <v>67</v>
      </c>
      <c r="AA4" s="53" t="s">
        <v>68</v>
      </c>
      <c r="AB4" s="55" t="s">
        <v>67</v>
      </c>
      <c r="AC4" s="53" t="s">
        <v>68</v>
      </c>
      <c r="AD4" s="55" t="s">
        <v>67</v>
      </c>
      <c r="AE4" s="53" t="s">
        <v>68</v>
      </c>
      <c r="AF4" s="55" t="s">
        <v>67</v>
      </c>
      <c r="AG4" s="53" t="s">
        <v>68</v>
      </c>
      <c r="AH4" s="55" t="s">
        <v>67</v>
      </c>
      <c r="AI4" s="53" t="s">
        <v>68</v>
      </c>
      <c r="AJ4" s="55" t="s">
        <v>67</v>
      </c>
      <c r="AK4" s="53" t="s">
        <v>68</v>
      </c>
      <c r="AL4" s="55" t="s">
        <v>67</v>
      </c>
      <c r="AM4" s="53" t="s">
        <v>68</v>
      </c>
      <c r="AN4" s="55" t="s">
        <v>67</v>
      </c>
      <c r="AO4" s="53" t="s">
        <v>68</v>
      </c>
      <c r="AP4" s="55" t="s">
        <v>67</v>
      </c>
      <c r="AQ4" s="53" t="s">
        <v>68</v>
      </c>
      <c r="AR4" s="55" t="s">
        <v>67</v>
      </c>
      <c r="AS4" s="56"/>
      <c r="AT4" s="123"/>
      <c r="AU4" s="56"/>
      <c r="AV4" s="56"/>
      <c r="AW4" s="56"/>
    </row>
    <row r="5" spans="1:49" s="1" customFormat="1" ht="17.25">
      <c r="A5" s="6"/>
      <c r="B5" s="14">
        <f>ROW()-ROW($B$4)</f>
        <v>1</v>
      </c>
      <c r="C5" s="9">
        <v>1</v>
      </c>
      <c r="D5" s="9" t="s">
        <v>47</v>
      </c>
      <c r="E5" s="32">
        <v>12345678900012</v>
      </c>
      <c r="F5" s="6"/>
      <c r="G5" s="8">
        <f t="shared" ref="G5:G36" si="2">IF($C5="","",VLOOKUP($E5,BULL_ETABLIS,8,FALSE))</f>
        <v>1</v>
      </c>
      <c r="H5" s="9">
        <f t="shared" ref="H5:H36" si="3">IF($C5="","",VLOOKUP($E5,BULL_ETABLIS,9,FALSE))</f>
        <v>2</v>
      </c>
      <c r="I5" s="9">
        <f t="shared" ref="I5:I36" si="4">IF($C5="","",VLOOKUP($E5,BULL_ETABLIS,10,FALSE))</f>
        <v>3</v>
      </c>
      <c r="J5" s="9">
        <f t="shared" ref="J5:J36" si="5">IF($C5="","",VLOOKUP($E5,BULL_ETABLIS,11,FALSE))</f>
        <v>4</v>
      </c>
      <c r="K5" s="9">
        <f t="shared" ref="K5:K36" si="6">IF($C5="","",VLOOKUP($E5,BULL_ETABLIS,12,FALSE))</f>
        <v>5</v>
      </c>
      <c r="L5" s="9">
        <f t="shared" ref="L5:L36" si="7">IF($C5="","",VLOOKUP($E5,BULL_ETABLIS,13,FALSE))</f>
        <v>6</v>
      </c>
      <c r="M5" s="9">
        <f t="shared" ref="M5:M36" si="8">IF($C5="","",VLOOKUP($E5,BULL_ETABLIS,14,FALSE))</f>
        <v>7</v>
      </c>
      <c r="N5" s="9">
        <f t="shared" ref="N5:N36" si="9">IF($C5="","",VLOOKUP($E5,BULL_ETABLIS,15,FALSE))</f>
        <v>8</v>
      </c>
      <c r="O5" s="9">
        <f t="shared" ref="O5:O36" si="10">IF($C5="","",VLOOKUP($E5,BULL_ETABLIS,16,FALSE))</f>
        <v>9</v>
      </c>
      <c r="P5" s="9">
        <f t="shared" ref="P5:P36" si="11">IF($C5="","",VLOOKUP($E5,BULL_ETABLIS,17,FALSE))</f>
        <v>10</v>
      </c>
      <c r="Q5" s="9">
        <f t="shared" ref="Q5:Q36" si="12">IF($C5="","",VLOOKUP($E5,BULL_ETABLIS,18,FALSE))</f>
        <v>11</v>
      </c>
      <c r="R5" s="9">
        <f t="shared" ref="R5:R36" si="13">IF($C5="","",VLOOKUP($E5,BULL_ETABLIS,19,FALSE))</f>
        <v>12</v>
      </c>
      <c r="S5" s="75">
        <f>SUM(G5:R5)</f>
        <v>78</v>
      </c>
      <c r="T5" s="6"/>
      <c r="U5" s="63">
        <v>1</v>
      </c>
      <c r="V5" s="64">
        <f>IF(U5="","",G5-U5)</f>
        <v>0</v>
      </c>
      <c r="W5" s="63">
        <v>1</v>
      </c>
      <c r="X5" s="64">
        <f>IF(W5="","",G5+H5-U5-W5)</f>
        <v>1</v>
      </c>
      <c r="Y5" s="63">
        <v>4</v>
      </c>
      <c r="Z5" s="64">
        <f>IF(Y5="","",SUM(G5:I5)-U5-W5-Y5)</f>
        <v>0</v>
      </c>
      <c r="AA5" s="63">
        <v>5</v>
      </c>
      <c r="AB5" s="64">
        <f>IF(AA5="","",SUM(G5:J5)-U5-W5-Y5-AA5)</f>
        <v>-1</v>
      </c>
      <c r="AC5" s="63">
        <v>6</v>
      </c>
      <c r="AD5" s="64">
        <f>IF(AC5="","",SUM(G5:K5)-U5-W5-Y5-AA5-AC5)</f>
        <v>-2</v>
      </c>
      <c r="AE5" s="63">
        <v>7</v>
      </c>
      <c r="AF5" s="64">
        <f>IF(AE5="","",SUM(G5:L5)-U5-W5-Y5-AA5-AC5-AE5)</f>
        <v>-3</v>
      </c>
      <c r="AG5" s="63">
        <v>2</v>
      </c>
      <c r="AH5" s="64">
        <f>IF(AG5="","",SUM(G5:M5)-W5-Y5-AA5-AC5-AE5-AG5-U5)</f>
        <v>2</v>
      </c>
      <c r="AI5" s="63">
        <v>3</v>
      </c>
      <c r="AJ5" s="64">
        <f>IF(AI5="","",SUM(G5:N5)-Y5-AA5-AC5-AE5-AG5-AI5-W5-U5)</f>
        <v>7</v>
      </c>
      <c r="AK5" s="63">
        <v>8</v>
      </c>
      <c r="AL5" s="64">
        <f>IF(AK5="","",SUM(G5:O5)-AA5-AC5-AE5-AG5-AI5-AK5-Y5-W5-U5)</f>
        <v>8</v>
      </c>
      <c r="AM5" s="63">
        <v>10</v>
      </c>
      <c r="AN5" s="64">
        <f>IF(AM5="","",SUM(G5:P5)-U5-W5-Y5-AA5-AC5-AE5-AG5-AI5-AK5-AM5)</f>
        <v>8</v>
      </c>
      <c r="AO5" s="63">
        <v>11</v>
      </c>
      <c r="AP5" s="64">
        <f>IF(AO5="","",SUM(G5:Q5)-W5-Y5-AA5-AC5-AE5-AG5-AI5-AK5-AM5-AO5-U5)</f>
        <v>8</v>
      </c>
      <c r="AQ5" s="63">
        <f>12+8</f>
        <v>20</v>
      </c>
      <c r="AR5" s="64">
        <f>IF(AQ5="","",SUM(G5:R5)-Y5-AA5-AC5-AE5-AG5-AI5-AK5-AM5-AO5-AQ5-W5)</f>
        <v>1</v>
      </c>
      <c r="AS5" s="6"/>
      <c r="AT5" s="80">
        <f>U5+W5+Y5+AA5+AC5+AE5+AG5+AI5+AK5+AM5+AO5+AQ5</f>
        <v>78</v>
      </c>
      <c r="AU5" s="25"/>
      <c r="AV5" s="25"/>
      <c r="AW5" s="25"/>
    </row>
    <row r="6" spans="1:49" s="1" customFormat="1" ht="17.25">
      <c r="A6" s="6"/>
      <c r="B6" s="14">
        <f t="shared" ref="B6:B69" si="14">ROW()-ROW($B$4)</f>
        <v>2</v>
      </c>
      <c r="C6" s="9">
        <v>3</v>
      </c>
      <c r="D6" s="9" t="s">
        <v>71</v>
      </c>
      <c r="E6" s="32">
        <v>12345678900014</v>
      </c>
      <c r="F6" s="6"/>
      <c r="G6" s="73">
        <f>IF($C6="","",VLOOKUP($E6,BULL_ETABLIS,8,FALSE))</f>
        <v>0</v>
      </c>
      <c r="H6" s="30">
        <f t="shared" si="3"/>
        <v>0</v>
      </c>
      <c r="I6" s="30">
        <f t="shared" si="4"/>
        <v>0</v>
      </c>
      <c r="J6" s="30">
        <f t="shared" si="5"/>
        <v>0</v>
      </c>
      <c r="K6" s="30">
        <f t="shared" si="6"/>
        <v>0</v>
      </c>
      <c r="L6" s="30">
        <f t="shared" si="7"/>
        <v>0</v>
      </c>
      <c r="M6" s="30">
        <f t="shared" si="8"/>
        <v>0</v>
      </c>
      <c r="N6" s="30">
        <f t="shared" si="9"/>
        <v>0</v>
      </c>
      <c r="O6" s="30">
        <f t="shared" si="10"/>
        <v>0</v>
      </c>
      <c r="P6" s="30">
        <f t="shared" si="11"/>
        <v>0</v>
      </c>
      <c r="Q6" s="30">
        <f t="shared" si="12"/>
        <v>0</v>
      </c>
      <c r="R6" s="30">
        <f t="shared" si="13"/>
        <v>0</v>
      </c>
      <c r="S6" s="76">
        <f t="shared" ref="S6:S69" si="15">SUM(G6:R6)</f>
        <v>0</v>
      </c>
      <c r="T6" s="6"/>
      <c r="U6" s="63">
        <v>1</v>
      </c>
      <c r="V6" s="64">
        <f>IF(U6="","",G6-U6)</f>
        <v>-1</v>
      </c>
      <c r="W6" s="63">
        <v>1</v>
      </c>
      <c r="X6" s="64">
        <f t="shared" ref="X6:X69" si="16">IF(W6="","",G6+H6-U6-W6)</f>
        <v>-2</v>
      </c>
      <c r="Y6" s="63">
        <v>4</v>
      </c>
      <c r="Z6" s="64">
        <f t="shared" ref="Z6:Z69" si="17">IF(Y6="","",SUM(G6:I6)-U6-W6-Y6)</f>
        <v>-6</v>
      </c>
      <c r="AA6" s="63">
        <v>5</v>
      </c>
      <c r="AB6" s="64">
        <f t="shared" ref="AB6:AB69" si="18">IF(AA6="","",SUM(G6:J6)-U6-W6-Y6-AA6)</f>
        <v>-11</v>
      </c>
      <c r="AC6" s="63">
        <v>6</v>
      </c>
      <c r="AD6" s="64">
        <f t="shared" ref="AD6:AD69" si="19">IF(AC6="","",SUM(G6:K6)-U6-W6-Y6-AA6-AC6)</f>
        <v>-17</v>
      </c>
      <c r="AE6" s="63">
        <v>7</v>
      </c>
      <c r="AF6" s="64">
        <f t="shared" ref="AF6:AF69" si="20">IF(AE6="","",SUM(G6:L6)-U6-W6-Y6-AA6-AC6-AE6)</f>
        <v>-24</v>
      </c>
      <c r="AG6" s="63">
        <v>10</v>
      </c>
      <c r="AH6" s="64">
        <f t="shared" ref="AH6:AH69" si="21">IF(AG6="","",SUM(G6:M6)-W6-Y6-AA6-AC6-AE6-AG6-U6)</f>
        <v>-34</v>
      </c>
      <c r="AI6" s="63">
        <v>26</v>
      </c>
      <c r="AJ6" s="64">
        <f t="shared" ref="AJ6:AJ69" si="22">IF(AI6="","",SUM(G6:N6)-Y6-AA6-AC6-AE6-AG6-AI6-W6-U6)</f>
        <v>-60</v>
      </c>
      <c r="AK6" s="63">
        <v>12</v>
      </c>
      <c r="AL6" s="64">
        <f t="shared" ref="AL6:AL69" si="23">IF(AK6="","",SUM(G6:O6)-AA6-AC6-AE6-AG6-AI6-AK6-Y6-W6-U6)</f>
        <v>-72</v>
      </c>
      <c r="AM6" s="63">
        <v>13</v>
      </c>
      <c r="AN6" s="64">
        <f t="shared" ref="AN6:AN69" si="24">IF(AM6="","",SUM(G6:P6)-U6-W6-Y6-AA6-AC6-AE6-AG6-AI6-AK6-AM6)</f>
        <v>-85</v>
      </c>
      <c r="AO6" s="63">
        <v>14</v>
      </c>
      <c r="AP6" s="64">
        <f t="shared" ref="AP6:AP69" si="25">IF(AO6="","",SUM(G6:R8)-W6-Y6-AA6-AC6-AE6-AG6-AI6-AK6-AM6-AO6-U6)</f>
        <v>-99</v>
      </c>
      <c r="AQ6" s="63">
        <v>15</v>
      </c>
      <c r="AR6" s="64">
        <f t="shared" ref="AR6:AR69" si="26">IF(AQ6="","",SUM(G6:U8)-Y6-AA6-AC6-AE6-AG6-AI6-AK6-AM6-AO6-AQ6-W6)</f>
        <v>-112</v>
      </c>
      <c r="AS6" s="6"/>
      <c r="AT6" s="81">
        <f t="shared" ref="AT6:AT69" si="27">U6+W6+Y6+AA6+AC6+AE6+AG6+AI6+AK6+AM6+AO6+AQ6</f>
        <v>114</v>
      </c>
      <c r="AU6" s="25"/>
      <c r="AV6" s="25"/>
      <c r="AW6" s="25"/>
    </row>
    <row r="7" spans="1:49" s="1" customFormat="1" ht="17.25" hidden="1">
      <c r="A7" s="6"/>
      <c r="B7" s="14">
        <f t="shared" si="14"/>
        <v>3</v>
      </c>
      <c r="C7" s="9"/>
      <c r="D7" s="9"/>
      <c r="E7" s="32"/>
      <c r="F7" s="6"/>
      <c r="G7" s="8" t="str">
        <f t="shared" si="2"/>
        <v/>
      </c>
      <c r="H7" s="9" t="str">
        <f t="shared" si="3"/>
        <v/>
      </c>
      <c r="I7" s="9" t="str">
        <f t="shared" si="4"/>
        <v/>
      </c>
      <c r="J7" s="9" t="str">
        <f t="shared" si="5"/>
        <v/>
      </c>
      <c r="K7" s="9" t="str">
        <f t="shared" si="6"/>
        <v/>
      </c>
      <c r="L7" s="9" t="str">
        <f t="shared" si="7"/>
        <v/>
      </c>
      <c r="M7" s="9" t="str">
        <f t="shared" si="8"/>
        <v/>
      </c>
      <c r="N7" s="9" t="str">
        <f t="shared" si="9"/>
        <v/>
      </c>
      <c r="O7" s="9" t="str">
        <f t="shared" si="10"/>
        <v/>
      </c>
      <c r="P7" s="9" t="str">
        <f t="shared" si="11"/>
        <v/>
      </c>
      <c r="Q7" s="9" t="str">
        <f t="shared" si="12"/>
        <v/>
      </c>
      <c r="R7" s="9" t="str">
        <f t="shared" si="13"/>
        <v/>
      </c>
      <c r="S7" s="77">
        <f t="shared" si="15"/>
        <v>0</v>
      </c>
      <c r="T7" s="6"/>
      <c r="U7" s="63"/>
      <c r="V7" s="64" t="str">
        <f>IF(U7="","",G7-U7)</f>
        <v/>
      </c>
      <c r="W7" s="63"/>
      <c r="X7" s="64" t="str">
        <f t="shared" si="16"/>
        <v/>
      </c>
      <c r="Y7" s="63"/>
      <c r="Z7" s="64" t="str">
        <f t="shared" si="17"/>
        <v/>
      </c>
      <c r="AA7" s="63"/>
      <c r="AB7" s="64" t="str">
        <f t="shared" si="18"/>
        <v/>
      </c>
      <c r="AC7" s="63"/>
      <c r="AD7" s="64" t="str">
        <f t="shared" si="19"/>
        <v/>
      </c>
      <c r="AE7" s="63"/>
      <c r="AF7" s="64" t="str">
        <f t="shared" si="20"/>
        <v/>
      </c>
      <c r="AG7" s="63"/>
      <c r="AH7" s="64" t="str">
        <f t="shared" si="21"/>
        <v/>
      </c>
      <c r="AI7" s="63"/>
      <c r="AJ7" s="64" t="str">
        <f t="shared" si="22"/>
        <v/>
      </c>
      <c r="AK7" s="63"/>
      <c r="AL7" s="64" t="str">
        <f t="shared" si="23"/>
        <v/>
      </c>
      <c r="AM7" s="63"/>
      <c r="AN7" s="64" t="str">
        <f t="shared" si="24"/>
        <v/>
      </c>
      <c r="AO7" s="63"/>
      <c r="AP7" s="64" t="str">
        <f t="shared" si="25"/>
        <v/>
      </c>
      <c r="AQ7" s="63"/>
      <c r="AR7" s="64" t="str">
        <f t="shared" si="26"/>
        <v/>
      </c>
      <c r="AS7" s="6"/>
      <c r="AT7" s="81">
        <f t="shared" si="27"/>
        <v>0</v>
      </c>
      <c r="AU7" s="25"/>
      <c r="AV7" s="25"/>
      <c r="AW7" s="25"/>
    </row>
    <row r="8" spans="1:49" s="1" customFormat="1" ht="17.25" hidden="1">
      <c r="A8" s="6"/>
      <c r="B8" s="14">
        <f t="shared" si="14"/>
        <v>4</v>
      </c>
      <c r="C8" s="9"/>
      <c r="D8" s="9"/>
      <c r="E8" s="32"/>
      <c r="F8" s="6"/>
      <c r="G8" s="8" t="str">
        <f t="shared" si="2"/>
        <v/>
      </c>
      <c r="H8" s="9" t="str">
        <f t="shared" si="3"/>
        <v/>
      </c>
      <c r="I8" s="9" t="str">
        <f t="shared" si="4"/>
        <v/>
      </c>
      <c r="J8" s="9" t="str">
        <f t="shared" si="5"/>
        <v/>
      </c>
      <c r="K8" s="9" t="str">
        <f t="shared" si="6"/>
        <v/>
      </c>
      <c r="L8" s="9" t="str">
        <f t="shared" si="7"/>
        <v/>
      </c>
      <c r="M8" s="9" t="str">
        <f t="shared" si="8"/>
        <v/>
      </c>
      <c r="N8" s="9" t="str">
        <f t="shared" si="9"/>
        <v/>
      </c>
      <c r="O8" s="9" t="str">
        <f t="shared" si="10"/>
        <v/>
      </c>
      <c r="P8" s="9" t="str">
        <f t="shared" si="11"/>
        <v/>
      </c>
      <c r="Q8" s="9" t="str">
        <f t="shared" si="12"/>
        <v/>
      </c>
      <c r="R8" s="9" t="str">
        <f t="shared" si="13"/>
        <v/>
      </c>
      <c r="S8" s="77">
        <f t="shared" si="15"/>
        <v>0</v>
      </c>
      <c r="T8" s="6"/>
      <c r="U8" s="63"/>
      <c r="V8" s="64" t="str">
        <f t="shared" ref="V8:V69" si="28">IF(U8="","",G8-U8)</f>
        <v/>
      </c>
      <c r="W8" s="63"/>
      <c r="X8" s="64" t="str">
        <f t="shared" si="16"/>
        <v/>
      </c>
      <c r="Y8" s="63"/>
      <c r="Z8" s="64" t="str">
        <f t="shared" si="17"/>
        <v/>
      </c>
      <c r="AA8" s="63"/>
      <c r="AB8" s="64" t="str">
        <f t="shared" si="18"/>
        <v/>
      </c>
      <c r="AC8" s="63"/>
      <c r="AD8" s="64" t="str">
        <f t="shared" si="19"/>
        <v/>
      </c>
      <c r="AE8" s="63"/>
      <c r="AF8" s="64" t="str">
        <f t="shared" si="20"/>
        <v/>
      </c>
      <c r="AG8" s="63"/>
      <c r="AH8" s="64" t="str">
        <f t="shared" si="21"/>
        <v/>
      </c>
      <c r="AI8" s="63"/>
      <c r="AJ8" s="64" t="str">
        <f t="shared" si="22"/>
        <v/>
      </c>
      <c r="AK8" s="63"/>
      <c r="AL8" s="64" t="str">
        <f t="shared" si="23"/>
        <v/>
      </c>
      <c r="AM8" s="63"/>
      <c r="AN8" s="64" t="str">
        <f t="shared" si="24"/>
        <v/>
      </c>
      <c r="AO8" s="63"/>
      <c r="AP8" s="64" t="str">
        <f t="shared" si="25"/>
        <v/>
      </c>
      <c r="AQ8" s="63"/>
      <c r="AR8" s="64" t="str">
        <f t="shared" si="26"/>
        <v/>
      </c>
      <c r="AS8" s="6"/>
      <c r="AT8" s="81">
        <f t="shared" si="27"/>
        <v>0</v>
      </c>
      <c r="AU8" s="25"/>
      <c r="AV8" s="25"/>
      <c r="AW8" s="25"/>
    </row>
    <row r="9" spans="1:49" s="1" customFormat="1" ht="17.25" hidden="1">
      <c r="A9" s="6"/>
      <c r="B9" s="14">
        <f t="shared" si="14"/>
        <v>5</v>
      </c>
      <c r="C9" s="9"/>
      <c r="D9" s="9"/>
      <c r="E9" s="32"/>
      <c r="F9" s="6"/>
      <c r="G9" s="8" t="str">
        <f t="shared" si="2"/>
        <v/>
      </c>
      <c r="H9" s="9" t="str">
        <f t="shared" si="3"/>
        <v/>
      </c>
      <c r="I9" s="9" t="str">
        <f t="shared" si="4"/>
        <v/>
      </c>
      <c r="J9" s="9" t="str">
        <f t="shared" si="5"/>
        <v/>
      </c>
      <c r="K9" s="9" t="str">
        <f t="shared" si="6"/>
        <v/>
      </c>
      <c r="L9" s="9" t="str">
        <f t="shared" si="7"/>
        <v/>
      </c>
      <c r="M9" s="9" t="str">
        <f t="shared" si="8"/>
        <v/>
      </c>
      <c r="N9" s="9" t="str">
        <f t="shared" si="9"/>
        <v/>
      </c>
      <c r="O9" s="9" t="str">
        <f t="shared" si="10"/>
        <v/>
      </c>
      <c r="P9" s="9" t="str">
        <f t="shared" si="11"/>
        <v/>
      </c>
      <c r="Q9" s="9" t="str">
        <f t="shared" si="12"/>
        <v/>
      </c>
      <c r="R9" s="9" t="str">
        <f t="shared" si="13"/>
        <v/>
      </c>
      <c r="S9" s="77">
        <f t="shared" si="15"/>
        <v>0</v>
      </c>
      <c r="T9" s="6"/>
      <c r="U9" s="63"/>
      <c r="V9" s="64" t="str">
        <f t="shared" si="28"/>
        <v/>
      </c>
      <c r="W9" s="63"/>
      <c r="X9" s="64" t="str">
        <f t="shared" si="16"/>
        <v/>
      </c>
      <c r="Y9" s="63"/>
      <c r="Z9" s="64" t="str">
        <f t="shared" si="17"/>
        <v/>
      </c>
      <c r="AA9" s="63"/>
      <c r="AB9" s="64" t="str">
        <f t="shared" si="18"/>
        <v/>
      </c>
      <c r="AC9" s="63"/>
      <c r="AD9" s="64" t="str">
        <f t="shared" si="19"/>
        <v/>
      </c>
      <c r="AE9" s="63"/>
      <c r="AF9" s="64" t="str">
        <f t="shared" si="20"/>
        <v/>
      </c>
      <c r="AG9" s="63"/>
      <c r="AH9" s="64" t="str">
        <f t="shared" si="21"/>
        <v/>
      </c>
      <c r="AI9" s="63"/>
      <c r="AJ9" s="64" t="str">
        <f t="shared" si="22"/>
        <v/>
      </c>
      <c r="AK9" s="63"/>
      <c r="AL9" s="64" t="str">
        <f t="shared" si="23"/>
        <v/>
      </c>
      <c r="AM9" s="63"/>
      <c r="AN9" s="64" t="str">
        <f t="shared" si="24"/>
        <v/>
      </c>
      <c r="AO9" s="63"/>
      <c r="AP9" s="64" t="str">
        <f t="shared" si="25"/>
        <v/>
      </c>
      <c r="AQ9" s="63"/>
      <c r="AR9" s="64" t="str">
        <f t="shared" si="26"/>
        <v/>
      </c>
      <c r="AS9" s="6"/>
      <c r="AT9" s="81">
        <f t="shared" si="27"/>
        <v>0</v>
      </c>
      <c r="AU9" s="25"/>
      <c r="AV9" s="25"/>
      <c r="AW9" s="25"/>
    </row>
    <row r="10" spans="1:49" s="1" customFormat="1" ht="17.25" hidden="1">
      <c r="A10" s="6"/>
      <c r="B10" s="14">
        <f t="shared" si="14"/>
        <v>6</v>
      </c>
      <c r="C10" s="9"/>
      <c r="D10" s="9"/>
      <c r="E10" s="32"/>
      <c r="F10" s="6"/>
      <c r="G10" s="8" t="str">
        <f t="shared" si="2"/>
        <v/>
      </c>
      <c r="H10" s="9" t="str">
        <f t="shared" si="3"/>
        <v/>
      </c>
      <c r="I10" s="9" t="str">
        <f t="shared" si="4"/>
        <v/>
      </c>
      <c r="J10" s="9" t="str">
        <f t="shared" si="5"/>
        <v/>
      </c>
      <c r="K10" s="9" t="str">
        <f t="shared" si="6"/>
        <v/>
      </c>
      <c r="L10" s="9" t="str">
        <f t="shared" si="7"/>
        <v/>
      </c>
      <c r="M10" s="9" t="str">
        <f t="shared" si="8"/>
        <v/>
      </c>
      <c r="N10" s="9" t="str">
        <f t="shared" si="9"/>
        <v/>
      </c>
      <c r="O10" s="9" t="str">
        <f t="shared" si="10"/>
        <v/>
      </c>
      <c r="P10" s="9" t="str">
        <f t="shared" si="11"/>
        <v/>
      </c>
      <c r="Q10" s="9" t="str">
        <f t="shared" si="12"/>
        <v/>
      </c>
      <c r="R10" s="9" t="str">
        <f t="shared" si="13"/>
        <v/>
      </c>
      <c r="S10" s="77">
        <f t="shared" si="15"/>
        <v>0</v>
      </c>
      <c r="T10" s="6"/>
      <c r="U10" s="63"/>
      <c r="V10" s="64" t="str">
        <f t="shared" si="28"/>
        <v/>
      </c>
      <c r="W10" s="63"/>
      <c r="X10" s="64" t="str">
        <f t="shared" si="16"/>
        <v/>
      </c>
      <c r="Y10" s="63"/>
      <c r="Z10" s="64" t="str">
        <f t="shared" si="17"/>
        <v/>
      </c>
      <c r="AA10" s="63"/>
      <c r="AB10" s="64" t="str">
        <f t="shared" si="18"/>
        <v/>
      </c>
      <c r="AC10" s="63"/>
      <c r="AD10" s="64" t="str">
        <f t="shared" si="19"/>
        <v/>
      </c>
      <c r="AE10" s="63"/>
      <c r="AF10" s="64" t="str">
        <f t="shared" si="20"/>
        <v/>
      </c>
      <c r="AG10" s="63"/>
      <c r="AH10" s="64" t="str">
        <f t="shared" si="21"/>
        <v/>
      </c>
      <c r="AI10" s="63"/>
      <c r="AJ10" s="64" t="str">
        <f t="shared" si="22"/>
        <v/>
      </c>
      <c r="AK10" s="63"/>
      <c r="AL10" s="64" t="str">
        <f t="shared" si="23"/>
        <v/>
      </c>
      <c r="AM10" s="63"/>
      <c r="AN10" s="64" t="str">
        <f t="shared" si="24"/>
        <v/>
      </c>
      <c r="AO10" s="63"/>
      <c r="AP10" s="64" t="str">
        <f t="shared" si="25"/>
        <v/>
      </c>
      <c r="AQ10" s="63"/>
      <c r="AR10" s="64" t="str">
        <f t="shared" si="26"/>
        <v/>
      </c>
      <c r="AS10" s="6"/>
      <c r="AT10" s="81">
        <f t="shared" si="27"/>
        <v>0</v>
      </c>
      <c r="AU10" s="25"/>
      <c r="AV10" s="25"/>
      <c r="AW10" s="25"/>
    </row>
    <row r="11" spans="1:49" s="1" customFormat="1" ht="17.25" hidden="1">
      <c r="A11" s="6"/>
      <c r="B11" s="14">
        <f t="shared" si="14"/>
        <v>7</v>
      </c>
      <c r="C11" s="9"/>
      <c r="D11" s="9"/>
      <c r="E11" s="32"/>
      <c r="F11" s="6"/>
      <c r="G11" s="8" t="str">
        <f t="shared" si="2"/>
        <v/>
      </c>
      <c r="H11" s="9" t="str">
        <f t="shared" si="3"/>
        <v/>
      </c>
      <c r="I11" s="9" t="str">
        <f t="shared" si="4"/>
        <v/>
      </c>
      <c r="J11" s="9" t="str">
        <f t="shared" si="5"/>
        <v/>
      </c>
      <c r="K11" s="9" t="str">
        <f t="shared" si="6"/>
        <v/>
      </c>
      <c r="L11" s="9" t="str">
        <f t="shared" si="7"/>
        <v/>
      </c>
      <c r="M11" s="9" t="str">
        <f t="shared" si="8"/>
        <v/>
      </c>
      <c r="N11" s="9" t="str">
        <f t="shared" si="9"/>
        <v/>
      </c>
      <c r="O11" s="9" t="str">
        <f t="shared" si="10"/>
        <v/>
      </c>
      <c r="P11" s="9" t="str">
        <f t="shared" si="11"/>
        <v/>
      </c>
      <c r="Q11" s="9" t="str">
        <f t="shared" si="12"/>
        <v/>
      </c>
      <c r="R11" s="9" t="str">
        <f t="shared" si="13"/>
        <v/>
      </c>
      <c r="S11" s="77">
        <f t="shared" si="15"/>
        <v>0</v>
      </c>
      <c r="T11" s="6"/>
      <c r="U11" s="63"/>
      <c r="V11" s="64" t="str">
        <f t="shared" si="28"/>
        <v/>
      </c>
      <c r="W11" s="63"/>
      <c r="X11" s="64" t="str">
        <f t="shared" si="16"/>
        <v/>
      </c>
      <c r="Y11" s="63"/>
      <c r="Z11" s="64" t="str">
        <f t="shared" si="17"/>
        <v/>
      </c>
      <c r="AA11" s="63"/>
      <c r="AB11" s="64" t="str">
        <f t="shared" si="18"/>
        <v/>
      </c>
      <c r="AC11" s="63"/>
      <c r="AD11" s="64" t="str">
        <f t="shared" si="19"/>
        <v/>
      </c>
      <c r="AE11" s="63"/>
      <c r="AF11" s="64" t="str">
        <f t="shared" si="20"/>
        <v/>
      </c>
      <c r="AG11" s="63"/>
      <c r="AH11" s="64" t="str">
        <f t="shared" si="21"/>
        <v/>
      </c>
      <c r="AI11" s="63"/>
      <c r="AJ11" s="64" t="str">
        <f t="shared" si="22"/>
        <v/>
      </c>
      <c r="AK11" s="63"/>
      <c r="AL11" s="64" t="str">
        <f t="shared" si="23"/>
        <v/>
      </c>
      <c r="AM11" s="63"/>
      <c r="AN11" s="64" t="str">
        <f t="shared" si="24"/>
        <v/>
      </c>
      <c r="AO11" s="63"/>
      <c r="AP11" s="64" t="str">
        <f t="shared" si="25"/>
        <v/>
      </c>
      <c r="AQ11" s="63"/>
      <c r="AR11" s="64" t="str">
        <f t="shared" si="26"/>
        <v/>
      </c>
      <c r="AS11" s="6"/>
      <c r="AT11" s="81">
        <f t="shared" si="27"/>
        <v>0</v>
      </c>
      <c r="AU11" s="25"/>
      <c r="AV11" s="25"/>
      <c r="AW11" s="25"/>
    </row>
    <row r="12" spans="1:49" s="1" customFormat="1" ht="17.25" hidden="1">
      <c r="A12" s="6"/>
      <c r="B12" s="14">
        <f t="shared" si="14"/>
        <v>8</v>
      </c>
      <c r="C12" s="9"/>
      <c r="D12" s="9"/>
      <c r="E12" s="32"/>
      <c r="F12" s="6"/>
      <c r="G12" s="8" t="str">
        <f t="shared" si="2"/>
        <v/>
      </c>
      <c r="H12" s="9" t="str">
        <f t="shared" si="3"/>
        <v/>
      </c>
      <c r="I12" s="9" t="str">
        <f t="shared" si="4"/>
        <v/>
      </c>
      <c r="J12" s="9" t="str">
        <f t="shared" si="5"/>
        <v/>
      </c>
      <c r="K12" s="9" t="str">
        <f t="shared" si="6"/>
        <v/>
      </c>
      <c r="L12" s="9" t="str">
        <f t="shared" si="7"/>
        <v/>
      </c>
      <c r="M12" s="9" t="str">
        <f t="shared" si="8"/>
        <v/>
      </c>
      <c r="N12" s="9" t="str">
        <f t="shared" si="9"/>
        <v/>
      </c>
      <c r="O12" s="9" t="str">
        <f t="shared" si="10"/>
        <v/>
      </c>
      <c r="P12" s="9" t="str">
        <f t="shared" si="11"/>
        <v/>
      </c>
      <c r="Q12" s="9" t="str">
        <f t="shared" si="12"/>
        <v/>
      </c>
      <c r="R12" s="9" t="str">
        <f t="shared" si="13"/>
        <v/>
      </c>
      <c r="S12" s="77">
        <f t="shared" si="15"/>
        <v>0</v>
      </c>
      <c r="T12" s="6"/>
      <c r="U12" s="63"/>
      <c r="V12" s="64" t="str">
        <f t="shared" si="28"/>
        <v/>
      </c>
      <c r="W12" s="63"/>
      <c r="X12" s="64" t="str">
        <f t="shared" si="16"/>
        <v/>
      </c>
      <c r="Y12" s="63"/>
      <c r="Z12" s="64" t="str">
        <f t="shared" si="17"/>
        <v/>
      </c>
      <c r="AA12" s="63"/>
      <c r="AB12" s="64" t="str">
        <f t="shared" si="18"/>
        <v/>
      </c>
      <c r="AC12" s="63"/>
      <c r="AD12" s="64" t="str">
        <f t="shared" si="19"/>
        <v/>
      </c>
      <c r="AE12" s="63"/>
      <c r="AF12" s="64" t="str">
        <f t="shared" si="20"/>
        <v/>
      </c>
      <c r="AG12" s="63"/>
      <c r="AH12" s="64" t="str">
        <f t="shared" si="21"/>
        <v/>
      </c>
      <c r="AI12" s="63"/>
      <c r="AJ12" s="64" t="str">
        <f t="shared" si="22"/>
        <v/>
      </c>
      <c r="AK12" s="63"/>
      <c r="AL12" s="64" t="str">
        <f t="shared" si="23"/>
        <v/>
      </c>
      <c r="AM12" s="63"/>
      <c r="AN12" s="64" t="str">
        <f t="shared" si="24"/>
        <v/>
      </c>
      <c r="AO12" s="63"/>
      <c r="AP12" s="64" t="str">
        <f t="shared" si="25"/>
        <v/>
      </c>
      <c r="AQ12" s="63"/>
      <c r="AR12" s="64" t="str">
        <f t="shared" si="26"/>
        <v/>
      </c>
      <c r="AS12" s="6"/>
      <c r="AT12" s="81">
        <f t="shared" si="27"/>
        <v>0</v>
      </c>
      <c r="AU12" s="25"/>
      <c r="AV12" s="25"/>
      <c r="AW12" s="25"/>
    </row>
    <row r="13" spans="1:49" s="1" customFormat="1" ht="17.25" hidden="1">
      <c r="A13" s="6"/>
      <c r="B13" s="14">
        <f t="shared" si="14"/>
        <v>9</v>
      </c>
      <c r="C13" s="9"/>
      <c r="D13" s="9"/>
      <c r="E13" s="32"/>
      <c r="F13" s="6"/>
      <c r="G13" s="8" t="str">
        <f t="shared" si="2"/>
        <v/>
      </c>
      <c r="H13" s="9" t="str">
        <f t="shared" si="3"/>
        <v/>
      </c>
      <c r="I13" s="9" t="str">
        <f t="shared" si="4"/>
        <v/>
      </c>
      <c r="J13" s="9" t="str">
        <f t="shared" si="5"/>
        <v/>
      </c>
      <c r="K13" s="9" t="str">
        <f t="shared" si="6"/>
        <v/>
      </c>
      <c r="L13" s="9" t="str">
        <f t="shared" si="7"/>
        <v/>
      </c>
      <c r="M13" s="9" t="str">
        <f t="shared" si="8"/>
        <v/>
      </c>
      <c r="N13" s="9" t="str">
        <f t="shared" si="9"/>
        <v/>
      </c>
      <c r="O13" s="9" t="str">
        <f t="shared" si="10"/>
        <v/>
      </c>
      <c r="P13" s="9" t="str">
        <f t="shared" si="11"/>
        <v/>
      </c>
      <c r="Q13" s="9" t="str">
        <f t="shared" si="12"/>
        <v/>
      </c>
      <c r="R13" s="9" t="str">
        <f t="shared" si="13"/>
        <v/>
      </c>
      <c r="S13" s="77">
        <f t="shared" si="15"/>
        <v>0</v>
      </c>
      <c r="T13" s="6"/>
      <c r="U13" s="63"/>
      <c r="V13" s="64" t="str">
        <f t="shared" si="28"/>
        <v/>
      </c>
      <c r="W13" s="63"/>
      <c r="X13" s="64" t="str">
        <f t="shared" si="16"/>
        <v/>
      </c>
      <c r="Y13" s="63"/>
      <c r="Z13" s="64" t="str">
        <f t="shared" si="17"/>
        <v/>
      </c>
      <c r="AA13" s="63"/>
      <c r="AB13" s="64" t="str">
        <f t="shared" si="18"/>
        <v/>
      </c>
      <c r="AC13" s="63"/>
      <c r="AD13" s="64" t="str">
        <f t="shared" si="19"/>
        <v/>
      </c>
      <c r="AE13" s="63"/>
      <c r="AF13" s="64" t="str">
        <f t="shared" si="20"/>
        <v/>
      </c>
      <c r="AG13" s="63"/>
      <c r="AH13" s="64" t="str">
        <f t="shared" si="21"/>
        <v/>
      </c>
      <c r="AI13" s="63"/>
      <c r="AJ13" s="64" t="str">
        <f t="shared" si="22"/>
        <v/>
      </c>
      <c r="AK13" s="63"/>
      <c r="AL13" s="64" t="str">
        <f t="shared" si="23"/>
        <v/>
      </c>
      <c r="AM13" s="63"/>
      <c r="AN13" s="64" t="str">
        <f t="shared" si="24"/>
        <v/>
      </c>
      <c r="AO13" s="63"/>
      <c r="AP13" s="64" t="str">
        <f t="shared" si="25"/>
        <v/>
      </c>
      <c r="AQ13" s="63"/>
      <c r="AR13" s="64" t="str">
        <f t="shared" si="26"/>
        <v/>
      </c>
      <c r="AS13" s="6"/>
      <c r="AT13" s="81">
        <f t="shared" si="27"/>
        <v>0</v>
      </c>
      <c r="AU13" s="25"/>
      <c r="AV13" s="25"/>
      <c r="AW13" s="25"/>
    </row>
    <row r="14" spans="1:49" s="1" customFormat="1" ht="17.25" hidden="1">
      <c r="A14" s="6"/>
      <c r="B14" s="14">
        <f t="shared" si="14"/>
        <v>10</v>
      </c>
      <c r="C14" s="9"/>
      <c r="D14" s="9"/>
      <c r="E14" s="32"/>
      <c r="F14" s="6"/>
      <c r="G14" s="8" t="str">
        <f t="shared" si="2"/>
        <v/>
      </c>
      <c r="H14" s="9" t="str">
        <f t="shared" si="3"/>
        <v/>
      </c>
      <c r="I14" s="9" t="str">
        <f t="shared" si="4"/>
        <v/>
      </c>
      <c r="J14" s="9" t="str">
        <f t="shared" si="5"/>
        <v/>
      </c>
      <c r="K14" s="9" t="str">
        <f t="shared" si="6"/>
        <v/>
      </c>
      <c r="L14" s="9" t="str">
        <f t="shared" si="7"/>
        <v/>
      </c>
      <c r="M14" s="9" t="str">
        <f t="shared" si="8"/>
        <v/>
      </c>
      <c r="N14" s="9" t="str">
        <f t="shared" si="9"/>
        <v/>
      </c>
      <c r="O14" s="9" t="str">
        <f t="shared" si="10"/>
        <v/>
      </c>
      <c r="P14" s="9" t="str">
        <f t="shared" si="11"/>
        <v/>
      </c>
      <c r="Q14" s="9" t="str">
        <f t="shared" si="12"/>
        <v/>
      </c>
      <c r="R14" s="9" t="str">
        <f t="shared" si="13"/>
        <v/>
      </c>
      <c r="S14" s="77">
        <f t="shared" si="15"/>
        <v>0</v>
      </c>
      <c r="T14" s="6"/>
      <c r="U14" s="63"/>
      <c r="V14" s="64" t="str">
        <f t="shared" si="28"/>
        <v/>
      </c>
      <c r="W14" s="63"/>
      <c r="X14" s="64" t="str">
        <f t="shared" si="16"/>
        <v/>
      </c>
      <c r="Y14" s="63"/>
      <c r="Z14" s="64" t="str">
        <f t="shared" si="17"/>
        <v/>
      </c>
      <c r="AA14" s="63"/>
      <c r="AB14" s="64" t="str">
        <f t="shared" si="18"/>
        <v/>
      </c>
      <c r="AC14" s="63"/>
      <c r="AD14" s="64" t="str">
        <f t="shared" si="19"/>
        <v/>
      </c>
      <c r="AE14" s="63"/>
      <c r="AF14" s="64" t="str">
        <f t="shared" si="20"/>
        <v/>
      </c>
      <c r="AG14" s="63"/>
      <c r="AH14" s="64" t="str">
        <f t="shared" si="21"/>
        <v/>
      </c>
      <c r="AI14" s="63"/>
      <c r="AJ14" s="64" t="str">
        <f t="shared" si="22"/>
        <v/>
      </c>
      <c r="AK14" s="63"/>
      <c r="AL14" s="64" t="str">
        <f t="shared" si="23"/>
        <v/>
      </c>
      <c r="AM14" s="63"/>
      <c r="AN14" s="64" t="str">
        <f t="shared" si="24"/>
        <v/>
      </c>
      <c r="AO14" s="63"/>
      <c r="AP14" s="64" t="str">
        <f t="shared" si="25"/>
        <v/>
      </c>
      <c r="AQ14" s="63"/>
      <c r="AR14" s="64" t="str">
        <f t="shared" si="26"/>
        <v/>
      </c>
      <c r="AS14" s="6"/>
      <c r="AT14" s="81">
        <f t="shared" si="27"/>
        <v>0</v>
      </c>
      <c r="AU14" s="25"/>
      <c r="AV14" s="25"/>
      <c r="AW14" s="25"/>
    </row>
    <row r="15" spans="1:49" s="1" customFormat="1" ht="17.25" hidden="1">
      <c r="A15" s="6"/>
      <c r="B15" s="14">
        <f t="shared" si="14"/>
        <v>11</v>
      </c>
      <c r="C15" s="9"/>
      <c r="D15" s="9"/>
      <c r="E15" s="32"/>
      <c r="F15" s="6"/>
      <c r="G15" s="8" t="str">
        <f t="shared" si="2"/>
        <v/>
      </c>
      <c r="H15" s="9" t="str">
        <f t="shared" si="3"/>
        <v/>
      </c>
      <c r="I15" s="9" t="str">
        <f t="shared" si="4"/>
        <v/>
      </c>
      <c r="J15" s="9" t="str">
        <f t="shared" si="5"/>
        <v/>
      </c>
      <c r="K15" s="9" t="str">
        <f t="shared" si="6"/>
        <v/>
      </c>
      <c r="L15" s="9" t="str">
        <f t="shared" si="7"/>
        <v/>
      </c>
      <c r="M15" s="9" t="str">
        <f t="shared" si="8"/>
        <v/>
      </c>
      <c r="N15" s="9" t="str">
        <f t="shared" si="9"/>
        <v/>
      </c>
      <c r="O15" s="9" t="str">
        <f t="shared" si="10"/>
        <v/>
      </c>
      <c r="P15" s="9" t="str">
        <f t="shared" si="11"/>
        <v/>
      </c>
      <c r="Q15" s="9" t="str">
        <f t="shared" si="12"/>
        <v/>
      </c>
      <c r="R15" s="9" t="str">
        <f t="shared" si="13"/>
        <v/>
      </c>
      <c r="S15" s="77">
        <f t="shared" si="15"/>
        <v>0</v>
      </c>
      <c r="T15" s="6"/>
      <c r="U15" s="63"/>
      <c r="V15" s="64" t="str">
        <f t="shared" si="28"/>
        <v/>
      </c>
      <c r="W15" s="63"/>
      <c r="X15" s="64" t="str">
        <f t="shared" si="16"/>
        <v/>
      </c>
      <c r="Y15" s="63"/>
      <c r="Z15" s="64" t="str">
        <f t="shared" si="17"/>
        <v/>
      </c>
      <c r="AA15" s="63"/>
      <c r="AB15" s="64" t="str">
        <f t="shared" si="18"/>
        <v/>
      </c>
      <c r="AC15" s="63"/>
      <c r="AD15" s="64" t="str">
        <f t="shared" si="19"/>
        <v/>
      </c>
      <c r="AE15" s="63"/>
      <c r="AF15" s="64" t="str">
        <f t="shared" si="20"/>
        <v/>
      </c>
      <c r="AG15" s="63"/>
      <c r="AH15" s="64" t="str">
        <f t="shared" si="21"/>
        <v/>
      </c>
      <c r="AI15" s="63"/>
      <c r="AJ15" s="64" t="str">
        <f t="shared" si="22"/>
        <v/>
      </c>
      <c r="AK15" s="63"/>
      <c r="AL15" s="64" t="str">
        <f t="shared" si="23"/>
        <v/>
      </c>
      <c r="AM15" s="63"/>
      <c r="AN15" s="64" t="str">
        <f t="shared" si="24"/>
        <v/>
      </c>
      <c r="AO15" s="63"/>
      <c r="AP15" s="64" t="str">
        <f t="shared" si="25"/>
        <v/>
      </c>
      <c r="AQ15" s="63"/>
      <c r="AR15" s="64" t="str">
        <f t="shared" si="26"/>
        <v/>
      </c>
      <c r="AS15" s="6"/>
      <c r="AT15" s="81">
        <f t="shared" si="27"/>
        <v>0</v>
      </c>
      <c r="AU15" s="25"/>
      <c r="AV15" s="25"/>
      <c r="AW15" s="25"/>
    </row>
    <row r="16" spans="1:49" s="1" customFormat="1" ht="17.25" hidden="1">
      <c r="A16" s="6"/>
      <c r="B16" s="14">
        <f t="shared" si="14"/>
        <v>12</v>
      </c>
      <c r="C16" s="9"/>
      <c r="D16" s="9"/>
      <c r="E16" s="32"/>
      <c r="F16" s="6"/>
      <c r="G16" s="8" t="str">
        <f t="shared" si="2"/>
        <v/>
      </c>
      <c r="H16" s="9" t="str">
        <f t="shared" si="3"/>
        <v/>
      </c>
      <c r="I16" s="9" t="str">
        <f t="shared" si="4"/>
        <v/>
      </c>
      <c r="J16" s="9" t="str">
        <f t="shared" si="5"/>
        <v/>
      </c>
      <c r="K16" s="9" t="str">
        <f t="shared" si="6"/>
        <v/>
      </c>
      <c r="L16" s="9" t="str">
        <f t="shared" si="7"/>
        <v/>
      </c>
      <c r="M16" s="9" t="str">
        <f t="shared" si="8"/>
        <v/>
      </c>
      <c r="N16" s="9" t="str">
        <f t="shared" si="9"/>
        <v/>
      </c>
      <c r="O16" s="9" t="str">
        <f t="shared" si="10"/>
        <v/>
      </c>
      <c r="P16" s="9" t="str">
        <f t="shared" si="11"/>
        <v/>
      </c>
      <c r="Q16" s="9" t="str">
        <f t="shared" si="12"/>
        <v/>
      </c>
      <c r="R16" s="9" t="str">
        <f t="shared" si="13"/>
        <v/>
      </c>
      <c r="S16" s="77">
        <f t="shared" si="15"/>
        <v>0</v>
      </c>
      <c r="T16" s="6"/>
      <c r="U16" s="63"/>
      <c r="V16" s="64" t="str">
        <f t="shared" si="28"/>
        <v/>
      </c>
      <c r="W16" s="63"/>
      <c r="X16" s="64" t="str">
        <f t="shared" si="16"/>
        <v/>
      </c>
      <c r="Y16" s="63"/>
      <c r="Z16" s="64" t="str">
        <f t="shared" si="17"/>
        <v/>
      </c>
      <c r="AA16" s="63"/>
      <c r="AB16" s="64" t="str">
        <f t="shared" si="18"/>
        <v/>
      </c>
      <c r="AC16" s="63"/>
      <c r="AD16" s="64" t="str">
        <f t="shared" si="19"/>
        <v/>
      </c>
      <c r="AE16" s="63"/>
      <c r="AF16" s="64" t="str">
        <f t="shared" si="20"/>
        <v/>
      </c>
      <c r="AG16" s="63"/>
      <c r="AH16" s="64" t="str">
        <f t="shared" si="21"/>
        <v/>
      </c>
      <c r="AI16" s="63"/>
      <c r="AJ16" s="64" t="str">
        <f t="shared" si="22"/>
        <v/>
      </c>
      <c r="AK16" s="63"/>
      <c r="AL16" s="64" t="str">
        <f t="shared" si="23"/>
        <v/>
      </c>
      <c r="AM16" s="63"/>
      <c r="AN16" s="64" t="str">
        <f t="shared" si="24"/>
        <v/>
      </c>
      <c r="AO16" s="63"/>
      <c r="AP16" s="64" t="str">
        <f t="shared" si="25"/>
        <v/>
      </c>
      <c r="AQ16" s="63"/>
      <c r="AR16" s="64" t="str">
        <f t="shared" si="26"/>
        <v/>
      </c>
      <c r="AS16" s="6"/>
      <c r="AT16" s="81">
        <f t="shared" si="27"/>
        <v>0</v>
      </c>
      <c r="AU16" s="25"/>
      <c r="AV16" s="25"/>
      <c r="AW16" s="25"/>
    </row>
    <row r="17" spans="1:49" s="1" customFormat="1" ht="17.25" hidden="1">
      <c r="A17" s="6"/>
      <c r="B17" s="14">
        <f t="shared" si="14"/>
        <v>13</v>
      </c>
      <c r="C17" s="9"/>
      <c r="D17" s="9"/>
      <c r="E17" s="32"/>
      <c r="F17" s="6"/>
      <c r="G17" s="8" t="str">
        <f t="shared" si="2"/>
        <v/>
      </c>
      <c r="H17" s="9" t="str">
        <f t="shared" si="3"/>
        <v/>
      </c>
      <c r="I17" s="9" t="str">
        <f t="shared" si="4"/>
        <v/>
      </c>
      <c r="J17" s="9" t="str">
        <f t="shared" si="5"/>
        <v/>
      </c>
      <c r="K17" s="9" t="str">
        <f t="shared" si="6"/>
        <v/>
      </c>
      <c r="L17" s="9" t="str">
        <f t="shared" si="7"/>
        <v/>
      </c>
      <c r="M17" s="9" t="str">
        <f t="shared" si="8"/>
        <v/>
      </c>
      <c r="N17" s="9" t="str">
        <f t="shared" si="9"/>
        <v/>
      </c>
      <c r="O17" s="9" t="str">
        <f t="shared" si="10"/>
        <v/>
      </c>
      <c r="P17" s="9" t="str">
        <f t="shared" si="11"/>
        <v/>
      </c>
      <c r="Q17" s="9" t="str">
        <f t="shared" si="12"/>
        <v/>
      </c>
      <c r="R17" s="9" t="str">
        <f t="shared" si="13"/>
        <v/>
      </c>
      <c r="S17" s="77">
        <f t="shared" si="15"/>
        <v>0</v>
      </c>
      <c r="T17" s="6"/>
      <c r="U17" s="63"/>
      <c r="V17" s="64" t="str">
        <f t="shared" si="28"/>
        <v/>
      </c>
      <c r="W17" s="63"/>
      <c r="X17" s="64" t="str">
        <f t="shared" si="16"/>
        <v/>
      </c>
      <c r="Y17" s="63"/>
      <c r="Z17" s="64" t="str">
        <f t="shared" si="17"/>
        <v/>
      </c>
      <c r="AA17" s="63"/>
      <c r="AB17" s="64" t="str">
        <f t="shared" si="18"/>
        <v/>
      </c>
      <c r="AC17" s="63"/>
      <c r="AD17" s="64" t="str">
        <f t="shared" si="19"/>
        <v/>
      </c>
      <c r="AE17" s="63"/>
      <c r="AF17" s="64" t="str">
        <f t="shared" si="20"/>
        <v/>
      </c>
      <c r="AG17" s="63"/>
      <c r="AH17" s="64" t="str">
        <f t="shared" si="21"/>
        <v/>
      </c>
      <c r="AI17" s="63"/>
      <c r="AJ17" s="64" t="str">
        <f t="shared" si="22"/>
        <v/>
      </c>
      <c r="AK17" s="63"/>
      <c r="AL17" s="64" t="str">
        <f t="shared" si="23"/>
        <v/>
      </c>
      <c r="AM17" s="63"/>
      <c r="AN17" s="64" t="str">
        <f t="shared" si="24"/>
        <v/>
      </c>
      <c r="AO17" s="63"/>
      <c r="AP17" s="64" t="str">
        <f t="shared" si="25"/>
        <v/>
      </c>
      <c r="AQ17" s="63"/>
      <c r="AR17" s="64" t="str">
        <f t="shared" si="26"/>
        <v/>
      </c>
      <c r="AS17" s="6"/>
      <c r="AT17" s="81">
        <f t="shared" si="27"/>
        <v>0</v>
      </c>
      <c r="AU17" s="25"/>
      <c r="AV17" s="25"/>
      <c r="AW17" s="25"/>
    </row>
    <row r="18" spans="1:49" s="1" customFormat="1" ht="17.25" hidden="1">
      <c r="A18" s="6"/>
      <c r="B18" s="14">
        <f t="shared" si="14"/>
        <v>14</v>
      </c>
      <c r="C18" s="9"/>
      <c r="D18" s="9"/>
      <c r="E18" s="32"/>
      <c r="F18" s="6"/>
      <c r="G18" s="8" t="str">
        <f t="shared" si="2"/>
        <v/>
      </c>
      <c r="H18" s="9" t="str">
        <f t="shared" si="3"/>
        <v/>
      </c>
      <c r="I18" s="9" t="str">
        <f t="shared" si="4"/>
        <v/>
      </c>
      <c r="J18" s="9" t="str">
        <f t="shared" si="5"/>
        <v/>
      </c>
      <c r="K18" s="9" t="str">
        <f t="shared" si="6"/>
        <v/>
      </c>
      <c r="L18" s="9" t="str">
        <f t="shared" si="7"/>
        <v/>
      </c>
      <c r="M18" s="9" t="str">
        <f t="shared" si="8"/>
        <v/>
      </c>
      <c r="N18" s="9" t="str">
        <f t="shared" si="9"/>
        <v/>
      </c>
      <c r="O18" s="9" t="str">
        <f t="shared" si="10"/>
        <v/>
      </c>
      <c r="P18" s="9" t="str">
        <f t="shared" si="11"/>
        <v/>
      </c>
      <c r="Q18" s="9" t="str">
        <f t="shared" si="12"/>
        <v/>
      </c>
      <c r="R18" s="9" t="str">
        <f t="shared" si="13"/>
        <v/>
      </c>
      <c r="S18" s="77">
        <f t="shared" si="15"/>
        <v>0</v>
      </c>
      <c r="T18" s="6"/>
      <c r="U18" s="63"/>
      <c r="V18" s="64" t="str">
        <f t="shared" si="28"/>
        <v/>
      </c>
      <c r="W18" s="63"/>
      <c r="X18" s="64" t="str">
        <f t="shared" si="16"/>
        <v/>
      </c>
      <c r="Y18" s="63"/>
      <c r="Z18" s="64" t="str">
        <f t="shared" si="17"/>
        <v/>
      </c>
      <c r="AA18" s="63"/>
      <c r="AB18" s="64" t="str">
        <f t="shared" si="18"/>
        <v/>
      </c>
      <c r="AC18" s="63"/>
      <c r="AD18" s="64" t="str">
        <f t="shared" si="19"/>
        <v/>
      </c>
      <c r="AE18" s="63"/>
      <c r="AF18" s="64" t="str">
        <f t="shared" si="20"/>
        <v/>
      </c>
      <c r="AG18" s="63"/>
      <c r="AH18" s="64" t="str">
        <f t="shared" si="21"/>
        <v/>
      </c>
      <c r="AI18" s="63"/>
      <c r="AJ18" s="64" t="str">
        <f t="shared" si="22"/>
        <v/>
      </c>
      <c r="AK18" s="63"/>
      <c r="AL18" s="64" t="str">
        <f t="shared" si="23"/>
        <v/>
      </c>
      <c r="AM18" s="63"/>
      <c r="AN18" s="64" t="str">
        <f t="shared" si="24"/>
        <v/>
      </c>
      <c r="AO18" s="63"/>
      <c r="AP18" s="64" t="str">
        <f t="shared" si="25"/>
        <v/>
      </c>
      <c r="AQ18" s="63"/>
      <c r="AR18" s="64" t="str">
        <f t="shared" si="26"/>
        <v/>
      </c>
      <c r="AS18" s="6"/>
      <c r="AT18" s="81">
        <f t="shared" si="27"/>
        <v>0</v>
      </c>
      <c r="AU18" s="25"/>
      <c r="AV18" s="25"/>
      <c r="AW18" s="25"/>
    </row>
    <row r="19" spans="1:49" s="1" customFormat="1" ht="17.25" hidden="1">
      <c r="A19" s="6"/>
      <c r="B19" s="14">
        <f t="shared" si="14"/>
        <v>15</v>
      </c>
      <c r="C19" s="9"/>
      <c r="D19" s="9"/>
      <c r="E19" s="32"/>
      <c r="F19" s="6"/>
      <c r="G19" s="8" t="str">
        <f t="shared" si="2"/>
        <v/>
      </c>
      <c r="H19" s="9" t="str">
        <f t="shared" si="3"/>
        <v/>
      </c>
      <c r="I19" s="9" t="str">
        <f t="shared" si="4"/>
        <v/>
      </c>
      <c r="J19" s="9" t="str">
        <f t="shared" si="5"/>
        <v/>
      </c>
      <c r="K19" s="9" t="str">
        <f t="shared" si="6"/>
        <v/>
      </c>
      <c r="L19" s="9" t="str">
        <f t="shared" si="7"/>
        <v/>
      </c>
      <c r="M19" s="9" t="str">
        <f t="shared" si="8"/>
        <v/>
      </c>
      <c r="N19" s="9" t="str">
        <f t="shared" si="9"/>
        <v/>
      </c>
      <c r="O19" s="9" t="str">
        <f t="shared" si="10"/>
        <v/>
      </c>
      <c r="P19" s="9" t="str">
        <f t="shared" si="11"/>
        <v/>
      </c>
      <c r="Q19" s="9" t="str">
        <f t="shared" si="12"/>
        <v/>
      </c>
      <c r="R19" s="9" t="str">
        <f t="shared" si="13"/>
        <v/>
      </c>
      <c r="S19" s="77">
        <f t="shared" si="15"/>
        <v>0</v>
      </c>
      <c r="T19" s="6"/>
      <c r="U19" s="63"/>
      <c r="V19" s="64" t="str">
        <f t="shared" si="28"/>
        <v/>
      </c>
      <c r="W19" s="63"/>
      <c r="X19" s="64" t="str">
        <f t="shared" si="16"/>
        <v/>
      </c>
      <c r="Y19" s="63"/>
      <c r="Z19" s="64" t="str">
        <f t="shared" si="17"/>
        <v/>
      </c>
      <c r="AA19" s="63"/>
      <c r="AB19" s="64" t="str">
        <f t="shared" si="18"/>
        <v/>
      </c>
      <c r="AC19" s="63"/>
      <c r="AD19" s="64" t="str">
        <f t="shared" si="19"/>
        <v/>
      </c>
      <c r="AE19" s="63"/>
      <c r="AF19" s="64" t="str">
        <f t="shared" si="20"/>
        <v/>
      </c>
      <c r="AG19" s="63"/>
      <c r="AH19" s="64" t="str">
        <f t="shared" si="21"/>
        <v/>
      </c>
      <c r="AI19" s="63"/>
      <c r="AJ19" s="64" t="str">
        <f t="shared" si="22"/>
        <v/>
      </c>
      <c r="AK19" s="63"/>
      <c r="AL19" s="64" t="str">
        <f t="shared" si="23"/>
        <v/>
      </c>
      <c r="AM19" s="63"/>
      <c r="AN19" s="64" t="str">
        <f t="shared" si="24"/>
        <v/>
      </c>
      <c r="AO19" s="63"/>
      <c r="AP19" s="64" t="str">
        <f t="shared" si="25"/>
        <v/>
      </c>
      <c r="AQ19" s="63"/>
      <c r="AR19" s="64" t="str">
        <f t="shared" si="26"/>
        <v/>
      </c>
      <c r="AS19" s="6"/>
      <c r="AT19" s="81">
        <f t="shared" si="27"/>
        <v>0</v>
      </c>
      <c r="AU19" s="25"/>
      <c r="AV19" s="25"/>
      <c r="AW19" s="25"/>
    </row>
    <row r="20" spans="1:49" s="1" customFormat="1" ht="17.25" hidden="1">
      <c r="A20" s="6"/>
      <c r="B20" s="14">
        <f t="shared" si="14"/>
        <v>16</v>
      </c>
      <c r="C20" s="9"/>
      <c r="D20" s="9"/>
      <c r="E20" s="32"/>
      <c r="F20" s="6"/>
      <c r="G20" s="8" t="str">
        <f t="shared" si="2"/>
        <v/>
      </c>
      <c r="H20" s="9" t="str">
        <f t="shared" si="3"/>
        <v/>
      </c>
      <c r="I20" s="9" t="str">
        <f t="shared" si="4"/>
        <v/>
      </c>
      <c r="J20" s="9" t="str">
        <f t="shared" si="5"/>
        <v/>
      </c>
      <c r="K20" s="9" t="str">
        <f t="shared" si="6"/>
        <v/>
      </c>
      <c r="L20" s="9" t="str">
        <f t="shared" si="7"/>
        <v/>
      </c>
      <c r="M20" s="9" t="str">
        <f t="shared" si="8"/>
        <v/>
      </c>
      <c r="N20" s="9" t="str">
        <f t="shared" si="9"/>
        <v/>
      </c>
      <c r="O20" s="9" t="str">
        <f t="shared" si="10"/>
        <v/>
      </c>
      <c r="P20" s="9" t="str">
        <f t="shared" si="11"/>
        <v/>
      </c>
      <c r="Q20" s="9" t="str">
        <f t="shared" si="12"/>
        <v/>
      </c>
      <c r="R20" s="9" t="str">
        <f t="shared" si="13"/>
        <v/>
      </c>
      <c r="S20" s="77">
        <f t="shared" si="15"/>
        <v>0</v>
      </c>
      <c r="T20" s="6"/>
      <c r="U20" s="63"/>
      <c r="V20" s="64" t="str">
        <f t="shared" si="28"/>
        <v/>
      </c>
      <c r="W20" s="63"/>
      <c r="X20" s="64" t="str">
        <f t="shared" si="16"/>
        <v/>
      </c>
      <c r="Y20" s="63"/>
      <c r="Z20" s="64" t="str">
        <f t="shared" si="17"/>
        <v/>
      </c>
      <c r="AA20" s="63"/>
      <c r="AB20" s="64" t="str">
        <f t="shared" si="18"/>
        <v/>
      </c>
      <c r="AC20" s="63"/>
      <c r="AD20" s="64" t="str">
        <f t="shared" si="19"/>
        <v/>
      </c>
      <c r="AE20" s="63"/>
      <c r="AF20" s="64" t="str">
        <f t="shared" si="20"/>
        <v/>
      </c>
      <c r="AG20" s="63"/>
      <c r="AH20" s="64" t="str">
        <f t="shared" si="21"/>
        <v/>
      </c>
      <c r="AI20" s="63"/>
      <c r="AJ20" s="64" t="str">
        <f t="shared" si="22"/>
        <v/>
      </c>
      <c r="AK20" s="63"/>
      <c r="AL20" s="64" t="str">
        <f t="shared" si="23"/>
        <v/>
      </c>
      <c r="AM20" s="63"/>
      <c r="AN20" s="64" t="str">
        <f t="shared" si="24"/>
        <v/>
      </c>
      <c r="AO20" s="63"/>
      <c r="AP20" s="64" t="str">
        <f t="shared" si="25"/>
        <v/>
      </c>
      <c r="AQ20" s="63"/>
      <c r="AR20" s="64" t="str">
        <f t="shared" si="26"/>
        <v/>
      </c>
      <c r="AS20" s="6"/>
      <c r="AT20" s="81">
        <f t="shared" si="27"/>
        <v>0</v>
      </c>
      <c r="AU20" s="25"/>
      <c r="AV20" s="25"/>
      <c r="AW20" s="25"/>
    </row>
    <row r="21" spans="1:49" s="1" customFormat="1" ht="17.25" hidden="1">
      <c r="A21" s="6"/>
      <c r="B21" s="14">
        <f t="shared" si="14"/>
        <v>17</v>
      </c>
      <c r="C21" s="9"/>
      <c r="D21" s="9"/>
      <c r="E21" s="32"/>
      <c r="F21" s="6"/>
      <c r="G21" s="8" t="str">
        <f t="shared" si="2"/>
        <v/>
      </c>
      <c r="H21" s="9" t="str">
        <f t="shared" si="3"/>
        <v/>
      </c>
      <c r="I21" s="9" t="str">
        <f t="shared" si="4"/>
        <v/>
      </c>
      <c r="J21" s="9" t="str">
        <f t="shared" si="5"/>
        <v/>
      </c>
      <c r="K21" s="9" t="str">
        <f t="shared" si="6"/>
        <v/>
      </c>
      <c r="L21" s="9" t="str">
        <f t="shared" si="7"/>
        <v/>
      </c>
      <c r="M21" s="9" t="str">
        <f t="shared" si="8"/>
        <v/>
      </c>
      <c r="N21" s="9" t="str">
        <f t="shared" si="9"/>
        <v/>
      </c>
      <c r="O21" s="9" t="str">
        <f t="shared" si="10"/>
        <v/>
      </c>
      <c r="P21" s="9" t="str">
        <f t="shared" si="11"/>
        <v/>
      </c>
      <c r="Q21" s="9" t="str">
        <f t="shared" si="12"/>
        <v/>
      </c>
      <c r="R21" s="9" t="str">
        <f t="shared" si="13"/>
        <v/>
      </c>
      <c r="S21" s="77">
        <f t="shared" si="15"/>
        <v>0</v>
      </c>
      <c r="T21" s="6"/>
      <c r="U21" s="63"/>
      <c r="V21" s="64" t="str">
        <f t="shared" si="28"/>
        <v/>
      </c>
      <c r="W21" s="63"/>
      <c r="X21" s="64" t="str">
        <f t="shared" si="16"/>
        <v/>
      </c>
      <c r="Y21" s="63"/>
      <c r="Z21" s="64" t="str">
        <f t="shared" si="17"/>
        <v/>
      </c>
      <c r="AA21" s="63"/>
      <c r="AB21" s="64" t="str">
        <f t="shared" si="18"/>
        <v/>
      </c>
      <c r="AC21" s="63"/>
      <c r="AD21" s="64" t="str">
        <f t="shared" si="19"/>
        <v/>
      </c>
      <c r="AE21" s="63"/>
      <c r="AF21" s="64" t="str">
        <f t="shared" si="20"/>
        <v/>
      </c>
      <c r="AG21" s="63"/>
      <c r="AH21" s="64" t="str">
        <f t="shared" si="21"/>
        <v/>
      </c>
      <c r="AI21" s="63"/>
      <c r="AJ21" s="64" t="str">
        <f t="shared" si="22"/>
        <v/>
      </c>
      <c r="AK21" s="63"/>
      <c r="AL21" s="64" t="str">
        <f t="shared" si="23"/>
        <v/>
      </c>
      <c r="AM21" s="63"/>
      <c r="AN21" s="64" t="str">
        <f t="shared" si="24"/>
        <v/>
      </c>
      <c r="AO21" s="63"/>
      <c r="AP21" s="64" t="str">
        <f t="shared" si="25"/>
        <v/>
      </c>
      <c r="AQ21" s="63"/>
      <c r="AR21" s="64" t="str">
        <f t="shared" si="26"/>
        <v/>
      </c>
      <c r="AS21" s="6"/>
      <c r="AT21" s="81">
        <f t="shared" si="27"/>
        <v>0</v>
      </c>
      <c r="AU21" s="25"/>
      <c r="AV21" s="25"/>
      <c r="AW21" s="25"/>
    </row>
    <row r="22" spans="1:49" s="1" customFormat="1" ht="17.25" hidden="1">
      <c r="A22" s="6"/>
      <c r="B22" s="14">
        <f t="shared" si="14"/>
        <v>18</v>
      </c>
      <c r="C22" s="9"/>
      <c r="D22" s="9"/>
      <c r="E22" s="32"/>
      <c r="F22" s="6"/>
      <c r="G22" s="8" t="str">
        <f t="shared" si="2"/>
        <v/>
      </c>
      <c r="H22" s="9" t="str">
        <f t="shared" si="3"/>
        <v/>
      </c>
      <c r="I22" s="9" t="str">
        <f t="shared" si="4"/>
        <v/>
      </c>
      <c r="J22" s="9" t="str">
        <f t="shared" si="5"/>
        <v/>
      </c>
      <c r="K22" s="9" t="str">
        <f t="shared" si="6"/>
        <v/>
      </c>
      <c r="L22" s="9" t="str">
        <f t="shared" si="7"/>
        <v/>
      </c>
      <c r="M22" s="9" t="str">
        <f t="shared" si="8"/>
        <v/>
      </c>
      <c r="N22" s="9" t="str">
        <f t="shared" si="9"/>
        <v/>
      </c>
      <c r="O22" s="9" t="str">
        <f t="shared" si="10"/>
        <v/>
      </c>
      <c r="P22" s="9" t="str">
        <f t="shared" si="11"/>
        <v/>
      </c>
      <c r="Q22" s="9" t="str">
        <f t="shared" si="12"/>
        <v/>
      </c>
      <c r="R22" s="9" t="str">
        <f t="shared" si="13"/>
        <v/>
      </c>
      <c r="S22" s="77">
        <f t="shared" si="15"/>
        <v>0</v>
      </c>
      <c r="T22" s="6"/>
      <c r="U22" s="63"/>
      <c r="V22" s="64" t="str">
        <f t="shared" si="28"/>
        <v/>
      </c>
      <c r="W22" s="63"/>
      <c r="X22" s="64" t="str">
        <f t="shared" si="16"/>
        <v/>
      </c>
      <c r="Y22" s="63"/>
      <c r="Z22" s="64" t="str">
        <f t="shared" si="17"/>
        <v/>
      </c>
      <c r="AA22" s="63"/>
      <c r="AB22" s="64" t="str">
        <f t="shared" si="18"/>
        <v/>
      </c>
      <c r="AC22" s="63"/>
      <c r="AD22" s="64" t="str">
        <f t="shared" si="19"/>
        <v/>
      </c>
      <c r="AE22" s="63"/>
      <c r="AF22" s="64" t="str">
        <f t="shared" si="20"/>
        <v/>
      </c>
      <c r="AG22" s="63"/>
      <c r="AH22" s="64" t="str">
        <f t="shared" si="21"/>
        <v/>
      </c>
      <c r="AI22" s="63"/>
      <c r="AJ22" s="64" t="str">
        <f t="shared" si="22"/>
        <v/>
      </c>
      <c r="AK22" s="63"/>
      <c r="AL22" s="64" t="str">
        <f t="shared" si="23"/>
        <v/>
      </c>
      <c r="AM22" s="63"/>
      <c r="AN22" s="64" t="str">
        <f t="shared" si="24"/>
        <v/>
      </c>
      <c r="AO22" s="63"/>
      <c r="AP22" s="64" t="str">
        <f t="shared" si="25"/>
        <v/>
      </c>
      <c r="AQ22" s="63"/>
      <c r="AR22" s="64" t="str">
        <f t="shared" si="26"/>
        <v/>
      </c>
      <c r="AS22" s="6"/>
      <c r="AT22" s="81">
        <f t="shared" si="27"/>
        <v>0</v>
      </c>
      <c r="AU22" s="25"/>
      <c r="AV22" s="25"/>
      <c r="AW22" s="25"/>
    </row>
    <row r="23" spans="1:49" s="1" customFormat="1" ht="17.25" hidden="1">
      <c r="A23" s="6"/>
      <c r="B23" s="14">
        <f t="shared" si="14"/>
        <v>19</v>
      </c>
      <c r="C23" s="9"/>
      <c r="D23" s="9"/>
      <c r="E23" s="32"/>
      <c r="F23" s="6"/>
      <c r="G23" s="8" t="str">
        <f t="shared" si="2"/>
        <v/>
      </c>
      <c r="H23" s="9" t="str">
        <f t="shared" si="3"/>
        <v/>
      </c>
      <c r="I23" s="9" t="str">
        <f t="shared" si="4"/>
        <v/>
      </c>
      <c r="J23" s="9" t="str">
        <f t="shared" si="5"/>
        <v/>
      </c>
      <c r="K23" s="9" t="str">
        <f t="shared" si="6"/>
        <v/>
      </c>
      <c r="L23" s="9" t="str">
        <f t="shared" si="7"/>
        <v/>
      </c>
      <c r="M23" s="9" t="str">
        <f t="shared" si="8"/>
        <v/>
      </c>
      <c r="N23" s="9" t="str">
        <f t="shared" si="9"/>
        <v/>
      </c>
      <c r="O23" s="9" t="str">
        <f t="shared" si="10"/>
        <v/>
      </c>
      <c r="P23" s="9" t="str">
        <f t="shared" si="11"/>
        <v/>
      </c>
      <c r="Q23" s="9" t="str">
        <f t="shared" si="12"/>
        <v/>
      </c>
      <c r="R23" s="9" t="str">
        <f t="shared" si="13"/>
        <v/>
      </c>
      <c r="S23" s="77">
        <f t="shared" si="15"/>
        <v>0</v>
      </c>
      <c r="T23" s="6"/>
      <c r="U23" s="63"/>
      <c r="V23" s="64" t="str">
        <f t="shared" si="28"/>
        <v/>
      </c>
      <c r="W23" s="63"/>
      <c r="X23" s="64" t="str">
        <f t="shared" si="16"/>
        <v/>
      </c>
      <c r="Y23" s="63"/>
      <c r="Z23" s="64" t="str">
        <f t="shared" si="17"/>
        <v/>
      </c>
      <c r="AA23" s="63"/>
      <c r="AB23" s="64" t="str">
        <f t="shared" si="18"/>
        <v/>
      </c>
      <c r="AC23" s="63"/>
      <c r="AD23" s="64" t="str">
        <f t="shared" si="19"/>
        <v/>
      </c>
      <c r="AE23" s="63"/>
      <c r="AF23" s="64" t="str">
        <f t="shared" si="20"/>
        <v/>
      </c>
      <c r="AG23" s="63"/>
      <c r="AH23" s="64" t="str">
        <f t="shared" si="21"/>
        <v/>
      </c>
      <c r="AI23" s="63"/>
      <c r="AJ23" s="64" t="str">
        <f t="shared" si="22"/>
        <v/>
      </c>
      <c r="AK23" s="63"/>
      <c r="AL23" s="64" t="str">
        <f t="shared" si="23"/>
        <v/>
      </c>
      <c r="AM23" s="63"/>
      <c r="AN23" s="64" t="str">
        <f t="shared" si="24"/>
        <v/>
      </c>
      <c r="AO23" s="63"/>
      <c r="AP23" s="64" t="str">
        <f t="shared" si="25"/>
        <v/>
      </c>
      <c r="AQ23" s="63"/>
      <c r="AR23" s="64" t="str">
        <f t="shared" si="26"/>
        <v/>
      </c>
      <c r="AS23" s="6"/>
      <c r="AT23" s="81">
        <f t="shared" si="27"/>
        <v>0</v>
      </c>
      <c r="AU23" s="25"/>
      <c r="AV23" s="25"/>
      <c r="AW23" s="25"/>
    </row>
    <row r="24" spans="1:49" s="1" customFormat="1" ht="17.25" hidden="1">
      <c r="A24" s="6"/>
      <c r="B24" s="14">
        <f t="shared" si="14"/>
        <v>20</v>
      </c>
      <c r="C24" s="9"/>
      <c r="D24" s="9"/>
      <c r="E24" s="32"/>
      <c r="F24" s="6"/>
      <c r="G24" s="8" t="str">
        <f t="shared" si="2"/>
        <v/>
      </c>
      <c r="H24" s="9" t="str">
        <f t="shared" si="3"/>
        <v/>
      </c>
      <c r="I24" s="9" t="str">
        <f t="shared" si="4"/>
        <v/>
      </c>
      <c r="J24" s="9" t="str">
        <f t="shared" si="5"/>
        <v/>
      </c>
      <c r="K24" s="9" t="str">
        <f t="shared" si="6"/>
        <v/>
      </c>
      <c r="L24" s="9" t="str">
        <f t="shared" si="7"/>
        <v/>
      </c>
      <c r="M24" s="9" t="str">
        <f t="shared" si="8"/>
        <v/>
      </c>
      <c r="N24" s="9" t="str">
        <f t="shared" si="9"/>
        <v/>
      </c>
      <c r="O24" s="9" t="str">
        <f t="shared" si="10"/>
        <v/>
      </c>
      <c r="P24" s="9" t="str">
        <f t="shared" si="11"/>
        <v/>
      </c>
      <c r="Q24" s="9" t="str">
        <f t="shared" si="12"/>
        <v/>
      </c>
      <c r="R24" s="9" t="str">
        <f t="shared" si="13"/>
        <v/>
      </c>
      <c r="S24" s="77">
        <f t="shared" si="15"/>
        <v>0</v>
      </c>
      <c r="T24" s="6"/>
      <c r="U24" s="63"/>
      <c r="V24" s="64" t="str">
        <f t="shared" si="28"/>
        <v/>
      </c>
      <c r="W24" s="63"/>
      <c r="X24" s="64" t="str">
        <f t="shared" si="16"/>
        <v/>
      </c>
      <c r="Y24" s="63"/>
      <c r="Z24" s="64" t="str">
        <f t="shared" si="17"/>
        <v/>
      </c>
      <c r="AA24" s="63"/>
      <c r="AB24" s="64" t="str">
        <f t="shared" si="18"/>
        <v/>
      </c>
      <c r="AC24" s="63"/>
      <c r="AD24" s="64" t="str">
        <f t="shared" si="19"/>
        <v/>
      </c>
      <c r="AE24" s="63"/>
      <c r="AF24" s="64" t="str">
        <f t="shared" si="20"/>
        <v/>
      </c>
      <c r="AG24" s="63"/>
      <c r="AH24" s="64" t="str">
        <f t="shared" si="21"/>
        <v/>
      </c>
      <c r="AI24" s="63"/>
      <c r="AJ24" s="64" t="str">
        <f t="shared" si="22"/>
        <v/>
      </c>
      <c r="AK24" s="63"/>
      <c r="AL24" s="64" t="str">
        <f t="shared" si="23"/>
        <v/>
      </c>
      <c r="AM24" s="63"/>
      <c r="AN24" s="64" t="str">
        <f t="shared" si="24"/>
        <v/>
      </c>
      <c r="AO24" s="63"/>
      <c r="AP24" s="64" t="str">
        <f t="shared" si="25"/>
        <v/>
      </c>
      <c r="AQ24" s="63"/>
      <c r="AR24" s="64" t="str">
        <f t="shared" si="26"/>
        <v/>
      </c>
      <c r="AS24" s="6"/>
      <c r="AT24" s="81">
        <f t="shared" si="27"/>
        <v>0</v>
      </c>
      <c r="AU24" s="25"/>
      <c r="AV24" s="25"/>
      <c r="AW24" s="25"/>
    </row>
    <row r="25" spans="1:49" s="1" customFormat="1" ht="17.25" hidden="1">
      <c r="A25" s="6"/>
      <c r="B25" s="14">
        <f t="shared" si="14"/>
        <v>21</v>
      </c>
      <c r="C25" s="9"/>
      <c r="D25" s="9"/>
      <c r="E25" s="32"/>
      <c r="F25" s="6"/>
      <c r="G25" s="8" t="str">
        <f t="shared" si="2"/>
        <v/>
      </c>
      <c r="H25" s="9" t="str">
        <f t="shared" si="3"/>
        <v/>
      </c>
      <c r="I25" s="9" t="str">
        <f t="shared" si="4"/>
        <v/>
      </c>
      <c r="J25" s="9" t="str">
        <f t="shared" si="5"/>
        <v/>
      </c>
      <c r="K25" s="9" t="str">
        <f t="shared" si="6"/>
        <v/>
      </c>
      <c r="L25" s="9" t="str">
        <f t="shared" si="7"/>
        <v/>
      </c>
      <c r="M25" s="9" t="str">
        <f t="shared" si="8"/>
        <v/>
      </c>
      <c r="N25" s="9" t="str">
        <f t="shared" si="9"/>
        <v/>
      </c>
      <c r="O25" s="9" t="str">
        <f t="shared" si="10"/>
        <v/>
      </c>
      <c r="P25" s="9" t="str">
        <f t="shared" si="11"/>
        <v/>
      </c>
      <c r="Q25" s="9" t="str">
        <f t="shared" si="12"/>
        <v/>
      </c>
      <c r="R25" s="9" t="str">
        <f t="shared" si="13"/>
        <v/>
      </c>
      <c r="S25" s="77">
        <f t="shared" si="15"/>
        <v>0</v>
      </c>
      <c r="T25" s="6"/>
      <c r="U25" s="63"/>
      <c r="V25" s="64" t="str">
        <f t="shared" si="28"/>
        <v/>
      </c>
      <c r="W25" s="63"/>
      <c r="X25" s="64" t="str">
        <f t="shared" si="16"/>
        <v/>
      </c>
      <c r="Y25" s="63"/>
      <c r="Z25" s="64" t="str">
        <f t="shared" si="17"/>
        <v/>
      </c>
      <c r="AA25" s="63"/>
      <c r="AB25" s="64" t="str">
        <f t="shared" si="18"/>
        <v/>
      </c>
      <c r="AC25" s="63"/>
      <c r="AD25" s="64" t="str">
        <f t="shared" si="19"/>
        <v/>
      </c>
      <c r="AE25" s="63"/>
      <c r="AF25" s="64" t="str">
        <f t="shared" si="20"/>
        <v/>
      </c>
      <c r="AG25" s="63"/>
      <c r="AH25" s="64" t="str">
        <f t="shared" si="21"/>
        <v/>
      </c>
      <c r="AI25" s="63"/>
      <c r="AJ25" s="64" t="str">
        <f t="shared" si="22"/>
        <v/>
      </c>
      <c r="AK25" s="63"/>
      <c r="AL25" s="64" t="str">
        <f t="shared" si="23"/>
        <v/>
      </c>
      <c r="AM25" s="63"/>
      <c r="AN25" s="64" t="str">
        <f t="shared" si="24"/>
        <v/>
      </c>
      <c r="AO25" s="63"/>
      <c r="AP25" s="64" t="str">
        <f t="shared" si="25"/>
        <v/>
      </c>
      <c r="AQ25" s="63"/>
      <c r="AR25" s="64" t="str">
        <f t="shared" si="26"/>
        <v/>
      </c>
      <c r="AS25" s="6"/>
      <c r="AT25" s="81">
        <f t="shared" si="27"/>
        <v>0</v>
      </c>
      <c r="AU25" s="25"/>
      <c r="AV25" s="25"/>
      <c r="AW25" s="25"/>
    </row>
    <row r="26" spans="1:49" s="1" customFormat="1" ht="17.25" hidden="1">
      <c r="A26" s="6"/>
      <c r="B26" s="14">
        <f t="shared" si="14"/>
        <v>22</v>
      </c>
      <c r="C26" s="9"/>
      <c r="D26" s="9"/>
      <c r="E26" s="32"/>
      <c r="F26" s="6"/>
      <c r="G26" s="8" t="str">
        <f t="shared" si="2"/>
        <v/>
      </c>
      <c r="H26" s="9" t="str">
        <f t="shared" si="3"/>
        <v/>
      </c>
      <c r="I26" s="9" t="str">
        <f t="shared" si="4"/>
        <v/>
      </c>
      <c r="J26" s="9" t="str">
        <f t="shared" si="5"/>
        <v/>
      </c>
      <c r="K26" s="9" t="str">
        <f t="shared" si="6"/>
        <v/>
      </c>
      <c r="L26" s="9" t="str">
        <f t="shared" si="7"/>
        <v/>
      </c>
      <c r="M26" s="9" t="str">
        <f t="shared" si="8"/>
        <v/>
      </c>
      <c r="N26" s="9" t="str">
        <f t="shared" si="9"/>
        <v/>
      </c>
      <c r="O26" s="9" t="str">
        <f t="shared" si="10"/>
        <v/>
      </c>
      <c r="P26" s="9" t="str">
        <f t="shared" si="11"/>
        <v/>
      </c>
      <c r="Q26" s="9" t="str">
        <f t="shared" si="12"/>
        <v/>
      </c>
      <c r="R26" s="9" t="str">
        <f t="shared" si="13"/>
        <v/>
      </c>
      <c r="S26" s="77">
        <f t="shared" si="15"/>
        <v>0</v>
      </c>
      <c r="T26" s="6"/>
      <c r="U26" s="63"/>
      <c r="V26" s="64" t="str">
        <f t="shared" si="28"/>
        <v/>
      </c>
      <c r="W26" s="63"/>
      <c r="X26" s="64" t="str">
        <f t="shared" si="16"/>
        <v/>
      </c>
      <c r="Y26" s="63"/>
      <c r="Z26" s="64" t="str">
        <f t="shared" si="17"/>
        <v/>
      </c>
      <c r="AA26" s="63"/>
      <c r="AB26" s="64" t="str">
        <f t="shared" si="18"/>
        <v/>
      </c>
      <c r="AC26" s="63"/>
      <c r="AD26" s="64" t="str">
        <f t="shared" si="19"/>
        <v/>
      </c>
      <c r="AE26" s="63"/>
      <c r="AF26" s="64" t="str">
        <f t="shared" si="20"/>
        <v/>
      </c>
      <c r="AG26" s="63"/>
      <c r="AH26" s="64" t="str">
        <f t="shared" si="21"/>
        <v/>
      </c>
      <c r="AI26" s="63"/>
      <c r="AJ26" s="64" t="str">
        <f t="shared" si="22"/>
        <v/>
      </c>
      <c r="AK26" s="63"/>
      <c r="AL26" s="64" t="str">
        <f t="shared" si="23"/>
        <v/>
      </c>
      <c r="AM26" s="63"/>
      <c r="AN26" s="64" t="str">
        <f t="shared" si="24"/>
        <v/>
      </c>
      <c r="AO26" s="63"/>
      <c r="AP26" s="64" t="str">
        <f t="shared" si="25"/>
        <v/>
      </c>
      <c r="AQ26" s="63"/>
      <c r="AR26" s="64" t="str">
        <f t="shared" si="26"/>
        <v/>
      </c>
      <c r="AS26" s="6"/>
      <c r="AT26" s="81">
        <f t="shared" si="27"/>
        <v>0</v>
      </c>
      <c r="AU26" s="25"/>
      <c r="AV26" s="25"/>
      <c r="AW26" s="25"/>
    </row>
    <row r="27" spans="1:49" s="1" customFormat="1" ht="17.25" hidden="1">
      <c r="A27" s="6"/>
      <c r="B27" s="14">
        <f t="shared" si="14"/>
        <v>23</v>
      </c>
      <c r="C27" s="9"/>
      <c r="D27" s="9"/>
      <c r="E27" s="32"/>
      <c r="F27" s="6"/>
      <c r="G27" s="8" t="str">
        <f t="shared" si="2"/>
        <v/>
      </c>
      <c r="H27" s="9" t="str">
        <f t="shared" si="3"/>
        <v/>
      </c>
      <c r="I27" s="9" t="str">
        <f t="shared" si="4"/>
        <v/>
      </c>
      <c r="J27" s="9" t="str">
        <f t="shared" si="5"/>
        <v/>
      </c>
      <c r="K27" s="9" t="str">
        <f t="shared" si="6"/>
        <v/>
      </c>
      <c r="L27" s="9" t="str">
        <f t="shared" si="7"/>
        <v/>
      </c>
      <c r="M27" s="9" t="str">
        <f t="shared" si="8"/>
        <v/>
      </c>
      <c r="N27" s="9" t="str">
        <f t="shared" si="9"/>
        <v/>
      </c>
      <c r="O27" s="9" t="str">
        <f t="shared" si="10"/>
        <v/>
      </c>
      <c r="P27" s="9" t="str">
        <f t="shared" si="11"/>
        <v/>
      </c>
      <c r="Q27" s="9" t="str">
        <f t="shared" si="12"/>
        <v/>
      </c>
      <c r="R27" s="9" t="str">
        <f t="shared" si="13"/>
        <v/>
      </c>
      <c r="S27" s="77">
        <f t="shared" si="15"/>
        <v>0</v>
      </c>
      <c r="T27" s="6"/>
      <c r="U27" s="63"/>
      <c r="V27" s="64" t="str">
        <f t="shared" si="28"/>
        <v/>
      </c>
      <c r="W27" s="63"/>
      <c r="X27" s="64" t="str">
        <f t="shared" si="16"/>
        <v/>
      </c>
      <c r="Y27" s="63"/>
      <c r="Z27" s="64" t="str">
        <f t="shared" si="17"/>
        <v/>
      </c>
      <c r="AA27" s="63"/>
      <c r="AB27" s="64" t="str">
        <f t="shared" si="18"/>
        <v/>
      </c>
      <c r="AC27" s="63"/>
      <c r="AD27" s="64" t="str">
        <f t="shared" si="19"/>
        <v/>
      </c>
      <c r="AE27" s="63"/>
      <c r="AF27" s="64" t="str">
        <f t="shared" si="20"/>
        <v/>
      </c>
      <c r="AG27" s="63"/>
      <c r="AH27" s="64" t="str">
        <f t="shared" si="21"/>
        <v/>
      </c>
      <c r="AI27" s="63"/>
      <c r="AJ27" s="64" t="str">
        <f t="shared" si="22"/>
        <v/>
      </c>
      <c r="AK27" s="63"/>
      <c r="AL27" s="64" t="str">
        <f t="shared" si="23"/>
        <v/>
      </c>
      <c r="AM27" s="63"/>
      <c r="AN27" s="64" t="str">
        <f t="shared" si="24"/>
        <v/>
      </c>
      <c r="AO27" s="63"/>
      <c r="AP27" s="64" t="str">
        <f t="shared" si="25"/>
        <v/>
      </c>
      <c r="AQ27" s="63"/>
      <c r="AR27" s="64" t="str">
        <f t="shared" si="26"/>
        <v/>
      </c>
      <c r="AS27" s="6"/>
      <c r="AT27" s="81">
        <f t="shared" si="27"/>
        <v>0</v>
      </c>
      <c r="AU27" s="25"/>
      <c r="AV27" s="25"/>
      <c r="AW27" s="25"/>
    </row>
    <row r="28" spans="1:49" s="1" customFormat="1" ht="17.25" hidden="1">
      <c r="A28" s="6"/>
      <c r="B28" s="14">
        <f t="shared" si="14"/>
        <v>24</v>
      </c>
      <c r="C28" s="9"/>
      <c r="D28" s="9"/>
      <c r="E28" s="32"/>
      <c r="F28" s="6"/>
      <c r="G28" s="8" t="str">
        <f t="shared" si="2"/>
        <v/>
      </c>
      <c r="H28" s="9" t="str">
        <f t="shared" si="3"/>
        <v/>
      </c>
      <c r="I28" s="9" t="str">
        <f t="shared" si="4"/>
        <v/>
      </c>
      <c r="J28" s="9" t="str">
        <f t="shared" si="5"/>
        <v/>
      </c>
      <c r="K28" s="9" t="str">
        <f t="shared" si="6"/>
        <v/>
      </c>
      <c r="L28" s="9" t="str">
        <f t="shared" si="7"/>
        <v/>
      </c>
      <c r="M28" s="9" t="str">
        <f t="shared" si="8"/>
        <v/>
      </c>
      <c r="N28" s="9" t="str">
        <f t="shared" si="9"/>
        <v/>
      </c>
      <c r="O28" s="9" t="str">
        <f t="shared" si="10"/>
        <v/>
      </c>
      <c r="P28" s="9" t="str">
        <f t="shared" si="11"/>
        <v/>
      </c>
      <c r="Q28" s="9" t="str">
        <f t="shared" si="12"/>
        <v/>
      </c>
      <c r="R28" s="9" t="str">
        <f t="shared" si="13"/>
        <v/>
      </c>
      <c r="S28" s="77">
        <f t="shared" si="15"/>
        <v>0</v>
      </c>
      <c r="T28" s="6"/>
      <c r="U28" s="63"/>
      <c r="V28" s="64" t="str">
        <f t="shared" si="28"/>
        <v/>
      </c>
      <c r="W28" s="63"/>
      <c r="X28" s="64" t="str">
        <f t="shared" si="16"/>
        <v/>
      </c>
      <c r="Y28" s="63"/>
      <c r="Z28" s="64" t="str">
        <f t="shared" si="17"/>
        <v/>
      </c>
      <c r="AA28" s="63"/>
      <c r="AB28" s="64" t="str">
        <f t="shared" si="18"/>
        <v/>
      </c>
      <c r="AC28" s="63"/>
      <c r="AD28" s="64" t="str">
        <f t="shared" si="19"/>
        <v/>
      </c>
      <c r="AE28" s="63"/>
      <c r="AF28" s="64" t="str">
        <f t="shared" si="20"/>
        <v/>
      </c>
      <c r="AG28" s="63"/>
      <c r="AH28" s="64" t="str">
        <f t="shared" si="21"/>
        <v/>
      </c>
      <c r="AI28" s="63"/>
      <c r="AJ28" s="64" t="str">
        <f t="shared" si="22"/>
        <v/>
      </c>
      <c r="AK28" s="63"/>
      <c r="AL28" s="64" t="str">
        <f t="shared" si="23"/>
        <v/>
      </c>
      <c r="AM28" s="63"/>
      <c r="AN28" s="64" t="str">
        <f t="shared" si="24"/>
        <v/>
      </c>
      <c r="AO28" s="63"/>
      <c r="AP28" s="64" t="str">
        <f t="shared" si="25"/>
        <v/>
      </c>
      <c r="AQ28" s="63"/>
      <c r="AR28" s="64" t="str">
        <f t="shared" si="26"/>
        <v/>
      </c>
      <c r="AS28" s="6"/>
      <c r="AT28" s="81">
        <f t="shared" si="27"/>
        <v>0</v>
      </c>
      <c r="AU28" s="25"/>
      <c r="AV28" s="25"/>
      <c r="AW28" s="25"/>
    </row>
    <row r="29" spans="1:49" s="1" customFormat="1" ht="17.25" hidden="1">
      <c r="A29" s="6"/>
      <c r="B29" s="14">
        <f t="shared" si="14"/>
        <v>25</v>
      </c>
      <c r="C29" s="9"/>
      <c r="D29" s="9"/>
      <c r="E29" s="32"/>
      <c r="F29" s="6"/>
      <c r="G29" s="8" t="str">
        <f t="shared" si="2"/>
        <v/>
      </c>
      <c r="H29" s="9" t="str">
        <f t="shared" si="3"/>
        <v/>
      </c>
      <c r="I29" s="9" t="str">
        <f t="shared" si="4"/>
        <v/>
      </c>
      <c r="J29" s="9" t="str">
        <f t="shared" si="5"/>
        <v/>
      </c>
      <c r="K29" s="9" t="str">
        <f t="shared" si="6"/>
        <v/>
      </c>
      <c r="L29" s="9" t="str">
        <f t="shared" si="7"/>
        <v/>
      </c>
      <c r="M29" s="9" t="str">
        <f t="shared" si="8"/>
        <v/>
      </c>
      <c r="N29" s="9" t="str">
        <f t="shared" si="9"/>
        <v/>
      </c>
      <c r="O29" s="9" t="str">
        <f t="shared" si="10"/>
        <v/>
      </c>
      <c r="P29" s="9" t="str">
        <f t="shared" si="11"/>
        <v/>
      </c>
      <c r="Q29" s="9" t="str">
        <f t="shared" si="12"/>
        <v/>
      </c>
      <c r="R29" s="9" t="str">
        <f t="shared" si="13"/>
        <v/>
      </c>
      <c r="S29" s="77">
        <f t="shared" si="15"/>
        <v>0</v>
      </c>
      <c r="T29" s="6"/>
      <c r="U29" s="63"/>
      <c r="V29" s="64" t="str">
        <f t="shared" si="28"/>
        <v/>
      </c>
      <c r="W29" s="63"/>
      <c r="X29" s="64" t="str">
        <f t="shared" si="16"/>
        <v/>
      </c>
      <c r="Y29" s="63"/>
      <c r="Z29" s="64" t="str">
        <f t="shared" si="17"/>
        <v/>
      </c>
      <c r="AA29" s="63"/>
      <c r="AB29" s="64" t="str">
        <f t="shared" si="18"/>
        <v/>
      </c>
      <c r="AC29" s="63"/>
      <c r="AD29" s="64" t="str">
        <f t="shared" si="19"/>
        <v/>
      </c>
      <c r="AE29" s="63"/>
      <c r="AF29" s="64" t="str">
        <f t="shared" si="20"/>
        <v/>
      </c>
      <c r="AG29" s="63"/>
      <c r="AH29" s="64" t="str">
        <f t="shared" si="21"/>
        <v/>
      </c>
      <c r="AI29" s="63"/>
      <c r="AJ29" s="64" t="str">
        <f t="shared" si="22"/>
        <v/>
      </c>
      <c r="AK29" s="63"/>
      <c r="AL29" s="64" t="str">
        <f t="shared" si="23"/>
        <v/>
      </c>
      <c r="AM29" s="63"/>
      <c r="AN29" s="64" t="str">
        <f t="shared" si="24"/>
        <v/>
      </c>
      <c r="AO29" s="63"/>
      <c r="AP29" s="64" t="str">
        <f t="shared" si="25"/>
        <v/>
      </c>
      <c r="AQ29" s="63"/>
      <c r="AR29" s="64" t="str">
        <f t="shared" si="26"/>
        <v/>
      </c>
      <c r="AS29" s="6"/>
      <c r="AT29" s="81">
        <f t="shared" si="27"/>
        <v>0</v>
      </c>
      <c r="AU29" s="25"/>
      <c r="AV29" s="25"/>
      <c r="AW29" s="25"/>
    </row>
    <row r="30" spans="1:49" s="1" customFormat="1" ht="17.25" hidden="1">
      <c r="A30" s="6"/>
      <c r="B30" s="14">
        <f t="shared" si="14"/>
        <v>26</v>
      </c>
      <c r="C30" s="9"/>
      <c r="D30" s="9"/>
      <c r="E30" s="32"/>
      <c r="F30" s="6"/>
      <c r="G30" s="8" t="str">
        <f t="shared" si="2"/>
        <v/>
      </c>
      <c r="H30" s="9" t="str">
        <f t="shared" si="3"/>
        <v/>
      </c>
      <c r="I30" s="9" t="str">
        <f t="shared" si="4"/>
        <v/>
      </c>
      <c r="J30" s="9" t="str">
        <f t="shared" si="5"/>
        <v/>
      </c>
      <c r="K30" s="9" t="str">
        <f t="shared" si="6"/>
        <v/>
      </c>
      <c r="L30" s="9" t="str">
        <f t="shared" si="7"/>
        <v/>
      </c>
      <c r="M30" s="9" t="str">
        <f t="shared" si="8"/>
        <v/>
      </c>
      <c r="N30" s="9" t="str">
        <f t="shared" si="9"/>
        <v/>
      </c>
      <c r="O30" s="9" t="str">
        <f t="shared" si="10"/>
        <v/>
      </c>
      <c r="P30" s="9" t="str">
        <f t="shared" si="11"/>
        <v/>
      </c>
      <c r="Q30" s="9" t="str">
        <f t="shared" si="12"/>
        <v/>
      </c>
      <c r="R30" s="9" t="str">
        <f t="shared" si="13"/>
        <v/>
      </c>
      <c r="S30" s="77">
        <f t="shared" si="15"/>
        <v>0</v>
      </c>
      <c r="T30" s="6"/>
      <c r="U30" s="63"/>
      <c r="V30" s="64" t="str">
        <f t="shared" si="28"/>
        <v/>
      </c>
      <c r="W30" s="63"/>
      <c r="X30" s="64" t="str">
        <f t="shared" si="16"/>
        <v/>
      </c>
      <c r="Y30" s="63"/>
      <c r="Z30" s="64" t="str">
        <f t="shared" si="17"/>
        <v/>
      </c>
      <c r="AA30" s="63"/>
      <c r="AB30" s="64" t="str">
        <f t="shared" si="18"/>
        <v/>
      </c>
      <c r="AC30" s="63"/>
      <c r="AD30" s="64" t="str">
        <f t="shared" si="19"/>
        <v/>
      </c>
      <c r="AE30" s="63"/>
      <c r="AF30" s="64" t="str">
        <f t="shared" si="20"/>
        <v/>
      </c>
      <c r="AG30" s="63"/>
      <c r="AH30" s="64" t="str">
        <f t="shared" si="21"/>
        <v/>
      </c>
      <c r="AI30" s="63"/>
      <c r="AJ30" s="64" t="str">
        <f t="shared" si="22"/>
        <v/>
      </c>
      <c r="AK30" s="63"/>
      <c r="AL30" s="64" t="str">
        <f t="shared" si="23"/>
        <v/>
      </c>
      <c r="AM30" s="63"/>
      <c r="AN30" s="64" t="str">
        <f t="shared" si="24"/>
        <v/>
      </c>
      <c r="AO30" s="63"/>
      <c r="AP30" s="64" t="str">
        <f t="shared" si="25"/>
        <v/>
      </c>
      <c r="AQ30" s="63"/>
      <c r="AR30" s="64" t="str">
        <f t="shared" si="26"/>
        <v/>
      </c>
      <c r="AS30" s="6"/>
      <c r="AT30" s="81">
        <f t="shared" si="27"/>
        <v>0</v>
      </c>
      <c r="AU30" s="25"/>
      <c r="AV30" s="25"/>
      <c r="AW30" s="25"/>
    </row>
    <row r="31" spans="1:49" s="1" customFormat="1" ht="17.25" hidden="1">
      <c r="A31" s="6"/>
      <c r="B31" s="14">
        <f t="shared" si="14"/>
        <v>27</v>
      </c>
      <c r="C31" s="9"/>
      <c r="D31" s="9"/>
      <c r="E31" s="32"/>
      <c r="F31" s="6"/>
      <c r="G31" s="8" t="str">
        <f t="shared" si="2"/>
        <v/>
      </c>
      <c r="H31" s="9" t="str">
        <f t="shared" si="3"/>
        <v/>
      </c>
      <c r="I31" s="9" t="str">
        <f t="shared" si="4"/>
        <v/>
      </c>
      <c r="J31" s="9" t="str">
        <f t="shared" si="5"/>
        <v/>
      </c>
      <c r="K31" s="9" t="str">
        <f t="shared" si="6"/>
        <v/>
      </c>
      <c r="L31" s="9" t="str">
        <f t="shared" si="7"/>
        <v/>
      </c>
      <c r="M31" s="9" t="str">
        <f t="shared" si="8"/>
        <v/>
      </c>
      <c r="N31" s="9" t="str">
        <f t="shared" si="9"/>
        <v/>
      </c>
      <c r="O31" s="9" t="str">
        <f t="shared" si="10"/>
        <v/>
      </c>
      <c r="P31" s="9" t="str">
        <f t="shared" si="11"/>
        <v/>
      </c>
      <c r="Q31" s="9" t="str">
        <f t="shared" si="12"/>
        <v/>
      </c>
      <c r="R31" s="9" t="str">
        <f t="shared" si="13"/>
        <v/>
      </c>
      <c r="S31" s="77">
        <f t="shared" si="15"/>
        <v>0</v>
      </c>
      <c r="T31" s="6"/>
      <c r="U31" s="63"/>
      <c r="V31" s="64" t="str">
        <f t="shared" si="28"/>
        <v/>
      </c>
      <c r="W31" s="63"/>
      <c r="X31" s="64" t="str">
        <f t="shared" si="16"/>
        <v/>
      </c>
      <c r="Y31" s="63"/>
      <c r="Z31" s="64" t="str">
        <f t="shared" si="17"/>
        <v/>
      </c>
      <c r="AA31" s="63"/>
      <c r="AB31" s="64" t="str">
        <f t="shared" si="18"/>
        <v/>
      </c>
      <c r="AC31" s="63"/>
      <c r="AD31" s="64" t="str">
        <f t="shared" si="19"/>
        <v/>
      </c>
      <c r="AE31" s="63"/>
      <c r="AF31" s="64" t="str">
        <f t="shared" si="20"/>
        <v/>
      </c>
      <c r="AG31" s="63"/>
      <c r="AH31" s="64" t="str">
        <f t="shared" si="21"/>
        <v/>
      </c>
      <c r="AI31" s="63"/>
      <c r="AJ31" s="64" t="str">
        <f t="shared" si="22"/>
        <v/>
      </c>
      <c r="AK31" s="63"/>
      <c r="AL31" s="64" t="str">
        <f t="shared" si="23"/>
        <v/>
      </c>
      <c r="AM31" s="63"/>
      <c r="AN31" s="64" t="str">
        <f t="shared" si="24"/>
        <v/>
      </c>
      <c r="AO31" s="63"/>
      <c r="AP31" s="64" t="str">
        <f t="shared" si="25"/>
        <v/>
      </c>
      <c r="AQ31" s="63"/>
      <c r="AR31" s="64" t="str">
        <f t="shared" si="26"/>
        <v/>
      </c>
      <c r="AS31" s="6"/>
      <c r="AT31" s="81">
        <f t="shared" si="27"/>
        <v>0</v>
      </c>
      <c r="AU31" s="25"/>
      <c r="AV31" s="25"/>
      <c r="AW31" s="25"/>
    </row>
    <row r="32" spans="1:49" s="1" customFormat="1" ht="17.25" hidden="1">
      <c r="A32" s="6"/>
      <c r="B32" s="14">
        <f t="shared" si="14"/>
        <v>28</v>
      </c>
      <c r="C32" s="9"/>
      <c r="D32" s="9"/>
      <c r="E32" s="32"/>
      <c r="F32" s="6"/>
      <c r="G32" s="8" t="str">
        <f t="shared" si="2"/>
        <v/>
      </c>
      <c r="H32" s="9" t="str">
        <f t="shared" si="3"/>
        <v/>
      </c>
      <c r="I32" s="9" t="str">
        <f t="shared" si="4"/>
        <v/>
      </c>
      <c r="J32" s="9" t="str">
        <f t="shared" si="5"/>
        <v/>
      </c>
      <c r="K32" s="9" t="str">
        <f t="shared" si="6"/>
        <v/>
      </c>
      <c r="L32" s="9" t="str">
        <f t="shared" si="7"/>
        <v/>
      </c>
      <c r="M32" s="9" t="str">
        <f t="shared" si="8"/>
        <v/>
      </c>
      <c r="N32" s="9" t="str">
        <f t="shared" si="9"/>
        <v/>
      </c>
      <c r="O32" s="9" t="str">
        <f t="shared" si="10"/>
        <v/>
      </c>
      <c r="P32" s="9" t="str">
        <f t="shared" si="11"/>
        <v/>
      </c>
      <c r="Q32" s="9" t="str">
        <f t="shared" si="12"/>
        <v/>
      </c>
      <c r="R32" s="9" t="str">
        <f t="shared" si="13"/>
        <v/>
      </c>
      <c r="S32" s="77">
        <f t="shared" si="15"/>
        <v>0</v>
      </c>
      <c r="T32" s="6"/>
      <c r="U32" s="63"/>
      <c r="V32" s="64" t="str">
        <f t="shared" si="28"/>
        <v/>
      </c>
      <c r="W32" s="63"/>
      <c r="X32" s="64" t="str">
        <f t="shared" si="16"/>
        <v/>
      </c>
      <c r="Y32" s="63"/>
      <c r="Z32" s="64" t="str">
        <f t="shared" si="17"/>
        <v/>
      </c>
      <c r="AA32" s="63"/>
      <c r="AB32" s="64" t="str">
        <f t="shared" si="18"/>
        <v/>
      </c>
      <c r="AC32" s="63"/>
      <c r="AD32" s="64" t="str">
        <f t="shared" si="19"/>
        <v/>
      </c>
      <c r="AE32" s="63"/>
      <c r="AF32" s="64" t="str">
        <f t="shared" si="20"/>
        <v/>
      </c>
      <c r="AG32" s="63"/>
      <c r="AH32" s="64" t="str">
        <f t="shared" si="21"/>
        <v/>
      </c>
      <c r="AI32" s="63"/>
      <c r="AJ32" s="64" t="str">
        <f t="shared" si="22"/>
        <v/>
      </c>
      <c r="AK32" s="63"/>
      <c r="AL32" s="64" t="str">
        <f t="shared" si="23"/>
        <v/>
      </c>
      <c r="AM32" s="63"/>
      <c r="AN32" s="64" t="str">
        <f t="shared" si="24"/>
        <v/>
      </c>
      <c r="AO32" s="63"/>
      <c r="AP32" s="64" t="str">
        <f t="shared" si="25"/>
        <v/>
      </c>
      <c r="AQ32" s="63"/>
      <c r="AR32" s="64" t="str">
        <f t="shared" si="26"/>
        <v/>
      </c>
      <c r="AS32" s="6"/>
      <c r="AT32" s="81">
        <f t="shared" si="27"/>
        <v>0</v>
      </c>
      <c r="AU32" s="25"/>
      <c r="AV32" s="25"/>
      <c r="AW32" s="25"/>
    </row>
    <row r="33" spans="1:49" s="1" customFormat="1" ht="17.25" hidden="1">
      <c r="A33" s="6"/>
      <c r="B33" s="14">
        <f t="shared" si="14"/>
        <v>29</v>
      </c>
      <c r="C33" s="9"/>
      <c r="D33" s="9"/>
      <c r="E33" s="32"/>
      <c r="F33" s="6"/>
      <c r="G33" s="8" t="str">
        <f t="shared" si="2"/>
        <v/>
      </c>
      <c r="H33" s="9" t="str">
        <f t="shared" si="3"/>
        <v/>
      </c>
      <c r="I33" s="9" t="str">
        <f t="shared" si="4"/>
        <v/>
      </c>
      <c r="J33" s="9" t="str">
        <f t="shared" si="5"/>
        <v/>
      </c>
      <c r="K33" s="9" t="str">
        <f t="shared" si="6"/>
        <v/>
      </c>
      <c r="L33" s="9" t="str">
        <f t="shared" si="7"/>
        <v/>
      </c>
      <c r="M33" s="9" t="str">
        <f t="shared" si="8"/>
        <v/>
      </c>
      <c r="N33" s="9" t="str">
        <f t="shared" si="9"/>
        <v/>
      </c>
      <c r="O33" s="9" t="str">
        <f t="shared" si="10"/>
        <v/>
      </c>
      <c r="P33" s="9" t="str">
        <f t="shared" si="11"/>
        <v/>
      </c>
      <c r="Q33" s="9" t="str">
        <f t="shared" si="12"/>
        <v/>
      </c>
      <c r="R33" s="9" t="str">
        <f t="shared" si="13"/>
        <v/>
      </c>
      <c r="S33" s="77">
        <f t="shared" si="15"/>
        <v>0</v>
      </c>
      <c r="T33" s="6"/>
      <c r="U33" s="63"/>
      <c r="V33" s="64" t="str">
        <f t="shared" si="28"/>
        <v/>
      </c>
      <c r="W33" s="63"/>
      <c r="X33" s="64" t="str">
        <f t="shared" si="16"/>
        <v/>
      </c>
      <c r="Y33" s="63"/>
      <c r="Z33" s="64" t="str">
        <f t="shared" si="17"/>
        <v/>
      </c>
      <c r="AA33" s="63"/>
      <c r="AB33" s="64" t="str">
        <f t="shared" si="18"/>
        <v/>
      </c>
      <c r="AC33" s="63"/>
      <c r="AD33" s="64" t="str">
        <f t="shared" si="19"/>
        <v/>
      </c>
      <c r="AE33" s="63"/>
      <c r="AF33" s="64" t="str">
        <f t="shared" si="20"/>
        <v/>
      </c>
      <c r="AG33" s="63"/>
      <c r="AH33" s="64" t="str">
        <f t="shared" si="21"/>
        <v/>
      </c>
      <c r="AI33" s="63"/>
      <c r="AJ33" s="64" t="str">
        <f t="shared" si="22"/>
        <v/>
      </c>
      <c r="AK33" s="63"/>
      <c r="AL33" s="64" t="str">
        <f t="shared" si="23"/>
        <v/>
      </c>
      <c r="AM33" s="63"/>
      <c r="AN33" s="64" t="str">
        <f t="shared" si="24"/>
        <v/>
      </c>
      <c r="AO33" s="63"/>
      <c r="AP33" s="64" t="str">
        <f t="shared" si="25"/>
        <v/>
      </c>
      <c r="AQ33" s="63"/>
      <c r="AR33" s="64" t="str">
        <f t="shared" si="26"/>
        <v/>
      </c>
      <c r="AS33" s="6"/>
      <c r="AT33" s="81">
        <f t="shared" si="27"/>
        <v>0</v>
      </c>
      <c r="AU33" s="25"/>
      <c r="AV33" s="25"/>
      <c r="AW33" s="25"/>
    </row>
    <row r="34" spans="1:49" s="1" customFormat="1" ht="17.25" hidden="1">
      <c r="A34" s="6"/>
      <c r="B34" s="14">
        <f t="shared" si="14"/>
        <v>30</v>
      </c>
      <c r="C34" s="9"/>
      <c r="D34" s="9"/>
      <c r="E34" s="32"/>
      <c r="F34" s="6"/>
      <c r="G34" s="8" t="str">
        <f t="shared" si="2"/>
        <v/>
      </c>
      <c r="H34" s="9" t="str">
        <f t="shared" si="3"/>
        <v/>
      </c>
      <c r="I34" s="9" t="str">
        <f t="shared" si="4"/>
        <v/>
      </c>
      <c r="J34" s="9" t="str">
        <f t="shared" si="5"/>
        <v/>
      </c>
      <c r="K34" s="9" t="str">
        <f t="shared" si="6"/>
        <v/>
      </c>
      <c r="L34" s="9" t="str">
        <f t="shared" si="7"/>
        <v/>
      </c>
      <c r="M34" s="9" t="str">
        <f t="shared" si="8"/>
        <v/>
      </c>
      <c r="N34" s="9" t="str">
        <f t="shared" si="9"/>
        <v/>
      </c>
      <c r="O34" s="9" t="str">
        <f t="shared" si="10"/>
        <v/>
      </c>
      <c r="P34" s="9" t="str">
        <f t="shared" si="11"/>
        <v/>
      </c>
      <c r="Q34" s="9" t="str">
        <f t="shared" si="12"/>
        <v/>
      </c>
      <c r="R34" s="9" t="str">
        <f t="shared" si="13"/>
        <v/>
      </c>
      <c r="S34" s="77">
        <f t="shared" si="15"/>
        <v>0</v>
      </c>
      <c r="T34" s="6"/>
      <c r="U34" s="63"/>
      <c r="V34" s="64" t="str">
        <f t="shared" si="28"/>
        <v/>
      </c>
      <c r="W34" s="63"/>
      <c r="X34" s="64" t="str">
        <f t="shared" si="16"/>
        <v/>
      </c>
      <c r="Y34" s="63"/>
      <c r="Z34" s="64" t="str">
        <f t="shared" si="17"/>
        <v/>
      </c>
      <c r="AA34" s="63"/>
      <c r="AB34" s="64" t="str">
        <f t="shared" si="18"/>
        <v/>
      </c>
      <c r="AC34" s="63"/>
      <c r="AD34" s="64" t="str">
        <f t="shared" si="19"/>
        <v/>
      </c>
      <c r="AE34" s="63"/>
      <c r="AF34" s="64" t="str">
        <f t="shared" si="20"/>
        <v/>
      </c>
      <c r="AG34" s="63"/>
      <c r="AH34" s="64" t="str">
        <f t="shared" si="21"/>
        <v/>
      </c>
      <c r="AI34" s="63"/>
      <c r="AJ34" s="64" t="str">
        <f t="shared" si="22"/>
        <v/>
      </c>
      <c r="AK34" s="63"/>
      <c r="AL34" s="64" t="str">
        <f t="shared" si="23"/>
        <v/>
      </c>
      <c r="AM34" s="63"/>
      <c r="AN34" s="64" t="str">
        <f t="shared" si="24"/>
        <v/>
      </c>
      <c r="AO34" s="63"/>
      <c r="AP34" s="64" t="str">
        <f t="shared" si="25"/>
        <v/>
      </c>
      <c r="AQ34" s="63"/>
      <c r="AR34" s="64" t="str">
        <f t="shared" si="26"/>
        <v/>
      </c>
      <c r="AS34" s="6"/>
      <c r="AT34" s="81">
        <f t="shared" si="27"/>
        <v>0</v>
      </c>
      <c r="AU34" s="25"/>
      <c r="AV34" s="25"/>
      <c r="AW34" s="25"/>
    </row>
    <row r="35" spans="1:49" s="1" customFormat="1" ht="17.25" hidden="1">
      <c r="A35" s="6"/>
      <c r="B35" s="14">
        <f t="shared" si="14"/>
        <v>31</v>
      </c>
      <c r="C35" s="9"/>
      <c r="D35" s="9"/>
      <c r="E35" s="32"/>
      <c r="F35" s="6"/>
      <c r="G35" s="8" t="str">
        <f t="shared" si="2"/>
        <v/>
      </c>
      <c r="H35" s="9" t="str">
        <f t="shared" si="3"/>
        <v/>
      </c>
      <c r="I35" s="9" t="str">
        <f t="shared" si="4"/>
        <v/>
      </c>
      <c r="J35" s="9" t="str">
        <f t="shared" si="5"/>
        <v/>
      </c>
      <c r="K35" s="9" t="str">
        <f t="shared" si="6"/>
        <v/>
      </c>
      <c r="L35" s="9" t="str">
        <f t="shared" si="7"/>
        <v/>
      </c>
      <c r="M35" s="9" t="str">
        <f t="shared" si="8"/>
        <v/>
      </c>
      <c r="N35" s="9" t="str">
        <f t="shared" si="9"/>
        <v/>
      </c>
      <c r="O35" s="9" t="str">
        <f t="shared" si="10"/>
        <v/>
      </c>
      <c r="P35" s="9" t="str">
        <f t="shared" si="11"/>
        <v/>
      </c>
      <c r="Q35" s="9" t="str">
        <f t="shared" si="12"/>
        <v/>
      </c>
      <c r="R35" s="9" t="str">
        <f t="shared" si="13"/>
        <v/>
      </c>
      <c r="S35" s="77">
        <f t="shared" si="15"/>
        <v>0</v>
      </c>
      <c r="T35" s="6"/>
      <c r="U35" s="63"/>
      <c r="V35" s="64" t="str">
        <f t="shared" si="28"/>
        <v/>
      </c>
      <c r="W35" s="63"/>
      <c r="X35" s="64" t="str">
        <f t="shared" si="16"/>
        <v/>
      </c>
      <c r="Y35" s="63"/>
      <c r="Z35" s="64" t="str">
        <f t="shared" si="17"/>
        <v/>
      </c>
      <c r="AA35" s="63"/>
      <c r="AB35" s="64" t="str">
        <f t="shared" si="18"/>
        <v/>
      </c>
      <c r="AC35" s="63"/>
      <c r="AD35" s="64" t="str">
        <f t="shared" si="19"/>
        <v/>
      </c>
      <c r="AE35" s="63"/>
      <c r="AF35" s="64" t="str">
        <f t="shared" si="20"/>
        <v/>
      </c>
      <c r="AG35" s="63"/>
      <c r="AH35" s="64" t="str">
        <f t="shared" si="21"/>
        <v/>
      </c>
      <c r="AI35" s="63"/>
      <c r="AJ35" s="64" t="str">
        <f t="shared" si="22"/>
        <v/>
      </c>
      <c r="AK35" s="63"/>
      <c r="AL35" s="64" t="str">
        <f t="shared" si="23"/>
        <v/>
      </c>
      <c r="AM35" s="63"/>
      <c r="AN35" s="64" t="str">
        <f t="shared" si="24"/>
        <v/>
      </c>
      <c r="AO35" s="63"/>
      <c r="AP35" s="64" t="str">
        <f t="shared" si="25"/>
        <v/>
      </c>
      <c r="AQ35" s="63"/>
      <c r="AR35" s="64" t="str">
        <f t="shared" si="26"/>
        <v/>
      </c>
      <c r="AS35" s="6"/>
      <c r="AT35" s="81">
        <f t="shared" si="27"/>
        <v>0</v>
      </c>
      <c r="AU35" s="25"/>
      <c r="AV35" s="25"/>
      <c r="AW35" s="25"/>
    </row>
    <row r="36" spans="1:49" s="1" customFormat="1" ht="17.25" hidden="1">
      <c r="A36" s="6"/>
      <c r="B36" s="14">
        <f t="shared" si="14"/>
        <v>32</v>
      </c>
      <c r="C36" s="9"/>
      <c r="D36" s="9"/>
      <c r="E36" s="32"/>
      <c r="F36" s="6"/>
      <c r="G36" s="8" t="str">
        <f t="shared" si="2"/>
        <v/>
      </c>
      <c r="H36" s="9" t="str">
        <f t="shared" si="3"/>
        <v/>
      </c>
      <c r="I36" s="9" t="str">
        <f t="shared" si="4"/>
        <v/>
      </c>
      <c r="J36" s="9" t="str">
        <f t="shared" si="5"/>
        <v/>
      </c>
      <c r="K36" s="9" t="str">
        <f t="shared" si="6"/>
        <v/>
      </c>
      <c r="L36" s="9" t="str">
        <f t="shared" si="7"/>
        <v/>
      </c>
      <c r="M36" s="9" t="str">
        <f t="shared" si="8"/>
        <v/>
      </c>
      <c r="N36" s="9" t="str">
        <f t="shared" si="9"/>
        <v/>
      </c>
      <c r="O36" s="9" t="str">
        <f t="shared" si="10"/>
        <v/>
      </c>
      <c r="P36" s="9" t="str">
        <f t="shared" si="11"/>
        <v/>
      </c>
      <c r="Q36" s="9" t="str">
        <f t="shared" si="12"/>
        <v/>
      </c>
      <c r="R36" s="9" t="str">
        <f t="shared" si="13"/>
        <v/>
      </c>
      <c r="S36" s="77">
        <f t="shared" si="15"/>
        <v>0</v>
      </c>
      <c r="T36" s="6"/>
      <c r="U36" s="63"/>
      <c r="V36" s="64" t="str">
        <f t="shared" si="28"/>
        <v/>
      </c>
      <c r="W36" s="63"/>
      <c r="X36" s="64" t="str">
        <f t="shared" si="16"/>
        <v/>
      </c>
      <c r="Y36" s="63"/>
      <c r="Z36" s="64" t="str">
        <f t="shared" si="17"/>
        <v/>
      </c>
      <c r="AA36" s="63"/>
      <c r="AB36" s="64" t="str">
        <f t="shared" si="18"/>
        <v/>
      </c>
      <c r="AC36" s="63"/>
      <c r="AD36" s="64" t="str">
        <f t="shared" si="19"/>
        <v/>
      </c>
      <c r="AE36" s="63"/>
      <c r="AF36" s="64" t="str">
        <f t="shared" si="20"/>
        <v/>
      </c>
      <c r="AG36" s="63"/>
      <c r="AH36" s="64" t="str">
        <f t="shared" si="21"/>
        <v/>
      </c>
      <c r="AI36" s="63"/>
      <c r="AJ36" s="64" t="str">
        <f t="shared" si="22"/>
        <v/>
      </c>
      <c r="AK36" s="63"/>
      <c r="AL36" s="64" t="str">
        <f t="shared" si="23"/>
        <v/>
      </c>
      <c r="AM36" s="63"/>
      <c r="AN36" s="64" t="str">
        <f t="shared" si="24"/>
        <v/>
      </c>
      <c r="AO36" s="63"/>
      <c r="AP36" s="64" t="str">
        <f t="shared" si="25"/>
        <v/>
      </c>
      <c r="AQ36" s="63"/>
      <c r="AR36" s="64" t="str">
        <f t="shared" si="26"/>
        <v/>
      </c>
      <c r="AS36" s="6"/>
      <c r="AT36" s="81">
        <f t="shared" si="27"/>
        <v>0</v>
      </c>
      <c r="AU36" s="25"/>
      <c r="AV36" s="25"/>
      <c r="AW36" s="25"/>
    </row>
    <row r="37" spans="1:49" s="1" customFormat="1" ht="17.25" hidden="1">
      <c r="A37" s="6"/>
      <c r="B37" s="14">
        <f t="shared" si="14"/>
        <v>33</v>
      </c>
      <c r="C37" s="9"/>
      <c r="D37" s="9"/>
      <c r="E37" s="32"/>
      <c r="F37" s="6"/>
      <c r="G37" s="8" t="str">
        <f t="shared" ref="G37:G68" si="29">IF($C37="","",VLOOKUP($E37,BULL_ETABLIS,8,FALSE))</f>
        <v/>
      </c>
      <c r="H37" s="9" t="str">
        <f t="shared" ref="H37:H68" si="30">IF($C37="","",VLOOKUP($E37,BULL_ETABLIS,9,FALSE))</f>
        <v/>
      </c>
      <c r="I37" s="9" t="str">
        <f t="shared" ref="I37:I68" si="31">IF($C37="","",VLOOKUP($E37,BULL_ETABLIS,10,FALSE))</f>
        <v/>
      </c>
      <c r="J37" s="9" t="str">
        <f t="shared" ref="J37:J68" si="32">IF($C37="","",VLOOKUP($E37,BULL_ETABLIS,11,FALSE))</f>
        <v/>
      </c>
      <c r="K37" s="9" t="str">
        <f t="shared" ref="K37:K68" si="33">IF($C37="","",VLOOKUP($E37,BULL_ETABLIS,12,FALSE))</f>
        <v/>
      </c>
      <c r="L37" s="9" t="str">
        <f t="shared" ref="L37:L68" si="34">IF($C37="","",VLOOKUP($E37,BULL_ETABLIS,13,FALSE))</f>
        <v/>
      </c>
      <c r="M37" s="9" t="str">
        <f t="shared" ref="M37:M68" si="35">IF($C37="","",VLOOKUP($E37,BULL_ETABLIS,14,FALSE))</f>
        <v/>
      </c>
      <c r="N37" s="9" t="str">
        <f t="shared" ref="N37:N68" si="36">IF($C37="","",VLOOKUP($E37,BULL_ETABLIS,15,FALSE))</f>
        <v/>
      </c>
      <c r="O37" s="9" t="str">
        <f t="shared" ref="O37:O68" si="37">IF($C37="","",VLOOKUP($E37,BULL_ETABLIS,16,FALSE))</f>
        <v/>
      </c>
      <c r="P37" s="9" t="str">
        <f t="shared" ref="P37:P68" si="38">IF($C37="","",VLOOKUP($E37,BULL_ETABLIS,17,FALSE))</f>
        <v/>
      </c>
      <c r="Q37" s="9" t="str">
        <f t="shared" ref="Q37:Q68" si="39">IF($C37="","",VLOOKUP($E37,BULL_ETABLIS,18,FALSE))</f>
        <v/>
      </c>
      <c r="R37" s="9" t="str">
        <f t="shared" ref="R37:R68" si="40">IF($C37="","",VLOOKUP($E37,BULL_ETABLIS,19,FALSE))</f>
        <v/>
      </c>
      <c r="S37" s="77">
        <f t="shared" si="15"/>
        <v>0</v>
      </c>
      <c r="T37" s="6"/>
      <c r="U37" s="63"/>
      <c r="V37" s="64" t="str">
        <f t="shared" si="28"/>
        <v/>
      </c>
      <c r="W37" s="63"/>
      <c r="X37" s="64" t="str">
        <f t="shared" si="16"/>
        <v/>
      </c>
      <c r="Y37" s="63"/>
      <c r="Z37" s="64" t="str">
        <f t="shared" si="17"/>
        <v/>
      </c>
      <c r="AA37" s="63"/>
      <c r="AB37" s="64" t="str">
        <f t="shared" si="18"/>
        <v/>
      </c>
      <c r="AC37" s="63"/>
      <c r="AD37" s="64" t="str">
        <f t="shared" si="19"/>
        <v/>
      </c>
      <c r="AE37" s="63"/>
      <c r="AF37" s="64" t="str">
        <f t="shared" si="20"/>
        <v/>
      </c>
      <c r="AG37" s="63"/>
      <c r="AH37" s="64" t="str">
        <f t="shared" si="21"/>
        <v/>
      </c>
      <c r="AI37" s="63"/>
      <c r="AJ37" s="64" t="str">
        <f t="shared" si="22"/>
        <v/>
      </c>
      <c r="AK37" s="63"/>
      <c r="AL37" s="64" t="str">
        <f t="shared" si="23"/>
        <v/>
      </c>
      <c r="AM37" s="63"/>
      <c r="AN37" s="64" t="str">
        <f t="shared" si="24"/>
        <v/>
      </c>
      <c r="AO37" s="63"/>
      <c r="AP37" s="64" t="str">
        <f t="shared" si="25"/>
        <v/>
      </c>
      <c r="AQ37" s="63"/>
      <c r="AR37" s="64" t="str">
        <f t="shared" si="26"/>
        <v/>
      </c>
      <c r="AS37" s="6"/>
      <c r="AT37" s="81">
        <f t="shared" si="27"/>
        <v>0</v>
      </c>
      <c r="AU37" s="25"/>
      <c r="AV37" s="25"/>
      <c r="AW37" s="25"/>
    </row>
    <row r="38" spans="1:49" s="1" customFormat="1" ht="17.25" hidden="1">
      <c r="A38" s="6"/>
      <c r="B38" s="14">
        <f t="shared" si="14"/>
        <v>34</v>
      </c>
      <c r="C38" s="9"/>
      <c r="D38" s="9"/>
      <c r="E38" s="32"/>
      <c r="F38" s="6"/>
      <c r="G38" s="8" t="str">
        <f t="shared" si="29"/>
        <v/>
      </c>
      <c r="H38" s="9" t="str">
        <f t="shared" si="30"/>
        <v/>
      </c>
      <c r="I38" s="9" t="str">
        <f t="shared" si="31"/>
        <v/>
      </c>
      <c r="J38" s="9" t="str">
        <f t="shared" si="32"/>
        <v/>
      </c>
      <c r="K38" s="9" t="str">
        <f t="shared" si="33"/>
        <v/>
      </c>
      <c r="L38" s="9" t="str">
        <f t="shared" si="34"/>
        <v/>
      </c>
      <c r="M38" s="9" t="str">
        <f t="shared" si="35"/>
        <v/>
      </c>
      <c r="N38" s="9" t="str">
        <f t="shared" si="36"/>
        <v/>
      </c>
      <c r="O38" s="9" t="str">
        <f t="shared" si="37"/>
        <v/>
      </c>
      <c r="P38" s="9" t="str">
        <f t="shared" si="38"/>
        <v/>
      </c>
      <c r="Q38" s="9" t="str">
        <f t="shared" si="39"/>
        <v/>
      </c>
      <c r="R38" s="9" t="str">
        <f t="shared" si="40"/>
        <v/>
      </c>
      <c r="S38" s="77">
        <f t="shared" si="15"/>
        <v>0</v>
      </c>
      <c r="T38" s="6"/>
      <c r="U38" s="63"/>
      <c r="V38" s="64" t="str">
        <f t="shared" si="28"/>
        <v/>
      </c>
      <c r="W38" s="63"/>
      <c r="X38" s="64" t="str">
        <f t="shared" si="16"/>
        <v/>
      </c>
      <c r="Y38" s="63"/>
      <c r="Z38" s="64" t="str">
        <f t="shared" si="17"/>
        <v/>
      </c>
      <c r="AA38" s="63"/>
      <c r="AB38" s="64" t="str">
        <f t="shared" si="18"/>
        <v/>
      </c>
      <c r="AC38" s="63"/>
      <c r="AD38" s="64" t="str">
        <f t="shared" si="19"/>
        <v/>
      </c>
      <c r="AE38" s="63"/>
      <c r="AF38" s="64" t="str">
        <f t="shared" si="20"/>
        <v/>
      </c>
      <c r="AG38" s="63"/>
      <c r="AH38" s="64" t="str">
        <f t="shared" si="21"/>
        <v/>
      </c>
      <c r="AI38" s="63"/>
      <c r="AJ38" s="64" t="str">
        <f t="shared" si="22"/>
        <v/>
      </c>
      <c r="AK38" s="63"/>
      <c r="AL38" s="64" t="str">
        <f t="shared" si="23"/>
        <v/>
      </c>
      <c r="AM38" s="63"/>
      <c r="AN38" s="64" t="str">
        <f t="shared" si="24"/>
        <v/>
      </c>
      <c r="AO38" s="63"/>
      <c r="AP38" s="64" t="str">
        <f t="shared" si="25"/>
        <v/>
      </c>
      <c r="AQ38" s="63"/>
      <c r="AR38" s="64" t="str">
        <f t="shared" si="26"/>
        <v/>
      </c>
      <c r="AS38" s="6"/>
      <c r="AT38" s="81">
        <f t="shared" si="27"/>
        <v>0</v>
      </c>
      <c r="AU38" s="25"/>
      <c r="AV38" s="25"/>
      <c r="AW38" s="25"/>
    </row>
    <row r="39" spans="1:49" s="1" customFormat="1" ht="17.25" hidden="1">
      <c r="A39" s="6"/>
      <c r="B39" s="14">
        <f t="shared" si="14"/>
        <v>35</v>
      </c>
      <c r="C39" s="9"/>
      <c r="D39" s="9"/>
      <c r="E39" s="32"/>
      <c r="F39" s="6"/>
      <c r="G39" s="8" t="str">
        <f t="shared" si="29"/>
        <v/>
      </c>
      <c r="H39" s="9" t="str">
        <f t="shared" si="30"/>
        <v/>
      </c>
      <c r="I39" s="9" t="str">
        <f t="shared" si="31"/>
        <v/>
      </c>
      <c r="J39" s="9" t="str">
        <f t="shared" si="32"/>
        <v/>
      </c>
      <c r="K39" s="9" t="str">
        <f t="shared" si="33"/>
        <v/>
      </c>
      <c r="L39" s="9" t="str">
        <f t="shared" si="34"/>
        <v/>
      </c>
      <c r="M39" s="9" t="str">
        <f t="shared" si="35"/>
        <v/>
      </c>
      <c r="N39" s="9" t="str">
        <f t="shared" si="36"/>
        <v/>
      </c>
      <c r="O39" s="9" t="str">
        <f t="shared" si="37"/>
        <v/>
      </c>
      <c r="P39" s="9" t="str">
        <f t="shared" si="38"/>
        <v/>
      </c>
      <c r="Q39" s="9" t="str">
        <f t="shared" si="39"/>
        <v/>
      </c>
      <c r="R39" s="9" t="str">
        <f t="shared" si="40"/>
        <v/>
      </c>
      <c r="S39" s="77">
        <f t="shared" si="15"/>
        <v>0</v>
      </c>
      <c r="T39" s="6"/>
      <c r="U39" s="63"/>
      <c r="V39" s="64" t="str">
        <f t="shared" si="28"/>
        <v/>
      </c>
      <c r="W39" s="63"/>
      <c r="X39" s="64" t="str">
        <f t="shared" si="16"/>
        <v/>
      </c>
      <c r="Y39" s="63"/>
      <c r="Z39" s="64" t="str">
        <f t="shared" si="17"/>
        <v/>
      </c>
      <c r="AA39" s="63"/>
      <c r="AB39" s="64" t="str">
        <f t="shared" si="18"/>
        <v/>
      </c>
      <c r="AC39" s="63"/>
      <c r="AD39" s="64" t="str">
        <f t="shared" si="19"/>
        <v/>
      </c>
      <c r="AE39" s="63"/>
      <c r="AF39" s="64" t="str">
        <f t="shared" si="20"/>
        <v/>
      </c>
      <c r="AG39" s="63"/>
      <c r="AH39" s="64" t="str">
        <f t="shared" si="21"/>
        <v/>
      </c>
      <c r="AI39" s="63"/>
      <c r="AJ39" s="64" t="str">
        <f t="shared" si="22"/>
        <v/>
      </c>
      <c r="AK39" s="63"/>
      <c r="AL39" s="64" t="str">
        <f t="shared" si="23"/>
        <v/>
      </c>
      <c r="AM39" s="63"/>
      <c r="AN39" s="64" t="str">
        <f t="shared" si="24"/>
        <v/>
      </c>
      <c r="AO39" s="63"/>
      <c r="AP39" s="64" t="str">
        <f t="shared" si="25"/>
        <v/>
      </c>
      <c r="AQ39" s="63"/>
      <c r="AR39" s="64" t="str">
        <f t="shared" si="26"/>
        <v/>
      </c>
      <c r="AS39" s="6"/>
      <c r="AT39" s="81">
        <f t="shared" si="27"/>
        <v>0</v>
      </c>
      <c r="AU39" s="25"/>
      <c r="AV39" s="25"/>
      <c r="AW39" s="25"/>
    </row>
    <row r="40" spans="1:49" s="1" customFormat="1" ht="17.25" hidden="1">
      <c r="A40" s="6"/>
      <c r="B40" s="14">
        <f t="shared" si="14"/>
        <v>36</v>
      </c>
      <c r="C40" s="9"/>
      <c r="D40" s="9"/>
      <c r="E40" s="32"/>
      <c r="F40" s="6"/>
      <c r="G40" s="8" t="str">
        <f t="shared" si="29"/>
        <v/>
      </c>
      <c r="H40" s="9" t="str">
        <f t="shared" si="30"/>
        <v/>
      </c>
      <c r="I40" s="9" t="str">
        <f t="shared" si="31"/>
        <v/>
      </c>
      <c r="J40" s="9" t="str">
        <f t="shared" si="32"/>
        <v/>
      </c>
      <c r="K40" s="9" t="str">
        <f t="shared" si="33"/>
        <v/>
      </c>
      <c r="L40" s="9" t="str">
        <f t="shared" si="34"/>
        <v/>
      </c>
      <c r="M40" s="9" t="str">
        <f t="shared" si="35"/>
        <v/>
      </c>
      <c r="N40" s="9" t="str">
        <f t="shared" si="36"/>
        <v/>
      </c>
      <c r="O40" s="9" t="str">
        <f t="shared" si="37"/>
        <v/>
      </c>
      <c r="P40" s="9" t="str">
        <f t="shared" si="38"/>
        <v/>
      </c>
      <c r="Q40" s="9" t="str">
        <f t="shared" si="39"/>
        <v/>
      </c>
      <c r="R40" s="9" t="str">
        <f t="shared" si="40"/>
        <v/>
      </c>
      <c r="S40" s="77">
        <f t="shared" si="15"/>
        <v>0</v>
      </c>
      <c r="T40" s="6"/>
      <c r="U40" s="63"/>
      <c r="V40" s="64" t="str">
        <f t="shared" si="28"/>
        <v/>
      </c>
      <c r="W40" s="63"/>
      <c r="X40" s="64" t="str">
        <f t="shared" si="16"/>
        <v/>
      </c>
      <c r="Y40" s="63"/>
      <c r="Z40" s="64" t="str">
        <f t="shared" si="17"/>
        <v/>
      </c>
      <c r="AA40" s="63"/>
      <c r="AB40" s="64" t="str">
        <f t="shared" si="18"/>
        <v/>
      </c>
      <c r="AC40" s="63"/>
      <c r="AD40" s="64" t="str">
        <f t="shared" si="19"/>
        <v/>
      </c>
      <c r="AE40" s="63"/>
      <c r="AF40" s="64" t="str">
        <f t="shared" si="20"/>
        <v/>
      </c>
      <c r="AG40" s="63"/>
      <c r="AH40" s="64" t="str">
        <f t="shared" si="21"/>
        <v/>
      </c>
      <c r="AI40" s="63"/>
      <c r="AJ40" s="64" t="str">
        <f t="shared" si="22"/>
        <v/>
      </c>
      <c r="AK40" s="63"/>
      <c r="AL40" s="64" t="str">
        <f t="shared" si="23"/>
        <v/>
      </c>
      <c r="AM40" s="63"/>
      <c r="AN40" s="64" t="str">
        <f t="shared" si="24"/>
        <v/>
      </c>
      <c r="AO40" s="63"/>
      <c r="AP40" s="64" t="str">
        <f t="shared" si="25"/>
        <v/>
      </c>
      <c r="AQ40" s="63"/>
      <c r="AR40" s="64" t="str">
        <f t="shared" si="26"/>
        <v/>
      </c>
      <c r="AS40" s="6"/>
      <c r="AT40" s="81">
        <f t="shared" si="27"/>
        <v>0</v>
      </c>
      <c r="AU40" s="25"/>
      <c r="AV40" s="25"/>
      <c r="AW40" s="25"/>
    </row>
    <row r="41" spans="1:49" s="1" customFormat="1" ht="17.25" hidden="1">
      <c r="A41" s="6"/>
      <c r="B41" s="14">
        <f t="shared" si="14"/>
        <v>37</v>
      </c>
      <c r="C41" s="9"/>
      <c r="D41" s="9"/>
      <c r="E41" s="32"/>
      <c r="F41" s="6"/>
      <c r="G41" s="8" t="str">
        <f t="shared" si="29"/>
        <v/>
      </c>
      <c r="H41" s="9" t="str">
        <f t="shared" si="30"/>
        <v/>
      </c>
      <c r="I41" s="9" t="str">
        <f t="shared" si="31"/>
        <v/>
      </c>
      <c r="J41" s="9" t="str">
        <f t="shared" si="32"/>
        <v/>
      </c>
      <c r="K41" s="9" t="str">
        <f t="shared" si="33"/>
        <v/>
      </c>
      <c r="L41" s="9" t="str">
        <f t="shared" si="34"/>
        <v/>
      </c>
      <c r="M41" s="9" t="str">
        <f t="shared" si="35"/>
        <v/>
      </c>
      <c r="N41" s="9" t="str">
        <f t="shared" si="36"/>
        <v/>
      </c>
      <c r="O41" s="9" t="str">
        <f t="shared" si="37"/>
        <v/>
      </c>
      <c r="P41" s="9" t="str">
        <f t="shared" si="38"/>
        <v/>
      </c>
      <c r="Q41" s="9" t="str">
        <f t="shared" si="39"/>
        <v/>
      </c>
      <c r="R41" s="9" t="str">
        <f t="shared" si="40"/>
        <v/>
      </c>
      <c r="S41" s="77">
        <f t="shared" si="15"/>
        <v>0</v>
      </c>
      <c r="T41" s="6"/>
      <c r="U41" s="63"/>
      <c r="V41" s="64" t="str">
        <f t="shared" si="28"/>
        <v/>
      </c>
      <c r="W41" s="63"/>
      <c r="X41" s="64" t="str">
        <f t="shared" si="16"/>
        <v/>
      </c>
      <c r="Y41" s="63"/>
      <c r="Z41" s="64" t="str">
        <f t="shared" si="17"/>
        <v/>
      </c>
      <c r="AA41" s="63"/>
      <c r="AB41" s="64" t="str">
        <f t="shared" si="18"/>
        <v/>
      </c>
      <c r="AC41" s="63"/>
      <c r="AD41" s="64" t="str">
        <f t="shared" si="19"/>
        <v/>
      </c>
      <c r="AE41" s="63"/>
      <c r="AF41" s="64" t="str">
        <f t="shared" si="20"/>
        <v/>
      </c>
      <c r="AG41" s="63"/>
      <c r="AH41" s="64" t="str">
        <f t="shared" si="21"/>
        <v/>
      </c>
      <c r="AI41" s="63"/>
      <c r="AJ41" s="64" t="str">
        <f t="shared" si="22"/>
        <v/>
      </c>
      <c r="AK41" s="63"/>
      <c r="AL41" s="64" t="str">
        <f t="shared" si="23"/>
        <v/>
      </c>
      <c r="AM41" s="63"/>
      <c r="AN41" s="64" t="str">
        <f t="shared" si="24"/>
        <v/>
      </c>
      <c r="AO41" s="63"/>
      <c r="AP41" s="64" t="str">
        <f t="shared" si="25"/>
        <v/>
      </c>
      <c r="AQ41" s="63"/>
      <c r="AR41" s="64" t="str">
        <f t="shared" si="26"/>
        <v/>
      </c>
      <c r="AS41" s="6"/>
      <c r="AT41" s="81">
        <f t="shared" si="27"/>
        <v>0</v>
      </c>
      <c r="AU41" s="25"/>
      <c r="AV41" s="25"/>
      <c r="AW41" s="25"/>
    </row>
    <row r="42" spans="1:49" s="1" customFormat="1" ht="17.25" hidden="1">
      <c r="A42" s="6"/>
      <c r="B42" s="14">
        <f t="shared" si="14"/>
        <v>38</v>
      </c>
      <c r="C42" s="9"/>
      <c r="D42" s="9"/>
      <c r="E42" s="32"/>
      <c r="F42" s="6"/>
      <c r="G42" s="8" t="str">
        <f t="shared" si="29"/>
        <v/>
      </c>
      <c r="H42" s="9" t="str">
        <f t="shared" si="30"/>
        <v/>
      </c>
      <c r="I42" s="9" t="str">
        <f t="shared" si="31"/>
        <v/>
      </c>
      <c r="J42" s="9" t="str">
        <f t="shared" si="32"/>
        <v/>
      </c>
      <c r="K42" s="9" t="str">
        <f t="shared" si="33"/>
        <v/>
      </c>
      <c r="L42" s="9" t="str">
        <f t="shared" si="34"/>
        <v/>
      </c>
      <c r="M42" s="9" t="str">
        <f t="shared" si="35"/>
        <v/>
      </c>
      <c r="N42" s="9" t="str">
        <f t="shared" si="36"/>
        <v/>
      </c>
      <c r="O42" s="9" t="str">
        <f t="shared" si="37"/>
        <v/>
      </c>
      <c r="P42" s="9" t="str">
        <f t="shared" si="38"/>
        <v/>
      </c>
      <c r="Q42" s="9" t="str">
        <f t="shared" si="39"/>
        <v/>
      </c>
      <c r="R42" s="9" t="str">
        <f t="shared" si="40"/>
        <v/>
      </c>
      <c r="S42" s="77">
        <f t="shared" si="15"/>
        <v>0</v>
      </c>
      <c r="T42" s="6"/>
      <c r="U42" s="63"/>
      <c r="V42" s="64" t="str">
        <f t="shared" si="28"/>
        <v/>
      </c>
      <c r="W42" s="63"/>
      <c r="X42" s="64" t="str">
        <f t="shared" si="16"/>
        <v/>
      </c>
      <c r="Y42" s="63"/>
      <c r="Z42" s="64" t="str">
        <f t="shared" si="17"/>
        <v/>
      </c>
      <c r="AA42" s="63"/>
      <c r="AB42" s="64" t="str">
        <f t="shared" si="18"/>
        <v/>
      </c>
      <c r="AC42" s="63"/>
      <c r="AD42" s="64" t="str">
        <f t="shared" si="19"/>
        <v/>
      </c>
      <c r="AE42" s="63"/>
      <c r="AF42" s="64" t="str">
        <f t="shared" si="20"/>
        <v/>
      </c>
      <c r="AG42" s="63"/>
      <c r="AH42" s="64" t="str">
        <f t="shared" si="21"/>
        <v/>
      </c>
      <c r="AI42" s="63"/>
      <c r="AJ42" s="64" t="str">
        <f t="shared" si="22"/>
        <v/>
      </c>
      <c r="AK42" s="63"/>
      <c r="AL42" s="64" t="str">
        <f t="shared" si="23"/>
        <v/>
      </c>
      <c r="AM42" s="63"/>
      <c r="AN42" s="64" t="str">
        <f t="shared" si="24"/>
        <v/>
      </c>
      <c r="AO42" s="63"/>
      <c r="AP42" s="64" t="str">
        <f t="shared" si="25"/>
        <v/>
      </c>
      <c r="AQ42" s="63"/>
      <c r="AR42" s="64" t="str">
        <f t="shared" si="26"/>
        <v/>
      </c>
      <c r="AS42" s="6"/>
      <c r="AT42" s="81">
        <f t="shared" si="27"/>
        <v>0</v>
      </c>
      <c r="AU42" s="25"/>
      <c r="AV42" s="25"/>
      <c r="AW42" s="25"/>
    </row>
    <row r="43" spans="1:49" s="1" customFormat="1" ht="17.25" hidden="1">
      <c r="A43" s="6"/>
      <c r="B43" s="14">
        <f t="shared" si="14"/>
        <v>39</v>
      </c>
      <c r="C43" s="9"/>
      <c r="D43" s="9"/>
      <c r="E43" s="32"/>
      <c r="F43" s="6"/>
      <c r="G43" s="8" t="str">
        <f t="shared" si="29"/>
        <v/>
      </c>
      <c r="H43" s="9" t="str">
        <f t="shared" si="30"/>
        <v/>
      </c>
      <c r="I43" s="9" t="str">
        <f t="shared" si="31"/>
        <v/>
      </c>
      <c r="J43" s="9" t="str">
        <f t="shared" si="32"/>
        <v/>
      </c>
      <c r="K43" s="9" t="str">
        <f t="shared" si="33"/>
        <v/>
      </c>
      <c r="L43" s="9" t="str">
        <f t="shared" si="34"/>
        <v/>
      </c>
      <c r="M43" s="9" t="str">
        <f t="shared" si="35"/>
        <v/>
      </c>
      <c r="N43" s="9" t="str">
        <f t="shared" si="36"/>
        <v/>
      </c>
      <c r="O43" s="9" t="str">
        <f t="shared" si="37"/>
        <v/>
      </c>
      <c r="P43" s="9" t="str">
        <f t="shared" si="38"/>
        <v/>
      </c>
      <c r="Q43" s="9" t="str">
        <f t="shared" si="39"/>
        <v/>
      </c>
      <c r="R43" s="9" t="str">
        <f t="shared" si="40"/>
        <v/>
      </c>
      <c r="S43" s="77">
        <f t="shared" si="15"/>
        <v>0</v>
      </c>
      <c r="T43" s="6"/>
      <c r="U43" s="63"/>
      <c r="V43" s="64" t="str">
        <f t="shared" si="28"/>
        <v/>
      </c>
      <c r="W43" s="63"/>
      <c r="X43" s="64" t="str">
        <f t="shared" si="16"/>
        <v/>
      </c>
      <c r="Y43" s="63"/>
      <c r="Z43" s="64" t="str">
        <f t="shared" si="17"/>
        <v/>
      </c>
      <c r="AA43" s="63"/>
      <c r="AB43" s="64" t="str">
        <f t="shared" si="18"/>
        <v/>
      </c>
      <c r="AC43" s="63"/>
      <c r="AD43" s="64" t="str">
        <f t="shared" si="19"/>
        <v/>
      </c>
      <c r="AE43" s="63"/>
      <c r="AF43" s="64" t="str">
        <f t="shared" si="20"/>
        <v/>
      </c>
      <c r="AG43" s="63"/>
      <c r="AH43" s="64" t="str">
        <f t="shared" si="21"/>
        <v/>
      </c>
      <c r="AI43" s="63"/>
      <c r="AJ43" s="64" t="str">
        <f t="shared" si="22"/>
        <v/>
      </c>
      <c r="AK43" s="63"/>
      <c r="AL43" s="64" t="str">
        <f t="shared" si="23"/>
        <v/>
      </c>
      <c r="AM43" s="63"/>
      <c r="AN43" s="64" t="str">
        <f t="shared" si="24"/>
        <v/>
      </c>
      <c r="AO43" s="63"/>
      <c r="AP43" s="64" t="str">
        <f t="shared" si="25"/>
        <v/>
      </c>
      <c r="AQ43" s="63"/>
      <c r="AR43" s="64" t="str">
        <f t="shared" si="26"/>
        <v/>
      </c>
      <c r="AS43" s="6"/>
      <c r="AT43" s="81">
        <f t="shared" si="27"/>
        <v>0</v>
      </c>
      <c r="AU43" s="25"/>
      <c r="AV43" s="25"/>
      <c r="AW43" s="25"/>
    </row>
    <row r="44" spans="1:49" s="1" customFormat="1" ht="17.25" hidden="1">
      <c r="A44" s="6"/>
      <c r="B44" s="14">
        <f t="shared" si="14"/>
        <v>40</v>
      </c>
      <c r="C44" s="9"/>
      <c r="D44" s="9"/>
      <c r="E44" s="32"/>
      <c r="F44" s="6"/>
      <c r="G44" s="8" t="str">
        <f t="shared" si="29"/>
        <v/>
      </c>
      <c r="H44" s="9" t="str">
        <f t="shared" si="30"/>
        <v/>
      </c>
      <c r="I44" s="9" t="str">
        <f t="shared" si="31"/>
        <v/>
      </c>
      <c r="J44" s="9" t="str">
        <f t="shared" si="32"/>
        <v/>
      </c>
      <c r="K44" s="9" t="str">
        <f t="shared" si="33"/>
        <v/>
      </c>
      <c r="L44" s="9" t="str">
        <f t="shared" si="34"/>
        <v/>
      </c>
      <c r="M44" s="9" t="str">
        <f t="shared" si="35"/>
        <v/>
      </c>
      <c r="N44" s="9" t="str">
        <f t="shared" si="36"/>
        <v/>
      </c>
      <c r="O44" s="9" t="str">
        <f t="shared" si="37"/>
        <v/>
      </c>
      <c r="P44" s="9" t="str">
        <f t="shared" si="38"/>
        <v/>
      </c>
      <c r="Q44" s="9" t="str">
        <f t="shared" si="39"/>
        <v/>
      </c>
      <c r="R44" s="9" t="str">
        <f t="shared" si="40"/>
        <v/>
      </c>
      <c r="S44" s="77">
        <f t="shared" si="15"/>
        <v>0</v>
      </c>
      <c r="T44" s="6"/>
      <c r="U44" s="63"/>
      <c r="V44" s="64" t="str">
        <f t="shared" si="28"/>
        <v/>
      </c>
      <c r="W44" s="63"/>
      <c r="X44" s="64" t="str">
        <f t="shared" si="16"/>
        <v/>
      </c>
      <c r="Y44" s="63"/>
      <c r="Z44" s="64" t="str">
        <f t="shared" si="17"/>
        <v/>
      </c>
      <c r="AA44" s="63"/>
      <c r="AB44" s="64" t="str">
        <f t="shared" si="18"/>
        <v/>
      </c>
      <c r="AC44" s="63"/>
      <c r="AD44" s="64" t="str">
        <f t="shared" si="19"/>
        <v/>
      </c>
      <c r="AE44" s="63"/>
      <c r="AF44" s="64" t="str">
        <f t="shared" si="20"/>
        <v/>
      </c>
      <c r="AG44" s="63"/>
      <c r="AH44" s="64" t="str">
        <f t="shared" si="21"/>
        <v/>
      </c>
      <c r="AI44" s="63"/>
      <c r="AJ44" s="64" t="str">
        <f t="shared" si="22"/>
        <v/>
      </c>
      <c r="AK44" s="63"/>
      <c r="AL44" s="64" t="str">
        <f t="shared" si="23"/>
        <v/>
      </c>
      <c r="AM44" s="63"/>
      <c r="AN44" s="64" t="str">
        <f t="shared" si="24"/>
        <v/>
      </c>
      <c r="AO44" s="63"/>
      <c r="AP44" s="64" t="str">
        <f t="shared" si="25"/>
        <v/>
      </c>
      <c r="AQ44" s="63"/>
      <c r="AR44" s="64" t="str">
        <f t="shared" si="26"/>
        <v/>
      </c>
      <c r="AS44" s="6"/>
      <c r="AT44" s="81">
        <f t="shared" si="27"/>
        <v>0</v>
      </c>
      <c r="AU44" s="25"/>
      <c r="AV44" s="25"/>
      <c r="AW44" s="25"/>
    </row>
    <row r="45" spans="1:49" s="1" customFormat="1" ht="17.25" hidden="1">
      <c r="A45" s="6"/>
      <c r="B45" s="14">
        <f t="shared" si="14"/>
        <v>41</v>
      </c>
      <c r="C45" s="9"/>
      <c r="D45" s="9"/>
      <c r="E45" s="32"/>
      <c r="F45" s="6"/>
      <c r="G45" s="8" t="str">
        <f t="shared" si="29"/>
        <v/>
      </c>
      <c r="H45" s="9" t="str">
        <f t="shared" si="30"/>
        <v/>
      </c>
      <c r="I45" s="9" t="str">
        <f t="shared" si="31"/>
        <v/>
      </c>
      <c r="J45" s="9" t="str">
        <f t="shared" si="32"/>
        <v/>
      </c>
      <c r="K45" s="9" t="str">
        <f t="shared" si="33"/>
        <v/>
      </c>
      <c r="L45" s="9" t="str">
        <f t="shared" si="34"/>
        <v/>
      </c>
      <c r="M45" s="9" t="str">
        <f t="shared" si="35"/>
        <v/>
      </c>
      <c r="N45" s="9" t="str">
        <f t="shared" si="36"/>
        <v/>
      </c>
      <c r="O45" s="9" t="str">
        <f t="shared" si="37"/>
        <v/>
      </c>
      <c r="P45" s="9" t="str">
        <f t="shared" si="38"/>
        <v/>
      </c>
      <c r="Q45" s="9" t="str">
        <f t="shared" si="39"/>
        <v/>
      </c>
      <c r="R45" s="9" t="str">
        <f t="shared" si="40"/>
        <v/>
      </c>
      <c r="S45" s="77">
        <f t="shared" si="15"/>
        <v>0</v>
      </c>
      <c r="T45" s="6"/>
      <c r="U45" s="63"/>
      <c r="V45" s="64" t="str">
        <f t="shared" si="28"/>
        <v/>
      </c>
      <c r="W45" s="63"/>
      <c r="X45" s="64" t="str">
        <f t="shared" si="16"/>
        <v/>
      </c>
      <c r="Y45" s="63"/>
      <c r="Z45" s="64" t="str">
        <f t="shared" si="17"/>
        <v/>
      </c>
      <c r="AA45" s="63"/>
      <c r="AB45" s="64" t="str">
        <f t="shared" si="18"/>
        <v/>
      </c>
      <c r="AC45" s="63"/>
      <c r="AD45" s="64" t="str">
        <f t="shared" si="19"/>
        <v/>
      </c>
      <c r="AE45" s="63"/>
      <c r="AF45" s="64" t="str">
        <f t="shared" si="20"/>
        <v/>
      </c>
      <c r="AG45" s="63"/>
      <c r="AH45" s="64" t="str">
        <f t="shared" si="21"/>
        <v/>
      </c>
      <c r="AI45" s="63"/>
      <c r="AJ45" s="64" t="str">
        <f t="shared" si="22"/>
        <v/>
      </c>
      <c r="AK45" s="63"/>
      <c r="AL45" s="64" t="str">
        <f t="shared" si="23"/>
        <v/>
      </c>
      <c r="AM45" s="63"/>
      <c r="AN45" s="64" t="str">
        <f t="shared" si="24"/>
        <v/>
      </c>
      <c r="AO45" s="63"/>
      <c r="AP45" s="64" t="str">
        <f t="shared" si="25"/>
        <v/>
      </c>
      <c r="AQ45" s="63"/>
      <c r="AR45" s="64" t="str">
        <f t="shared" si="26"/>
        <v/>
      </c>
      <c r="AS45" s="6"/>
      <c r="AT45" s="81">
        <f t="shared" si="27"/>
        <v>0</v>
      </c>
      <c r="AU45" s="25"/>
      <c r="AV45" s="25"/>
      <c r="AW45" s="25"/>
    </row>
    <row r="46" spans="1:49" s="1" customFormat="1" ht="17.25" hidden="1">
      <c r="A46" s="6"/>
      <c r="B46" s="14">
        <f t="shared" si="14"/>
        <v>42</v>
      </c>
      <c r="C46" s="9"/>
      <c r="D46" s="9"/>
      <c r="E46" s="32"/>
      <c r="F46" s="6"/>
      <c r="G46" s="8" t="str">
        <f t="shared" si="29"/>
        <v/>
      </c>
      <c r="H46" s="9" t="str">
        <f t="shared" si="30"/>
        <v/>
      </c>
      <c r="I46" s="9" t="str">
        <f t="shared" si="31"/>
        <v/>
      </c>
      <c r="J46" s="9" t="str">
        <f t="shared" si="32"/>
        <v/>
      </c>
      <c r="K46" s="9" t="str">
        <f t="shared" si="33"/>
        <v/>
      </c>
      <c r="L46" s="9" t="str">
        <f t="shared" si="34"/>
        <v/>
      </c>
      <c r="M46" s="9" t="str">
        <f t="shared" si="35"/>
        <v/>
      </c>
      <c r="N46" s="9" t="str">
        <f t="shared" si="36"/>
        <v/>
      </c>
      <c r="O46" s="9" t="str">
        <f t="shared" si="37"/>
        <v/>
      </c>
      <c r="P46" s="9" t="str">
        <f t="shared" si="38"/>
        <v/>
      </c>
      <c r="Q46" s="9" t="str">
        <f t="shared" si="39"/>
        <v/>
      </c>
      <c r="R46" s="9" t="str">
        <f t="shared" si="40"/>
        <v/>
      </c>
      <c r="S46" s="77">
        <f t="shared" si="15"/>
        <v>0</v>
      </c>
      <c r="T46" s="6"/>
      <c r="U46" s="63"/>
      <c r="V46" s="64" t="str">
        <f t="shared" si="28"/>
        <v/>
      </c>
      <c r="W46" s="63"/>
      <c r="X46" s="64" t="str">
        <f t="shared" si="16"/>
        <v/>
      </c>
      <c r="Y46" s="63"/>
      <c r="Z46" s="64" t="str">
        <f t="shared" si="17"/>
        <v/>
      </c>
      <c r="AA46" s="63"/>
      <c r="AB46" s="64" t="str">
        <f t="shared" si="18"/>
        <v/>
      </c>
      <c r="AC46" s="63"/>
      <c r="AD46" s="64" t="str">
        <f t="shared" si="19"/>
        <v/>
      </c>
      <c r="AE46" s="63"/>
      <c r="AF46" s="64" t="str">
        <f t="shared" si="20"/>
        <v/>
      </c>
      <c r="AG46" s="63"/>
      <c r="AH46" s="64" t="str">
        <f t="shared" si="21"/>
        <v/>
      </c>
      <c r="AI46" s="63"/>
      <c r="AJ46" s="64" t="str">
        <f t="shared" si="22"/>
        <v/>
      </c>
      <c r="AK46" s="63"/>
      <c r="AL46" s="64" t="str">
        <f t="shared" si="23"/>
        <v/>
      </c>
      <c r="AM46" s="63"/>
      <c r="AN46" s="64" t="str">
        <f t="shared" si="24"/>
        <v/>
      </c>
      <c r="AO46" s="63"/>
      <c r="AP46" s="64" t="str">
        <f t="shared" si="25"/>
        <v/>
      </c>
      <c r="AQ46" s="63"/>
      <c r="AR46" s="64" t="str">
        <f t="shared" si="26"/>
        <v/>
      </c>
      <c r="AS46" s="6"/>
      <c r="AT46" s="81">
        <f t="shared" si="27"/>
        <v>0</v>
      </c>
      <c r="AU46" s="25"/>
      <c r="AV46" s="25"/>
      <c r="AW46" s="25"/>
    </row>
    <row r="47" spans="1:49" s="1" customFormat="1" ht="17.25" hidden="1">
      <c r="A47" s="6"/>
      <c r="B47" s="14">
        <f t="shared" si="14"/>
        <v>43</v>
      </c>
      <c r="C47" s="9"/>
      <c r="D47" s="9"/>
      <c r="E47" s="32"/>
      <c r="F47" s="6"/>
      <c r="G47" s="8" t="str">
        <f t="shared" si="29"/>
        <v/>
      </c>
      <c r="H47" s="9" t="str">
        <f t="shared" si="30"/>
        <v/>
      </c>
      <c r="I47" s="9" t="str">
        <f t="shared" si="31"/>
        <v/>
      </c>
      <c r="J47" s="9" t="str">
        <f t="shared" si="32"/>
        <v/>
      </c>
      <c r="K47" s="9" t="str">
        <f t="shared" si="33"/>
        <v/>
      </c>
      <c r="L47" s="9" t="str">
        <f t="shared" si="34"/>
        <v/>
      </c>
      <c r="M47" s="9" t="str">
        <f t="shared" si="35"/>
        <v/>
      </c>
      <c r="N47" s="9" t="str">
        <f t="shared" si="36"/>
        <v/>
      </c>
      <c r="O47" s="9" t="str">
        <f t="shared" si="37"/>
        <v/>
      </c>
      <c r="P47" s="9" t="str">
        <f t="shared" si="38"/>
        <v/>
      </c>
      <c r="Q47" s="9" t="str">
        <f t="shared" si="39"/>
        <v/>
      </c>
      <c r="R47" s="9" t="str">
        <f t="shared" si="40"/>
        <v/>
      </c>
      <c r="S47" s="77">
        <f t="shared" si="15"/>
        <v>0</v>
      </c>
      <c r="T47" s="6"/>
      <c r="U47" s="63"/>
      <c r="V47" s="64" t="str">
        <f t="shared" si="28"/>
        <v/>
      </c>
      <c r="W47" s="63"/>
      <c r="X47" s="64" t="str">
        <f t="shared" si="16"/>
        <v/>
      </c>
      <c r="Y47" s="63"/>
      <c r="Z47" s="64" t="str">
        <f t="shared" si="17"/>
        <v/>
      </c>
      <c r="AA47" s="63"/>
      <c r="AB47" s="64" t="str">
        <f t="shared" si="18"/>
        <v/>
      </c>
      <c r="AC47" s="63"/>
      <c r="AD47" s="64" t="str">
        <f t="shared" si="19"/>
        <v/>
      </c>
      <c r="AE47" s="63"/>
      <c r="AF47" s="64" t="str">
        <f t="shared" si="20"/>
        <v/>
      </c>
      <c r="AG47" s="63"/>
      <c r="AH47" s="64" t="str">
        <f t="shared" si="21"/>
        <v/>
      </c>
      <c r="AI47" s="63"/>
      <c r="AJ47" s="64" t="str">
        <f t="shared" si="22"/>
        <v/>
      </c>
      <c r="AK47" s="63"/>
      <c r="AL47" s="64" t="str">
        <f t="shared" si="23"/>
        <v/>
      </c>
      <c r="AM47" s="63"/>
      <c r="AN47" s="64" t="str">
        <f t="shared" si="24"/>
        <v/>
      </c>
      <c r="AO47" s="63"/>
      <c r="AP47" s="64" t="str">
        <f t="shared" si="25"/>
        <v/>
      </c>
      <c r="AQ47" s="63"/>
      <c r="AR47" s="64" t="str">
        <f t="shared" si="26"/>
        <v/>
      </c>
      <c r="AS47" s="6"/>
      <c r="AT47" s="81">
        <f t="shared" si="27"/>
        <v>0</v>
      </c>
      <c r="AU47" s="25"/>
      <c r="AV47" s="25"/>
      <c r="AW47" s="25"/>
    </row>
    <row r="48" spans="1:49" s="1" customFormat="1" ht="17.25" hidden="1">
      <c r="A48" s="6"/>
      <c r="B48" s="14">
        <f t="shared" si="14"/>
        <v>44</v>
      </c>
      <c r="C48" s="9"/>
      <c r="D48" s="9"/>
      <c r="E48" s="32"/>
      <c r="F48" s="6"/>
      <c r="G48" s="8" t="str">
        <f t="shared" si="29"/>
        <v/>
      </c>
      <c r="H48" s="9" t="str">
        <f t="shared" si="30"/>
        <v/>
      </c>
      <c r="I48" s="9" t="str">
        <f t="shared" si="31"/>
        <v/>
      </c>
      <c r="J48" s="9" t="str">
        <f t="shared" si="32"/>
        <v/>
      </c>
      <c r="K48" s="9" t="str">
        <f t="shared" si="33"/>
        <v/>
      </c>
      <c r="L48" s="9" t="str">
        <f t="shared" si="34"/>
        <v/>
      </c>
      <c r="M48" s="9" t="str">
        <f t="shared" si="35"/>
        <v/>
      </c>
      <c r="N48" s="9" t="str">
        <f t="shared" si="36"/>
        <v/>
      </c>
      <c r="O48" s="9" t="str">
        <f t="shared" si="37"/>
        <v/>
      </c>
      <c r="P48" s="9" t="str">
        <f t="shared" si="38"/>
        <v/>
      </c>
      <c r="Q48" s="9" t="str">
        <f t="shared" si="39"/>
        <v/>
      </c>
      <c r="R48" s="9" t="str">
        <f t="shared" si="40"/>
        <v/>
      </c>
      <c r="S48" s="77">
        <f t="shared" si="15"/>
        <v>0</v>
      </c>
      <c r="T48" s="6"/>
      <c r="U48" s="63"/>
      <c r="V48" s="64" t="str">
        <f t="shared" si="28"/>
        <v/>
      </c>
      <c r="W48" s="63"/>
      <c r="X48" s="64" t="str">
        <f t="shared" si="16"/>
        <v/>
      </c>
      <c r="Y48" s="63"/>
      <c r="Z48" s="64" t="str">
        <f t="shared" si="17"/>
        <v/>
      </c>
      <c r="AA48" s="63"/>
      <c r="AB48" s="64" t="str">
        <f t="shared" si="18"/>
        <v/>
      </c>
      <c r="AC48" s="63"/>
      <c r="AD48" s="64" t="str">
        <f t="shared" si="19"/>
        <v/>
      </c>
      <c r="AE48" s="63"/>
      <c r="AF48" s="64" t="str">
        <f t="shared" si="20"/>
        <v/>
      </c>
      <c r="AG48" s="63"/>
      <c r="AH48" s="64" t="str">
        <f t="shared" si="21"/>
        <v/>
      </c>
      <c r="AI48" s="63"/>
      <c r="AJ48" s="64" t="str">
        <f t="shared" si="22"/>
        <v/>
      </c>
      <c r="AK48" s="63"/>
      <c r="AL48" s="64" t="str">
        <f t="shared" si="23"/>
        <v/>
      </c>
      <c r="AM48" s="63"/>
      <c r="AN48" s="64" t="str">
        <f t="shared" si="24"/>
        <v/>
      </c>
      <c r="AO48" s="63"/>
      <c r="AP48" s="64" t="str">
        <f t="shared" si="25"/>
        <v/>
      </c>
      <c r="AQ48" s="63"/>
      <c r="AR48" s="64" t="str">
        <f t="shared" si="26"/>
        <v/>
      </c>
      <c r="AS48" s="6"/>
      <c r="AT48" s="81">
        <f t="shared" si="27"/>
        <v>0</v>
      </c>
      <c r="AU48" s="25"/>
      <c r="AV48" s="25"/>
      <c r="AW48" s="25"/>
    </row>
    <row r="49" spans="1:49" s="1" customFormat="1" ht="17.25" hidden="1">
      <c r="A49" s="6"/>
      <c r="B49" s="14">
        <f t="shared" si="14"/>
        <v>45</v>
      </c>
      <c r="C49" s="9"/>
      <c r="D49" s="9"/>
      <c r="E49" s="32"/>
      <c r="F49" s="6"/>
      <c r="G49" s="8" t="str">
        <f t="shared" si="29"/>
        <v/>
      </c>
      <c r="H49" s="9" t="str">
        <f t="shared" si="30"/>
        <v/>
      </c>
      <c r="I49" s="9" t="str">
        <f t="shared" si="31"/>
        <v/>
      </c>
      <c r="J49" s="9" t="str">
        <f t="shared" si="32"/>
        <v/>
      </c>
      <c r="K49" s="9" t="str">
        <f t="shared" si="33"/>
        <v/>
      </c>
      <c r="L49" s="9" t="str">
        <f t="shared" si="34"/>
        <v/>
      </c>
      <c r="M49" s="9" t="str">
        <f t="shared" si="35"/>
        <v/>
      </c>
      <c r="N49" s="9" t="str">
        <f t="shared" si="36"/>
        <v/>
      </c>
      <c r="O49" s="9" t="str">
        <f t="shared" si="37"/>
        <v/>
      </c>
      <c r="P49" s="9" t="str">
        <f t="shared" si="38"/>
        <v/>
      </c>
      <c r="Q49" s="9" t="str">
        <f t="shared" si="39"/>
        <v/>
      </c>
      <c r="R49" s="9" t="str">
        <f t="shared" si="40"/>
        <v/>
      </c>
      <c r="S49" s="77">
        <f t="shared" si="15"/>
        <v>0</v>
      </c>
      <c r="T49" s="6"/>
      <c r="U49" s="63"/>
      <c r="V49" s="64" t="str">
        <f t="shared" si="28"/>
        <v/>
      </c>
      <c r="W49" s="63"/>
      <c r="X49" s="64" t="str">
        <f t="shared" si="16"/>
        <v/>
      </c>
      <c r="Y49" s="63"/>
      <c r="Z49" s="64" t="str">
        <f t="shared" si="17"/>
        <v/>
      </c>
      <c r="AA49" s="63"/>
      <c r="AB49" s="64" t="str">
        <f t="shared" si="18"/>
        <v/>
      </c>
      <c r="AC49" s="63"/>
      <c r="AD49" s="64" t="str">
        <f t="shared" si="19"/>
        <v/>
      </c>
      <c r="AE49" s="63"/>
      <c r="AF49" s="64" t="str">
        <f t="shared" si="20"/>
        <v/>
      </c>
      <c r="AG49" s="63"/>
      <c r="AH49" s="64" t="str">
        <f t="shared" si="21"/>
        <v/>
      </c>
      <c r="AI49" s="63"/>
      <c r="AJ49" s="64" t="str">
        <f t="shared" si="22"/>
        <v/>
      </c>
      <c r="AK49" s="63"/>
      <c r="AL49" s="64" t="str">
        <f t="shared" si="23"/>
        <v/>
      </c>
      <c r="AM49" s="63"/>
      <c r="AN49" s="64" t="str">
        <f t="shared" si="24"/>
        <v/>
      </c>
      <c r="AO49" s="63"/>
      <c r="AP49" s="64" t="str">
        <f t="shared" si="25"/>
        <v/>
      </c>
      <c r="AQ49" s="63"/>
      <c r="AR49" s="64" t="str">
        <f t="shared" si="26"/>
        <v/>
      </c>
      <c r="AS49" s="6"/>
      <c r="AT49" s="81">
        <f t="shared" si="27"/>
        <v>0</v>
      </c>
      <c r="AU49" s="25"/>
      <c r="AV49" s="25"/>
      <c r="AW49" s="25"/>
    </row>
    <row r="50" spans="1:49" s="1" customFormat="1" ht="17.25" hidden="1">
      <c r="A50" s="6"/>
      <c r="B50" s="14">
        <f t="shared" si="14"/>
        <v>46</v>
      </c>
      <c r="C50" s="9"/>
      <c r="D50" s="9"/>
      <c r="E50" s="32"/>
      <c r="F50" s="6"/>
      <c r="G50" s="8" t="str">
        <f t="shared" si="29"/>
        <v/>
      </c>
      <c r="H50" s="9" t="str">
        <f t="shared" si="30"/>
        <v/>
      </c>
      <c r="I50" s="9" t="str">
        <f t="shared" si="31"/>
        <v/>
      </c>
      <c r="J50" s="9" t="str">
        <f t="shared" si="32"/>
        <v/>
      </c>
      <c r="K50" s="9" t="str">
        <f t="shared" si="33"/>
        <v/>
      </c>
      <c r="L50" s="9" t="str">
        <f t="shared" si="34"/>
        <v/>
      </c>
      <c r="M50" s="9" t="str">
        <f t="shared" si="35"/>
        <v/>
      </c>
      <c r="N50" s="9" t="str">
        <f t="shared" si="36"/>
        <v/>
      </c>
      <c r="O50" s="9" t="str">
        <f t="shared" si="37"/>
        <v/>
      </c>
      <c r="P50" s="9" t="str">
        <f t="shared" si="38"/>
        <v/>
      </c>
      <c r="Q50" s="9" t="str">
        <f t="shared" si="39"/>
        <v/>
      </c>
      <c r="R50" s="9" t="str">
        <f t="shared" si="40"/>
        <v/>
      </c>
      <c r="S50" s="77">
        <f t="shared" si="15"/>
        <v>0</v>
      </c>
      <c r="T50" s="6"/>
      <c r="U50" s="63"/>
      <c r="V50" s="64" t="str">
        <f t="shared" si="28"/>
        <v/>
      </c>
      <c r="W50" s="63"/>
      <c r="X50" s="64" t="str">
        <f t="shared" si="16"/>
        <v/>
      </c>
      <c r="Y50" s="63"/>
      <c r="Z50" s="64" t="str">
        <f t="shared" si="17"/>
        <v/>
      </c>
      <c r="AA50" s="63"/>
      <c r="AB50" s="64" t="str">
        <f t="shared" si="18"/>
        <v/>
      </c>
      <c r="AC50" s="63"/>
      <c r="AD50" s="64" t="str">
        <f t="shared" si="19"/>
        <v/>
      </c>
      <c r="AE50" s="63"/>
      <c r="AF50" s="64" t="str">
        <f t="shared" si="20"/>
        <v/>
      </c>
      <c r="AG50" s="63"/>
      <c r="AH50" s="64" t="str">
        <f t="shared" si="21"/>
        <v/>
      </c>
      <c r="AI50" s="63"/>
      <c r="AJ50" s="64" t="str">
        <f t="shared" si="22"/>
        <v/>
      </c>
      <c r="AK50" s="63"/>
      <c r="AL50" s="64" t="str">
        <f t="shared" si="23"/>
        <v/>
      </c>
      <c r="AM50" s="63"/>
      <c r="AN50" s="64" t="str">
        <f t="shared" si="24"/>
        <v/>
      </c>
      <c r="AO50" s="63"/>
      <c r="AP50" s="64" t="str">
        <f t="shared" si="25"/>
        <v/>
      </c>
      <c r="AQ50" s="63"/>
      <c r="AR50" s="64" t="str">
        <f t="shared" si="26"/>
        <v/>
      </c>
      <c r="AS50" s="6"/>
      <c r="AT50" s="81">
        <f t="shared" si="27"/>
        <v>0</v>
      </c>
      <c r="AU50" s="25"/>
      <c r="AV50" s="25"/>
      <c r="AW50" s="25"/>
    </row>
    <row r="51" spans="1:49" s="1" customFormat="1" ht="17.25" hidden="1">
      <c r="A51" s="6"/>
      <c r="B51" s="14">
        <f t="shared" si="14"/>
        <v>47</v>
      </c>
      <c r="C51" s="9"/>
      <c r="D51" s="9"/>
      <c r="E51" s="32"/>
      <c r="F51" s="6"/>
      <c r="G51" s="8" t="str">
        <f t="shared" si="29"/>
        <v/>
      </c>
      <c r="H51" s="9" t="str">
        <f t="shared" si="30"/>
        <v/>
      </c>
      <c r="I51" s="9" t="str">
        <f t="shared" si="31"/>
        <v/>
      </c>
      <c r="J51" s="9" t="str">
        <f t="shared" si="32"/>
        <v/>
      </c>
      <c r="K51" s="9" t="str">
        <f t="shared" si="33"/>
        <v/>
      </c>
      <c r="L51" s="9" t="str">
        <f t="shared" si="34"/>
        <v/>
      </c>
      <c r="M51" s="9" t="str">
        <f t="shared" si="35"/>
        <v/>
      </c>
      <c r="N51" s="9" t="str">
        <f t="shared" si="36"/>
        <v/>
      </c>
      <c r="O51" s="9" t="str">
        <f t="shared" si="37"/>
        <v/>
      </c>
      <c r="P51" s="9" t="str">
        <f t="shared" si="38"/>
        <v/>
      </c>
      <c r="Q51" s="9" t="str">
        <f t="shared" si="39"/>
        <v/>
      </c>
      <c r="R51" s="9" t="str">
        <f t="shared" si="40"/>
        <v/>
      </c>
      <c r="S51" s="77">
        <f t="shared" si="15"/>
        <v>0</v>
      </c>
      <c r="T51" s="6"/>
      <c r="U51" s="63"/>
      <c r="V51" s="64" t="str">
        <f t="shared" si="28"/>
        <v/>
      </c>
      <c r="W51" s="63"/>
      <c r="X51" s="64" t="str">
        <f t="shared" si="16"/>
        <v/>
      </c>
      <c r="Y51" s="63"/>
      <c r="Z51" s="64" t="str">
        <f t="shared" si="17"/>
        <v/>
      </c>
      <c r="AA51" s="63"/>
      <c r="AB51" s="64" t="str">
        <f t="shared" si="18"/>
        <v/>
      </c>
      <c r="AC51" s="63"/>
      <c r="AD51" s="64" t="str">
        <f t="shared" si="19"/>
        <v/>
      </c>
      <c r="AE51" s="63"/>
      <c r="AF51" s="64" t="str">
        <f t="shared" si="20"/>
        <v/>
      </c>
      <c r="AG51" s="63"/>
      <c r="AH51" s="64" t="str">
        <f t="shared" si="21"/>
        <v/>
      </c>
      <c r="AI51" s="63"/>
      <c r="AJ51" s="64" t="str">
        <f t="shared" si="22"/>
        <v/>
      </c>
      <c r="AK51" s="63"/>
      <c r="AL51" s="64" t="str">
        <f t="shared" si="23"/>
        <v/>
      </c>
      <c r="AM51" s="63"/>
      <c r="AN51" s="64" t="str">
        <f t="shared" si="24"/>
        <v/>
      </c>
      <c r="AO51" s="63"/>
      <c r="AP51" s="64" t="str">
        <f t="shared" si="25"/>
        <v/>
      </c>
      <c r="AQ51" s="63"/>
      <c r="AR51" s="64" t="str">
        <f t="shared" si="26"/>
        <v/>
      </c>
      <c r="AS51" s="6"/>
      <c r="AT51" s="81">
        <f t="shared" si="27"/>
        <v>0</v>
      </c>
      <c r="AU51" s="25"/>
      <c r="AV51" s="25"/>
      <c r="AW51" s="25"/>
    </row>
    <row r="52" spans="1:49" s="1" customFormat="1" ht="17.25" hidden="1">
      <c r="A52" s="6"/>
      <c r="B52" s="14">
        <f t="shared" si="14"/>
        <v>48</v>
      </c>
      <c r="C52" s="9"/>
      <c r="D52" s="9"/>
      <c r="E52" s="32"/>
      <c r="F52" s="6"/>
      <c r="G52" s="8" t="str">
        <f t="shared" si="29"/>
        <v/>
      </c>
      <c r="H52" s="9" t="str">
        <f t="shared" si="30"/>
        <v/>
      </c>
      <c r="I52" s="9" t="str">
        <f t="shared" si="31"/>
        <v/>
      </c>
      <c r="J52" s="9" t="str">
        <f t="shared" si="32"/>
        <v/>
      </c>
      <c r="K52" s="9" t="str">
        <f t="shared" si="33"/>
        <v/>
      </c>
      <c r="L52" s="9" t="str">
        <f t="shared" si="34"/>
        <v/>
      </c>
      <c r="M52" s="9" t="str">
        <f t="shared" si="35"/>
        <v/>
      </c>
      <c r="N52" s="9" t="str">
        <f t="shared" si="36"/>
        <v/>
      </c>
      <c r="O52" s="9" t="str">
        <f t="shared" si="37"/>
        <v/>
      </c>
      <c r="P52" s="9" t="str">
        <f t="shared" si="38"/>
        <v/>
      </c>
      <c r="Q52" s="9" t="str">
        <f t="shared" si="39"/>
        <v/>
      </c>
      <c r="R52" s="9" t="str">
        <f t="shared" si="40"/>
        <v/>
      </c>
      <c r="S52" s="77">
        <f t="shared" si="15"/>
        <v>0</v>
      </c>
      <c r="T52" s="6"/>
      <c r="U52" s="63"/>
      <c r="V52" s="64" t="str">
        <f t="shared" si="28"/>
        <v/>
      </c>
      <c r="W52" s="63"/>
      <c r="X52" s="64" t="str">
        <f t="shared" si="16"/>
        <v/>
      </c>
      <c r="Y52" s="63"/>
      <c r="Z52" s="64" t="str">
        <f t="shared" si="17"/>
        <v/>
      </c>
      <c r="AA52" s="63"/>
      <c r="AB52" s="64" t="str">
        <f t="shared" si="18"/>
        <v/>
      </c>
      <c r="AC52" s="63"/>
      <c r="AD52" s="64" t="str">
        <f t="shared" si="19"/>
        <v/>
      </c>
      <c r="AE52" s="63"/>
      <c r="AF52" s="64" t="str">
        <f t="shared" si="20"/>
        <v/>
      </c>
      <c r="AG52" s="63"/>
      <c r="AH52" s="64" t="str">
        <f t="shared" si="21"/>
        <v/>
      </c>
      <c r="AI52" s="63"/>
      <c r="AJ52" s="64" t="str">
        <f t="shared" si="22"/>
        <v/>
      </c>
      <c r="AK52" s="63"/>
      <c r="AL52" s="64" t="str">
        <f t="shared" si="23"/>
        <v/>
      </c>
      <c r="AM52" s="63"/>
      <c r="AN52" s="64" t="str">
        <f t="shared" si="24"/>
        <v/>
      </c>
      <c r="AO52" s="63"/>
      <c r="AP52" s="64" t="str">
        <f t="shared" si="25"/>
        <v/>
      </c>
      <c r="AQ52" s="63"/>
      <c r="AR52" s="64" t="str">
        <f t="shared" si="26"/>
        <v/>
      </c>
      <c r="AS52" s="6"/>
      <c r="AT52" s="81">
        <f t="shared" si="27"/>
        <v>0</v>
      </c>
      <c r="AU52" s="25"/>
      <c r="AV52" s="25"/>
      <c r="AW52" s="25"/>
    </row>
    <row r="53" spans="1:49" s="1" customFormat="1" ht="17.25" hidden="1">
      <c r="A53" s="6"/>
      <c r="B53" s="14">
        <f t="shared" si="14"/>
        <v>49</v>
      </c>
      <c r="C53" s="9"/>
      <c r="D53" s="9"/>
      <c r="E53" s="32"/>
      <c r="F53" s="6"/>
      <c r="G53" s="8" t="str">
        <f t="shared" si="29"/>
        <v/>
      </c>
      <c r="H53" s="9" t="str">
        <f t="shared" si="30"/>
        <v/>
      </c>
      <c r="I53" s="9" t="str">
        <f t="shared" si="31"/>
        <v/>
      </c>
      <c r="J53" s="9" t="str">
        <f t="shared" si="32"/>
        <v/>
      </c>
      <c r="K53" s="9" t="str">
        <f t="shared" si="33"/>
        <v/>
      </c>
      <c r="L53" s="9" t="str">
        <f t="shared" si="34"/>
        <v/>
      </c>
      <c r="M53" s="9" t="str">
        <f t="shared" si="35"/>
        <v/>
      </c>
      <c r="N53" s="9" t="str">
        <f t="shared" si="36"/>
        <v/>
      </c>
      <c r="O53" s="9" t="str">
        <f t="shared" si="37"/>
        <v/>
      </c>
      <c r="P53" s="9" t="str">
        <f t="shared" si="38"/>
        <v/>
      </c>
      <c r="Q53" s="9" t="str">
        <f t="shared" si="39"/>
        <v/>
      </c>
      <c r="R53" s="9" t="str">
        <f t="shared" si="40"/>
        <v/>
      </c>
      <c r="S53" s="77">
        <f t="shared" si="15"/>
        <v>0</v>
      </c>
      <c r="T53" s="6"/>
      <c r="U53" s="63"/>
      <c r="V53" s="64" t="str">
        <f t="shared" si="28"/>
        <v/>
      </c>
      <c r="W53" s="63"/>
      <c r="X53" s="64" t="str">
        <f t="shared" si="16"/>
        <v/>
      </c>
      <c r="Y53" s="63"/>
      <c r="Z53" s="64" t="str">
        <f t="shared" si="17"/>
        <v/>
      </c>
      <c r="AA53" s="63"/>
      <c r="AB53" s="64" t="str">
        <f t="shared" si="18"/>
        <v/>
      </c>
      <c r="AC53" s="63"/>
      <c r="AD53" s="64" t="str">
        <f t="shared" si="19"/>
        <v/>
      </c>
      <c r="AE53" s="63"/>
      <c r="AF53" s="64" t="str">
        <f t="shared" si="20"/>
        <v/>
      </c>
      <c r="AG53" s="63"/>
      <c r="AH53" s="64" t="str">
        <f t="shared" si="21"/>
        <v/>
      </c>
      <c r="AI53" s="63"/>
      <c r="AJ53" s="64" t="str">
        <f t="shared" si="22"/>
        <v/>
      </c>
      <c r="AK53" s="63"/>
      <c r="AL53" s="64" t="str">
        <f t="shared" si="23"/>
        <v/>
      </c>
      <c r="AM53" s="63"/>
      <c r="AN53" s="64" t="str">
        <f t="shared" si="24"/>
        <v/>
      </c>
      <c r="AO53" s="63"/>
      <c r="AP53" s="64" t="str">
        <f t="shared" si="25"/>
        <v/>
      </c>
      <c r="AQ53" s="63"/>
      <c r="AR53" s="64" t="str">
        <f t="shared" si="26"/>
        <v/>
      </c>
      <c r="AS53" s="6"/>
      <c r="AT53" s="81">
        <f t="shared" si="27"/>
        <v>0</v>
      </c>
      <c r="AU53" s="25"/>
      <c r="AV53" s="25"/>
      <c r="AW53" s="25"/>
    </row>
    <row r="54" spans="1:49" s="1" customFormat="1" ht="17.25" hidden="1">
      <c r="A54" s="6"/>
      <c r="B54" s="14">
        <f t="shared" si="14"/>
        <v>50</v>
      </c>
      <c r="C54" s="9"/>
      <c r="D54" s="9"/>
      <c r="E54" s="32"/>
      <c r="F54" s="6"/>
      <c r="G54" s="8" t="str">
        <f t="shared" si="29"/>
        <v/>
      </c>
      <c r="H54" s="9" t="str">
        <f t="shared" si="30"/>
        <v/>
      </c>
      <c r="I54" s="9" t="str">
        <f t="shared" si="31"/>
        <v/>
      </c>
      <c r="J54" s="9" t="str">
        <f t="shared" si="32"/>
        <v/>
      </c>
      <c r="K54" s="9" t="str">
        <f t="shared" si="33"/>
        <v/>
      </c>
      <c r="L54" s="9" t="str">
        <f t="shared" si="34"/>
        <v/>
      </c>
      <c r="M54" s="9" t="str">
        <f t="shared" si="35"/>
        <v/>
      </c>
      <c r="N54" s="9" t="str">
        <f t="shared" si="36"/>
        <v/>
      </c>
      <c r="O54" s="9" t="str">
        <f t="shared" si="37"/>
        <v/>
      </c>
      <c r="P54" s="9" t="str">
        <f t="shared" si="38"/>
        <v/>
      </c>
      <c r="Q54" s="9" t="str">
        <f t="shared" si="39"/>
        <v/>
      </c>
      <c r="R54" s="9" t="str">
        <f t="shared" si="40"/>
        <v/>
      </c>
      <c r="S54" s="77">
        <f t="shared" si="15"/>
        <v>0</v>
      </c>
      <c r="T54" s="6"/>
      <c r="U54" s="63"/>
      <c r="V54" s="64" t="str">
        <f t="shared" si="28"/>
        <v/>
      </c>
      <c r="W54" s="63"/>
      <c r="X54" s="64" t="str">
        <f t="shared" si="16"/>
        <v/>
      </c>
      <c r="Y54" s="63"/>
      <c r="Z54" s="64" t="str">
        <f t="shared" si="17"/>
        <v/>
      </c>
      <c r="AA54" s="63"/>
      <c r="AB54" s="64" t="str">
        <f t="shared" si="18"/>
        <v/>
      </c>
      <c r="AC54" s="63"/>
      <c r="AD54" s="64" t="str">
        <f t="shared" si="19"/>
        <v/>
      </c>
      <c r="AE54" s="63"/>
      <c r="AF54" s="64" t="str">
        <f t="shared" si="20"/>
        <v/>
      </c>
      <c r="AG54" s="63"/>
      <c r="AH54" s="64" t="str">
        <f t="shared" si="21"/>
        <v/>
      </c>
      <c r="AI54" s="63"/>
      <c r="AJ54" s="64" t="str">
        <f t="shared" si="22"/>
        <v/>
      </c>
      <c r="AK54" s="63"/>
      <c r="AL54" s="64" t="str">
        <f t="shared" si="23"/>
        <v/>
      </c>
      <c r="AM54" s="63"/>
      <c r="AN54" s="64" t="str">
        <f t="shared" si="24"/>
        <v/>
      </c>
      <c r="AO54" s="63"/>
      <c r="AP54" s="64" t="str">
        <f t="shared" si="25"/>
        <v/>
      </c>
      <c r="AQ54" s="63"/>
      <c r="AR54" s="64" t="str">
        <f t="shared" si="26"/>
        <v/>
      </c>
      <c r="AS54" s="6"/>
      <c r="AT54" s="81">
        <f t="shared" si="27"/>
        <v>0</v>
      </c>
      <c r="AU54" s="25"/>
      <c r="AV54" s="25"/>
      <c r="AW54" s="25"/>
    </row>
    <row r="55" spans="1:49" s="1" customFormat="1" ht="17.25" hidden="1">
      <c r="A55" s="6"/>
      <c r="B55" s="14">
        <f t="shared" si="14"/>
        <v>51</v>
      </c>
      <c r="C55" s="9"/>
      <c r="D55" s="9"/>
      <c r="E55" s="32"/>
      <c r="F55" s="6"/>
      <c r="G55" s="8" t="str">
        <f t="shared" si="29"/>
        <v/>
      </c>
      <c r="H55" s="9" t="str">
        <f t="shared" si="30"/>
        <v/>
      </c>
      <c r="I55" s="9" t="str">
        <f t="shared" si="31"/>
        <v/>
      </c>
      <c r="J55" s="9" t="str">
        <f t="shared" si="32"/>
        <v/>
      </c>
      <c r="K55" s="9" t="str">
        <f t="shared" si="33"/>
        <v/>
      </c>
      <c r="L55" s="9" t="str">
        <f t="shared" si="34"/>
        <v/>
      </c>
      <c r="M55" s="9" t="str">
        <f t="shared" si="35"/>
        <v/>
      </c>
      <c r="N55" s="9" t="str">
        <f t="shared" si="36"/>
        <v/>
      </c>
      <c r="O55" s="9" t="str">
        <f t="shared" si="37"/>
        <v/>
      </c>
      <c r="P55" s="9" t="str">
        <f t="shared" si="38"/>
        <v/>
      </c>
      <c r="Q55" s="9" t="str">
        <f t="shared" si="39"/>
        <v/>
      </c>
      <c r="R55" s="9" t="str">
        <f t="shared" si="40"/>
        <v/>
      </c>
      <c r="S55" s="77">
        <f t="shared" si="15"/>
        <v>0</v>
      </c>
      <c r="T55" s="6"/>
      <c r="U55" s="63"/>
      <c r="V55" s="64" t="str">
        <f t="shared" si="28"/>
        <v/>
      </c>
      <c r="W55" s="63"/>
      <c r="X55" s="64" t="str">
        <f t="shared" si="16"/>
        <v/>
      </c>
      <c r="Y55" s="63"/>
      <c r="Z55" s="64" t="str">
        <f t="shared" si="17"/>
        <v/>
      </c>
      <c r="AA55" s="63"/>
      <c r="AB55" s="64" t="str">
        <f t="shared" si="18"/>
        <v/>
      </c>
      <c r="AC55" s="63"/>
      <c r="AD55" s="64" t="str">
        <f t="shared" si="19"/>
        <v/>
      </c>
      <c r="AE55" s="63"/>
      <c r="AF55" s="64" t="str">
        <f t="shared" si="20"/>
        <v/>
      </c>
      <c r="AG55" s="63"/>
      <c r="AH55" s="64" t="str">
        <f t="shared" si="21"/>
        <v/>
      </c>
      <c r="AI55" s="63"/>
      <c r="AJ55" s="64" t="str">
        <f t="shared" si="22"/>
        <v/>
      </c>
      <c r="AK55" s="63"/>
      <c r="AL55" s="64" t="str">
        <f t="shared" si="23"/>
        <v/>
      </c>
      <c r="AM55" s="63"/>
      <c r="AN55" s="64" t="str">
        <f t="shared" si="24"/>
        <v/>
      </c>
      <c r="AO55" s="63"/>
      <c r="AP55" s="64" t="str">
        <f t="shared" si="25"/>
        <v/>
      </c>
      <c r="AQ55" s="63"/>
      <c r="AR55" s="64" t="str">
        <f t="shared" si="26"/>
        <v/>
      </c>
      <c r="AS55" s="6"/>
      <c r="AT55" s="81">
        <f t="shared" si="27"/>
        <v>0</v>
      </c>
      <c r="AU55" s="25"/>
      <c r="AV55" s="25"/>
      <c r="AW55" s="25"/>
    </row>
    <row r="56" spans="1:49" s="1" customFormat="1" ht="17.25" hidden="1">
      <c r="A56" s="6"/>
      <c r="B56" s="14">
        <f t="shared" si="14"/>
        <v>52</v>
      </c>
      <c r="C56" s="9"/>
      <c r="D56" s="9"/>
      <c r="E56" s="32"/>
      <c r="F56" s="6"/>
      <c r="G56" s="8" t="str">
        <f t="shared" si="29"/>
        <v/>
      </c>
      <c r="H56" s="9" t="str">
        <f t="shared" si="30"/>
        <v/>
      </c>
      <c r="I56" s="9" t="str">
        <f t="shared" si="31"/>
        <v/>
      </c>
      <c r="J56" s="9" t="str">
        <f t="shared" si="32"/>
        <v/>
      </c>
      <c r="K56" s="9" t="str">
        <f t="shared" si="33"/>
        <v/>
      </c>
      <c r="L56" s="9" t="str">
        <f t="shared" si="34"/>
        <v/>
      </c>
      <c r="M56" s="9" t="str">
        <f t="shared" si="35"/>
        <v/>
      </c>
      <c r="N56" s="9" t="str">
        <f t="shared" si="36"/>
        <v/>
      </c>
      <c r="O56" s="9" t="str">
        <f t="shared" si="37"/>
        <v/>
      </c>
      <c r="P56" s="9" t="str">
        <f t="shared" si="38"/>
        <v/>
      </c>
      <c r="Q56" s="9" t="str">
        <f t="shared" si="39"/>
        <v/>
      </c>
      <c r="R56" s="9" t="str">
        <f t="shared" si="40"/>
        <v/>
      </c>
      <c r="S56" s="77">
        <f t="shared" si="15"/>
        <v>0</v>
      </c>
      <c r="T56" s="6"/>
      <c r="U56" s="63"/>
      <c r="V56" s="64" t="str">
        <f t="shared" si="28"/>
        <v/>
      </c>
      <c r="W56" s="63"/>
      <c r="X56" s="64" t="str">
        <f t="shared" si="16"/>
        <v/>
      </c>
      <c r="Y56" s="63"/>
      <c r="Z56" s="64" t="str">
        <f t="shared" si="17"/>
        <v/>
      </c>
      <c r="AA56" s="63"/>
      <c r="AB56" s="64" t="str">
        <f t="shared" si="18"/>
        <v/>
      </c>
      <c r="AC56" s="63"/>
      <c r="AD56" s="64" t="str">
        <f t="shared" si="19"/>
        <v/>
      </c>
      <c r="AE56" s="63"/>
      <c r="AF56" s="64" t="str">
        <f t="shared" si="20"/>
        <v/>
      </c>
      <c r="AG56" s="63"/>
      <c r="AH56" s="64" t="str">
        <f t="shared" si="21"/>
        <v/>
      </c>
      <c r="AI56" s="63"/>
      <c r="AJ56" s="64" t="str">
        <f t="shared" si="22"/>
        <v/>
      </c>
      <c r="AK56" s="63"/>
      <c r="AL56" s="64" t="str">
        <f t="shared" si="23"/>
        <v/>
      </c>
      <c r="AM56" s="63"/>
      <c r="AN56" s="64" t="str">
        <f t="shared" si="24"/>
        <v/>
      </c>
      <c r="AO56" s="63"/>
      <c r="AP56" s="64" t="str">
        <f t="shared" si="25"/>
        <v/>
      </c>
      <c r="AQ56" s="63"/>
      <c r="AR56" s="64" t="str">
        <f t="shared" si="26"/>
        <v/>
      </c>
      <c r="AS56" s="6"/>
      <c r="AT56" s="81">
        <f t="shared" si="27"/>
        <v>0</v>
      </c>
      <c r="AU56" s="25"/>
      <c r="AV56" s="25"/>
      <c r="AW56" s="25"/>
    </row>
    <row r="57" spans="1:49" s="1" customFormat="1" ht="17.25" hidden="1">
      <c r="A57" s="6"/>
      <c r="B57" s="14">
        <f t="shared" si="14"/>
        <v>53</v>
      </c>
      <c r="C57" s="9"/>
      <c r="D57" s="9"/>
      <c r="E57" s="32"/>
      <c r="F57" s="6"/>
      <c r="G57" s="8" t="str">
        <f t="shared" si="29"/>
        <v/>
      </c>
      <c r="H57" s="9" t="str">
        <f t="shared" si="30"/>
        <v/>
      </c>
      <c r="I57" s="9" t="str">
        <f t="shared" si="31"/>
        <v/>
      </c>
      <c r="J57" s="9" t="str">
        <f t="shared" si="32"/>
        <v/>
      </c>
      <c r="K57" s="9" t="str">
        <f t="shared" si="33"/>
        <v/>
      </c>
      <c r="L57" s="9" t="str">
        <f t="shared" si="34"/>
        <v/>
      </c>
      <c r="M57" s="9" t="str">
        <f t="shared" si="35"/>
        <v/>
      </c>
      <c r="N57" s="9" t="str">
        <f t="shared" si="36"/>
        <v/>
      </c>
      <c r="O57" s="9" t="str">
        <f t="shared" si="37"/>
        <v/>
      </c>
      <c r="P57" s="9" t="str">
        <f t="shared" si="38"/>
        <v/>
      </c>
      <c r="Q57" s="9" t="str">
        <f t="shared" si="39"/>
        <v/>
      </c>
      <c r="R57" s="9" t="str">
        <f t="shared" si="40"/>
        <v/>
      </c>
      <c r="S57" s="77">
        <f t="shared" si="15"/>
        <v>0</v>
      </c>
      <c r="T57" s="6"/>
      <c r="U57" s="63"/>
      <c r="V57" s="64" t="str">
        <f t="shared" si="28"/>
        <v/>
      </c>
      <c r="W57" s="63"/>
      <c r="X57" s="64" t="str">
        <f t="shared" si="16"/>
        <v/>
      </c>
      <c r="Y57" s="63"/>
      <c r="Z57" s="64" t="str">
        <f t="shared" si="17"/>
        <v/>
      </c>
      <c r="AA57" s="63"/>
      <c r="AB57" s="64" t="str">
        <f t="shared" si="18"/>
        <v/>
      </c>
      <c r="AC57" s="63"/>
      <c r="AD57" s="64" t="str">
        <f t="shared" si="19"/>
        <v/>
      </c>
      <c r="AE57" s="63"/>
      <c r="AF57" s="64" t="str">
        <f t="shared" si="20"/>
        <v/>
      </c>
      <c r="AG57" s="63"/>
      <c r="AH57" s="64" t="str">
        <f t="shared" si="21"/>
        <v/>
      </c>
      <c r="AI57" s="63"/>
      <c r="AJ57" s="64" t="str">
        <f t="shared" si="22"/>
        <v/>
      </c>
      <c r="AK57" s="63"/>
      <c r="AL57" s="64" t="str">
        <f t="shared" si="23"/>
        <v/>
      </c>
      <c r="AM57" s="63"/>
      <c r="AN57" s="64" t="str">
        <f t="shared" si="24"/>
        <v/>
      </c>
      <c r="AO57" s="63"/>
      <c r="AP57" s="64" t="str">
        <f t="shared" si="25"/>
        <v/>
      </c>
      <c r="AQ57" s="63"/>
      <c r="AR57" s="64" t="str">
        <f t="shared" si="26"/>
        <v/>
      </c>
      <c r="AS57" s="6"/>
      <c r="AT57" s="81">
        <f t="shared" si="27"/>
        <v>0</v>
      </c>
      <c r="AU57" s="25"/>
      <c r="AV57" s="25"/>
      <c r="AW57" s="25"/>
    </row>
    <row r="58" spans="1:49" s="1" customFormat="1" ht="17.25" hidden="1">
      <c r="A58" s="6"/>
      <c r="B58" s="14">
        <f t="shared" si="14"/>
        <v>54</v>
      </c>
      <c r="C58" s="9"/>
      <c r="D58" s="9"/>
      <c r="E58" s="32"/>
      <c r="F58" s="6"/>
      <c r="G58" s="8" t="str">
        <f t="shared" si="29"/>
        <v/>
      </c>
      <c r="H58" s="9" t="str">
        <f t="shared" si="30"/>
        <v/>
      </c>
      <c r="I58" s="9" t="str">
        <f t="shared" si="31"/>
        <v/>
      </c>
      <c r="J58" s="9" t="str">
        <f t="shared" si="32"/>
        <v/>
      </c>
      <c r="K58" s="9" t="str">
        <f t="shared" si="33"/>
        <v/>
      </c>
      <c r="L58" s="9" t="str">
        <f t="shared" si="34"/>
        <v/>
      </c>
      <c r="M58" s="9" t="str">
        <f t="shared" si="35"/>
        <v/>
      </c>
      <c r="N58" s="9" t="str">
        <f t="shared" si="36"/>
        <v/>
      </c>
      <c r="O58" s="9" t="str">
        <f t="shared" si="37"/>
        <v/>
      </c>
      <c r="P58" s="9" t="str">
        <f t="shared" si="38"/>
        <v/>
      </c>
      <c r="Q58" s="9" t="str">
        <f t="shared" si="39"/>
        <v/>
      </c>
      <c r="R58" s="9" t="str">
        <f t="shared" si="40"/>
        <v/>
      </c>
      <c r="S58" s="77">
        <f t="shared" si="15"/>
        <v>0</v>
      </c>
      <c r="T58" s="6"/>
      <c r="U58" s="63"/>
      <c r="V58" s="64" t="str">
        <f t="shared" si="28"/>
        <v/>
      </c>
      <c r="W58" s="63"/>
      <c r="X58" s="64" t="str">
        <f t="shared" si="16"/>
        <v/>
      </c>
      <c r="Y58" s="63"/>
      <c r="Z58" s="64" t="str">
        <f t="shared" si="17"/>
        <v/>
      </c>
      <c r="AA58" s="63"/>
      <c r="AB58" s="64" t="str">
        <f t="shared" si="18"/>
        <v/>
      </c>
      <c r="AC58" s="63"/>
      <c r="AD58" s="64" t="str">
        <f t="shared" si="19"/>
        <v/>
      </c>
      <c r="AE58" s="63"/>
      <c r="AF58" s="64" t="str">
        <f t="shared" si="20"/>
        <v/>
      </c>
      <c r="AG58" s="63"/>
      <c r="AH58" s="64" t="str">
        <f t="shared" si="21"/>
        <v/>
      </c>
      <c r="AI58" s="63"/>
      <c r="AJ58" s="64" t="str">
        <f t="shared" si="22"/>
        <v/>
      </c>
      <c r="AK58" s="63"/>
      <c r="AL58" s="64" t="str">
        <f t="shared" si="23"/>
        <v/>
      </c>
      <c r="AM58" s="63"/>
      <c r="AN58" s="64" t="str">
        <f t="shared" si="24"/>
        <v/>
      </c>
      <c r="AO58" s="63"/>
      <c r="AP58" s="64" t="str">
        <f t="shared" si="25"/>
        <v/>
      </c>
      <c r="AQ58" s="63"/>
      <c r="AR58" s="64" t="str">
        <f t="shared" si="26"/>
        <v/>
      </c>
      <c r="AS58" s="6"/>
      <c r="AT58" s="81">
        <f t="shared" si="27"/>
        <v>0</v>
      </c>
      <c r="AU58" s="25"/>
      <c r="AV58" s="25"/>
      <c r="AW58" s="25"/>
    </row>
    <row r="59" spans="1:49" s="1" customFormat="1" ht="17.25" hidden="1">
      <c r="A59" s="6"/>
      <c r="B59" s="14">
        <f t="shared" si="14"/>
        <v>55</v>
      </c>
      <c r="C59" s="9"/>
      <c r="D59" s="9"/>
      <c r="E59" s="32"/>
      <c r="F59" s="6"/>
      <c r="G59" s="8" t="str">
        <f t="shared" si="29"/>
        <v/>
      </c>
      <c r="H59" s="9" t="str">
        <f t="shared" si="30"/>
        <v/>
      </c>
      <c r="I59" s="9" t="str">
        <f t="shared" si="31"/>
        <v/>
      </c>
      <c r="J59" s="9" t="str">
        <f t="shared" si="32"/>
        <v/>
      </c>
      <c r="K59" s="9" t="str">
        <f t="shared" si="33"/>
        <v/>
      </c>
      <c r="L59" s="9" t="str">
        <f t="shared" si="34"/>
        <v/>
      </c>
      <c r="M59" s="9" t="str">
        <f t="shared" si="35"/>
        <v/>
      </c>
      <c r="N59" s="9" t="str">
        <f t="shared" si="36"/>
        <v/>
      </c>
      <c r="O59" s="9" t="str">
        <f t="shared" si="37"/>
        <v/>
      </c>
      <c r="P59" s="9" t="str">
        <f t="shared" si="38"/>
        <v/>
      </c>
      <c r="Q59" s="9" t="str">
        <f t="shared" si="39"/>
        <v/>
      </c>
      <c r="R59" s="9" t="str">
        <f t="shared" si="40"/>
        <v/>
      </c>
      <c r="S59" s="77">
        <f t="shared" si="15"/>
        <v>0</v>
      </c>
      <c r="T59" s="6"/>
      <c r="U59" s="63"/>
      <c r="V59" s="64" t="str">
        <f t="shared" si="28"/>
        <v/>
      </c>
      <c r="W59" s="63"/>
      <c r="X59" s="64" t="str">
        <f t="shared" si="16"/>
        <v/>
      </c>
      <c r="Y59" s="63"/>
      <c r="Z59" s="64" t="str">
        <f t="shared" si="17"/>
        <v/>
      </c>
      <c r="AA59" s="63"/>
      <c r="AB59" s="64" t="str">
        <f t="shared" si="18"/>
        <v/>
      </c>
      <c r="AC59" s="63"/>
      <c r="AD59" s="64" t="str">
        <f t="shared" si="19"/>
        <v/>
      </c>
      <c r="AE59" s="63"/>
      <c r="AF59" s="64" t="str">
        <f t="shared" si="20"/>
        <v/>
      </c>
      <c r="AG59" s="63"/>
      <c r="AH59" s="64" t="str">
        <f t="shared" si="21"/>
        <v/>
      </c>
      <c r="AI59" s="63"/>
      <c r="AJ59" s="64" t="str">
        <f t="shared" si="22"/>
        <v/>
      </c>
      <c r="AK59" s="63"/>
      <c r="AL59" s="64" t="str">
        <f t="shared" si="23"/>
        <v/>
      </c>
      <c r="AM59" s="63"/>
      <c r="AN59" s="64" t="str">
        <f t="shared" si="24"/>
        <v/>
      </c>
      <c r="AO59" s="63"/>
      <c r="AP59" s="64" t="str">
        <f t="shared" si="25"/>
        <v/>
      </c>
      <c r="AQ59" s="63"/>
      <c r="AR59" s="64" t="str">
        <f t="shared" si="26"/>
        <v/>
      </c>
      <c r="AS59" s="6"/>
      <c r="AT59" s="81">
        <f t="shared" si="27"/>
        <v>0</v>
      </c>
      <c r="AU59" s="25"/>
      <c r="AV59" s="25"/>
      <c r="AW59" s="25"/>
    </row>
    <row r="60" spans="1:49" s="1" customFormat="1" ht="17.25" hidden="1">
      <c r="A60" s="6"/>
      <c r="B60" s="14">
        <f t="shared" si="14"/>
        <v>56</v>
      </c>
      <c r="C60" s="9"/>
      <c r="D60" s="9"/>
      <c r="E60" s="32"/>
      <c r="F60" s="6"/>
      <c r="G60" s="8" t="str">
        <f t="shared" si="29"/>
        <v/>
      </c>
      <c r="H60" s="9" t="str">
        <f t="shared" si="30"/>
        <v/>
      </c>
      <c r="I60" s="9" t="str">
        <f t="shared" si="31"/>
        <v/>
      </c>
      <c r="J60" s="9" t="str">
        <f t="shared" si="32"/>
        <v/>
      </c>
      <c r="K60" s="9" t="str">
        <f t="shared" si="33"/>
        <v/>
      </c>
      <c r="L60" s="9" t="str">
        <f t="shared" si="34"/>
        <v/>
      </c>
      <c r="M60" s="9" t="str">
        <f t="shared" si="35"/>
        <v/>
      </c>
      <c r="N60" s="9" t="str">
        <f t="shared" si="36"/>
        <v/>
      </c>
      <c r="O60" s="9" t="str">
        <f t="shared" si="37"/>
        <v/>
      </c>
      <c r="P60" s="9" t="str">
        <f t="shared" si="38"/>
        <v/>
      </c>
      <c r="Q60" s="9" t="str">
        <f t="shared" si="39"/>
        <v/>
      </c>
      <c r="R60" s="9" t="str">
        <f t="shared" si="40"/>
        <v/>
      </c>
      <c r="S60" s="77">
        <f t="shared" si="15"/>
        <v>0</v>
      </c>
      <c r="T60" s="6"/>
      <c r="U60" s="63"/>
      <c r="V60" s="64" t="str">
        <f t="shared" si="28"/>
        <v/>
      </c>
      <c r="W60" s="63"/>
      <c r="X60" s="64" t="str">
        <f t="shared" si="16"/>
        <v/>
      </c>
      <c r="Y60" s="63"/>
      <c r="Z60" s="64" t="str">
        <f t="shared" si="17"/>
        <v/>
      </c>
      <c r="AA60" s="63"/>
      <c r="AB60" s="64" t="str">
        <f t="shared" si="18"/>
        <v/>
      </c>
      <c r="AC60" s="63"/>
      <c r="AD60" s="64" t="str">
        <f t="shared" si="19"/>
        <v/>
      </c>
      <c r="AE60" s="63"/>
      <c r="AF60" s="64" t="str">
        <f t="shared" si="20"/>
        <v/>
      </c>
      <c r="AG60" s="63"/>
      <c r="AH60" s="64" t="str">
        <f t="shared" si="21"/>
        <v/>
      </c>
      <c r="AI60" s="63"/>
      <c r="AJ60" s="64" t="str">
        <f t="shared" si="22"/>
        <v/>
      </c>
      <c r="AK60" s="63"/>
      <c r="AL60" s="64" t="str">
        <f t="shared" si="23"/>
        <v/>
      </c>
      <c r="AM60" s="63"/>
      <c r="AN60" s="64" t="str">
        <f t="shared" si="24"/>
        <v/>
      </c>
      <c r="AO60" s="63"/>
      <c r="AP60" s="64" t="str">
        <f t="shared" si="25"/>
        <v/>
      </c>
      <c r="AQ60" s="63"/>
      <c r="AR60" s="64" t="str">
        <f t="shared" si="26"/>
        <v/>
      </c>
      <c r="AS60" s="6"/>
      <c r="AT60" s="81">
        <f t="shared" si="27"/>
        <v>0</v>
      </c>
      <c r="AU60" s="25"/>
      <c r="AV60" s="25"/>
      <c r="AW60" s="25"/>
    </row>
    <row r="61" spans="1:49" s="1" customFormat="1" ht="17.25" hidden="1">
      <c r="A61" s="6"/>
      <c r="B61" s="14">
        <f t="shared" si="14"/>
        <v>57</v>
      </c>
      <c r="C61" s="9"/>
      <c r="D61" s="9"/>
      <c r="E61" s="32"/>
      <c r="F61" s="6"/>
      <c r="G61" s="8" t="str">
        <f t="shared" si="29"/>
        <v/>
      </c>
      <c r="H61" s="9" t="str">
        <f t="shared" si="30"/>
        <v/>
      </c>
      <c r="I61" s="9" t="str">
        <f t="shared" si="31"/>
        <v/>
      </c>
      <c r="J61" s="9" t="str">
        <f t="shared" si="32"/>
        <v/>
      </c>
      <c r="K61" s="9" t="str">
        <f t="shared" si="33"/>
        <v/>
      </c>
      <c r="L61" s="9" t="str">
        <f t="shared" si="34"/>
        <v/>
      </c>
      <c r="M61" s="9" t="str">
        <f t="shared" si="35"/>
        <v/>
      </c>
      <c r="N61" s="9" t="str">
        <f t="shared" si="36"/>
        <v/>
      </c>
      <c r="O61" s="9" t="str">
        <f t="shared" si="37"/>
        <v/>
      </c>
      <c r="P61" s="9" t="str">
        <f t="shared" si="38"/>
        <v/>
      </c>
      <c r="Q61" s="9" t="str">
        <f t="shared" si="39"/>
        <v/>
      </c>
      <c r="R61" s="9" t="str">
        <f t="shared" si="40"/>
        <v/>
      </c>
      <c r="S61" s="77">
        <f t="shared" si="15"/>
        <v>0</v>
      </c>
      <c r="T61" s="6"/>
      <c r="U61" s="63"/>
      <c r="V61" s="64" t="str">
        <f t="shared" si="28"/>
        <v/>
      </c>
      <c r="W61" s="63"/>
      <c r="X61" s="64" t="str">
        <f t="shared" si="16"/>
        <v/>
      </c>
      <c r="Y61" s="63"/>
      <c r="Z61" s="64" t="str">
        <f t="shared" si="17"/>
        <v/>
      </c>
      <c r="AA61" s="63"/>
      <c r="AB61" s="64" t="str">
        <f t="shared" si="18"/>
        <v/>
      </c>
      <c r="AC61" s="63"/>
      <c r="AD61" s="64" t="str">
        <f t="shared" si="19"/>
        <v/>
      </c>
      <c r="AE61" s="63"/>
      <c r="AF61" s="64" t="str">
        <f t="shared" si="20"/>
        <v/>
      </c>
      <c r="AG61" s="63"/>
      <c r="AH61" s="64" t="str">
        <f t="shared" si="21"/>
        <v/>
      </c>
      <c r="AI61" s="63"/>
      <c r="AJ61" s="64" t="str">
        <f t="shared" si="22"/>
        <v/>
      </c>
      <c r="AK61" s="63"/>
      <c r="AL61" s="64" t="str">
        <f t="shared" si="23"/>
        <v/>
      </c>
      <c r="AM61" s="63"/>
      <c r="AN61" s="64" t="str">
        <f t="shared" si="24"/>
        <v/>
      </c>
      <c r="AO61" s="63"/>
      <c r="AP61" s="64" t="str">
        <f t="shared" si="25"/>
        <v/>
      </c>
      <c r="AQ61" s="63"/>
      <c r="AR61" s="64" t="str">
        <f t="shared" si="26"/>
        <v/>
      </c>
      <c r="AS61" s="6"/>
      <c r="AT61" s="81">
        <f t="shared" si="27"/>
        <v>0</v>
      </c>
      <c r="AU61" s="25"/>
      <c r="AV61" s="25"/>
      <c r="AW61" s="25"/>
    </row>
    <row r="62" spans="1:49" s="1" customFormat="1" ht="17.25" hidden="1">
      <c r="A62" s="6"/>
      <c r="B62" s="14">
        <f t="shared" si="14"/>
        <v>58</v>
      </c>
      <c r="C62" s="9"/>
      <c r="D62" s="9"/>
      <c r="E62" s="32"/>
      <c r="F62" s="6"/>
      <c r="G62" s="8" t="str">
        <f t="shared" si="29"/>
        <v/>
      </c>
      <c r="H62" s="9" t="str">
        <f t="shared" si="30"/>
        <v/>
      </c>
      <c r="I62" s="9" t="str">
        <f t="shared" si="31"/>
        <v/>
      </c>
      <c r="J62" s="9" t="str">
        <f t="shared" si="32"/>
        <v/>
      </c>
      <c r="K62" s="9" t="str">
        <f t="shared" si="33"/>
        <v/>
      </c>
      <c r="L62" s="9" t="str">
        <f t="shared" si="34"/>
        <v/>
      </c>
      <c r="M62" s="9" t="str">
        <f t="shared" si="35"/>
        <v/>
      </c>
      <c r="N62" s="9" t="str">
        <f t="shared" si="36"/>
        <v/>
      </c>
      <c r="O62" s="9" t="str">
        <f t="shared" si="37"/>
        <v/>
      </c>
      <c r="P62" s="9" t="str">
        <f t="shared" si="38"/>
        <v/>
      </c>
      <c r="Q62" s="9" t="str">
        <f t="shared" si="39"/>
        <v/>
      </c>
      <c r="R62" s="9" t="str">
        <f t="shared" si="40"/>
        <v/>
      </c>
      <c r="S62" s="77">
        <f t="shared" si="15"/>
        <v>0</v>
      </c>
      <c r="T62" s="6"/>
      <c r="U62" s="63"/>
      <c r="V62" s="64" t="str">
        <f t="shared" si="28"/>
        <v/>
      </c>
      <c r="W62" s="63"/>
      <c r="X62" s="64" t="str">
        <f t="shared" si="16"/>
        <v/>
      </c>
      <c r="Y62" s="63"/>
      <c r="Z62" s="64" t="str">
        <f t="shared" si="17"/>
        <v/>
      </c>
      <c r="AA62" s="63"/>
      <c r="AB62" s="64" t="str">
        <f t="shared" si="18"/>
        <v/>
      </c>
      <c r="AC62" s="63"/>
      <c r="AD62" s="64" t="str">
        <f t="shared" si="19"/>
        <v/>
      </c>
      <c r="AE62" s="63"/>
      <c r="AF62" s="64" t="str">
        <f t="shared" si="20"/>
        <v/>
      </c>
      <c r="AG62" s="63"/>
      <c r="AH62" s="64" t="str">
        <f t="shared" si="21"/>
        <v/>
      </c>
      <c r="AI62" s="63"/>
      <c r="AJ62" s="64" t="str">
        <f t="shared" si="22"/>
        <v/>
      </c>
      <c r="AK62" s="63"/>
      <c r="AL62" s="64" t="str">
        <f t="shared" si="23"/>
        <v/>
      </c>
      <c r="AM62" s="63"/>
      <c r="AN62" s="64" t="str">
        <f t="shared" si="24"/>
        <v/>
      </c>
      <c r="AO62" s="63"/>
      <c r="AP62" s="64" t="str">
        <f t="shared" si="25"/>
        <v/>
      </c>
      <c r="AQ62" s="63"/>
      <c r="AR62" s="64" t="str">
        <f t="shared" si="26"/>
        <v/>
      </c>
      <c r="AS62" s="6"/>
      <c r="AT62" s="81">
        <f t="shared" si="27"/>
        <v>0</v>
      </c>
      <c r="AU62" s="25"/>
      <c r="AV62" s="25"/>
      <c r="AW62" s="25"/>
    </row>
    <row r="63" spans="1:49" s="1" customFormat="1" ht="17.25" hidden="1">
      <c r="A63" s="6"/>
      <c r="B63" s="14">
        <f t="shared" si="14"/>
        <v>59</v>
      </c>
      <c r="C63" s="9"/>
      <c r="D63" s="9"/>
      <c r="E63" s="32"/>
      <c r="F63" s="6"/>
      <c r="G63" s="8" t="str">
        <f t="shared" si="29"/>
        <v/>
      </c>
      <c r="H63" s="9" t="str">
        <f t="shared" si="30"/>
        <v/>
      </c>
      <c r="I63" s="9" t="str">
        <f t="shared" si="31"/>
        <v/>
      </c>
      <c r="J63" s="9" t="str">
        <f t="shared" si="32"/>
        <v/>
      </c>
      <c r="K63" s="9" t="str">
        <f t="shared" si="33"/>
        <v/>
      </c>
      <c r="L63" s="9" t="str">
        <f t="shared" si="34"/>
        <v/>
      </c>
      <c r="M63" s="9" t="str">
        <f t="shared" si="35"/>
        <v/>
      </c>
      <c r="N63" s="9" t="str">
        <f t="shared" si="36"/>
        <v/>
      </c>
      <c r="O63" s="9" t="str">
        <f t="shared" si="37"/>
        <v/>
      </c>
      <c r="P63" s="9" t="str">
        <f t="shared" si="38"/>
        <v/>
      </c>
      <c r="Q63" s="9" t="str">
        <f t="shared" si="39"/>
        <v/>
      </c>
      <c r="R63" s="9" t="str">
        <f t="shared" si="40"/>
        <v/>
      </c>
      <c r="S63" s="77">
        <f t="shared" si="15"/>
        <v>0</v>
      </c>
      <c r="T63" s="6"/>
      <c r="U63" s="63"/>
      <c r="V63" s="64" t="str">
        <f t="shared" si="28"/>
        <v/>
      </c>
      <c r="W63" s="63"/>
      <c r="X63" s="64" t="str">
        <f t="shared" si="16"/>
        <v/>
      </c>
      <c r="Y63" s="63"/>
      <c r="Z63" s="64" t="str">
        <f t="shared" si="17"/>
        <v/>
      </c>
      <c r="AA63" s="63"/>
      <c r="AB63" s="64" t="str">
        <f t="shared" si="18"/>
        <v/>
      </c>
      <c r="AC63" s="63"/>
      <c r="AD63" s="64" t="str">
        <f t="shared" si="19"/>
        <v/>
      </c>
      <c r="AE63" s="63"/>
      <c r="AF63" s="64" t="str">
        <f t="shared" si="20"/>
        <v/>
      </c>
      <c r="AG63" s="63"/>
      <c r="AH63" s="64" t="str">
        <f t="shared" si="21"/>
        <v/>
      </c>
      <c r="AI63" s="63"/>
      <c r="AJ63" s="64" t="str">
        <f t="shared" si="22"/>
        <v/>
      </c>
      <c r="AK63" s="63"/>
      <c r="AL63" s="64" t="str">
        <f t="shared" si="23"/>
        <v/>
      </c>
      <c r="AM63" s="63"/>
      <c r="AN63" s="64" t="str">
        <f t="shared" si="24"/>
        <v/>
      </c>
      <c r="AO63" s="63"/>
      <c r="AP63" s="64" t="str">
        <f t="shared" si="25"/>
        <v/>
      </c>
      <c r="AQ63" s="63"/>
      <c r="AR63" s="64" t="str">
        <f t="shared" si="26"/>
        <v/>
      </c>
      <c r="AS63" s="6"/>
      <c r="AT63" s="81">
        <f t="shared" si="27"/>
        <v>0</v>
      </c>
      <c r="AU63" s="25"/>
      <c r="AV63" s="25"/>
      <c r="AW63" s="25"/>
    </row>
    <row r="64" spans="1:49" s="1" customFormat="1" ht="17.25" hidden="1">
      <c r="A64" s="6"/>
      <c r="B64" s="14">
        <f t="shared" si="14"/>
        <v>60</v>
      </c>
      <c r="C64" s="9"/>
      <c r="D64" s="9"/>
      <c r="E64" s="32"/>
      <c r="F64" s="6"/>
      <c r="G64" s="8" t="str">
        <f t="shared" si="29"/>
        <v/>
      </c>
      <c r="H64" s="9" t="str">
        <f t="shared" si="30"/>
        <v/>
      </c>
      <c r="I64" s="9" t="str">
        <f t="shared" si="31"/>
        <v/>
      </c>
      <c r="J64" s="9" t="str">
        <f t="shared" si="32"/>
        <v/>
      </c>
      <c r="K64" s="9" t="str">
        <f t="shared" si="33"/>
        <v/>
      </c>
      <c r="L64" s="9" t="str">
        <f t="shared" si="34"/>
        <v/>
      </c>
      <c r="M64" s="9" t="str">
        <f t="shared" si="35"/>
        <v/>
      </c>
      <c r="N64" s="9" t="str">
        <f t="shared" si="36"/>
        <v/>
      </c>
      <c r="O64" s="9" t="str">
        <f t="shared" si="37"/>
        <v/>
      </c>
      <c r="P64" s="9" t="str">
        <f t="shared" si="38"/>
        <v/>
      </c>
      <c r="Q64" s="9" t="str">
        <f t="shared" si="39"/>
        <v/>
      </c>
      <c r="R64" s="9" t="str">
        <f t="shared" si="40"/>
        <v/>
      </c>
      <c r="S64" s="77">
        <f t="shared" si="15"/>
        <v>0</v>
      </c>
      <c r="T64" s="6"/>
      <c r="U64" s="63"/>
      <c r="V64" s="64" t="str">
        <f t="shared" si="28"/>
        <v/>
      </c>
      <c r="W64" s="63"/>
      <c r="X64" s="64" t="str">
        <f t="shared" si="16"/>
        <v/>
      </c>
      <c r="Y64" s="63"/>
      <c r="Z64" s="64" t="str">
        <f t="shared" si="17"/>
        <v/>
      </c>
      <c r="AA64" s="63"/>
      <c r="AB64" s="64" t="str">
        <f t="shared" si="18"/>
        <v/>
      </c>
      <c r="AC64" s="63"/>
      <c r="AD64" s="64" t="str">
        <f t="shared" si="19"/>
        <v/>
      </c>
      <c r="AE64" s="63"/>
      <c r="AF64" s="64" t="str">
        <f t="shared" si="20"/>
        <v/>
      </c>
      <c r="AG64" s="63"/>
      <c r="AH64" s="64" t="str">
        <f t="shared" si="21"/>
        <v/>
      </c>
      <c r="AI64" s="63"/>
      <c r="AJ64" s="64" t="str">
        <f t="shared" si="22"/>
        <v/>
      </c>
      <c r="AK64" s="63"/>
      <c r="AL64" s="64" t="str">
        <f t="shared" si="23"/>
        <v/>
      </c>
      <c r="AM64" s="63"/>
      <c r="AN64" s="64" t="str">
        <f t="shared" si="24"/>
        <v/>
      </c>
      <c r="AO64" s="63"/>
      <c r="AP64" s="64" t="str">
        <f t="shared" si="25"/>
        <v/>
      </c>
      <c r="AQ64" s="63"/>
      <c r="AR64" s="64" t="str">
        <f t="shared" si="26"/>
        <v/>
      </c>
      <c r="AS64" s="6"/>
      <c r="AT64" s="81">
        <f t="shared" si="27"/>
        <v>0</v>
      </c>
      <c r="AU64" s="25"/>
      <c r="AV64" s="25"/>
      <c r="AW64" s="25"/>
    </row>
    <row r="65" spans="1:49" s="1" customFormat="1" ht="17.25" hidden="1">
      <c r="A65" s="6"/>
      <c r="B65" s="14">
        <f t="shared" si="14"/>
        <v>61</v>
      </c>
      <c r="C65" s="9"/>
      <c r="D65" s="9"/>
      <c r="E65" s="32"/>
      <c r="F65" s="6"/>
      <c r="G65" s="8" t="str">
        <f t="shared" si="29"/>
        <v/>
      </c>
      <c r="H65" s="9" t="str">
        <f t="shared" si="30"/>
        <v/>
      </c>
      <c r="I65" s="9" t="str">
        <f t="shared" si="31"/>
        <v/>
      </c>
      <c r="J65" s="9" t="str">
        <f t="shared" si="32"/>
        <v/>
      </c>
      <c r="K65" s="9" t="str">
        <f t="shared" si="33"/>
        <v/>
      </c>
      <c r="L65" s="9" t="str">
        <f t="shared" si="34"/>
        <v/>
      </c>
      <c r="M65" s="9" t="str">
        <f t="shared" si="35"/>
        <v/>
      </c>
      <c r="N65" s="9" t="str">
        <f t="shared" si="36"/>
        <v/>
      </c>
      <c r="O65" s="9" t="str">
        <f t="shared" si="37"/>
        <v/>
      </c>
      <c r="P65" s="9" t="str">
        <f t="shared" si="38"/>
        <v/>
      </c>
      <c r="Q65" s="9" t="str">
        <f t="shared" si="39"/>
        <v/>
      </c>
      <c r="R65" s="9" t="str">
        <f t="shared" si="40"/>
        <v/>
      </c>
      <c r="S65" s="77">
        <f t="shared" si="15"/>
        <v>0</v>
      </c>
      <c r="T65" s="6"/>
      <c r="U65" s="63"/>
      <c r="V65" s="64" t="str">
        <f t="shared" si="28"/>
        <v/>
      </c>
      <c r="W65" s="63"/>
      <c r="X65" s="64" t="str">
        <f t="shared" si="16"/>
        <v/>
      </c>
      <c r="Y65" s="63"/>
      <c r="Z65" s="64" t="str">
        <f t="shared" si="17"/>
        <v/>
      </c>
      <c r="AA65" s="63"/>
      <c r="AB65" s="64" t="str">
        <f t="shared" si="18"/>
        <v/>
      </c>
      <c r="AC65" s="63"/>
      <c r="AD65" s="64" t="str">
        <f t="shared" si="19"/>
        <v/>
      </c>
      <c r="AE65" s="63"/>
      <c r="AF65" s="64" t="str">
        <f t="shared" si="20"/>
        <v/>
      </c>
      <c r="AG65" s="63"/>
      <c r="AH65" s="64" t="str">
        <f t="shared" si="21"/>
        <v/>
      </c>
      <c r="AI65" s="63"/>
      <c r="AJ65" s="64" t="str">
        <f t="shared" si="22"/>
        <v/>
      </c>
      <c r="AK65" s="63"/>
      <c r="AL65" s="64" t="str">
        <f t="shared" si="23"/>
        <v/>
      </c>
      <c r="AM65" s="63"/>
      <c r="AN65" s="64" t="str">
        <f t="shared" si="24"/>
        <v/>
      </c>
      <c r="AO65" s="63"/>
      <c r="AP65" s="64" t="str">
        <f t="shared" si="25"/>
        <v/>
      </c>
      <c r="AQ65" s="63"/>
      <c r="AR65" s="64" t="str">
        <f t="shared" si="26"/>
        <v/>
      </c>
      <c r="AS65" s="6"/>
      <c r="AT65" s="81">
        <f t="shared" si="27"/>
        <v>0</v>
      </c>
      <c r="AU65" s="25"/>
      <c r="AV65" s="25"/>
      <c r="AW65" s="25"/>
    </row>
    <row r="66" spans="1:49" s="1" customFormat="1" ht="17.25" hidden="1">
      <c r="A66" s="6"/>
      <c r="B66" s="14">
        <f t="shared" si="14"/>
        <v>62</v>
      </c>
      <c r="C66" s="9"/>
      <c r="D66" s="9"/>
      <c r="E66" s="32"/>
      <c r="F66" s="6"/>
      <c r="G66" s="8" t="str">
        <f t="shared" si="29"/>
        <v/>
      </c>
      <c r="H66" s="9" t="str">
        <f t="shared" si="30"/>
        <v/>
      </c>
      <c r="I66" s="9" t="str">
        <f t="shared" si="31"/>
        <v/>
      </c>
      <c r="J66" s="9" t="str">
        <f t="shared" si="32"/>
        <v/>
      </c>
      <c r="K66" s="9" t="str">
        <f t="shared" si="33"/>
        <v/>
      </c>
      <c r="L66" s="9" t="str">
        <f t="shared" si="34"/>
        <v/>
      </c>
      <c r="M66" s="9" t="str">
        <f t="shared" si="35"/>
        <v/>
      </c>
      <c r="N66" s="9" t="str">
        <f t="shared" si="36"/>
        <v/>
      </c>
      <c r="O66" s="9" t="str">
        <f t="shared" si="37"/>
        <v/>
      </c>
      <c r="P66" s="9" t="str">
        <f t="shared" si="38"/>
        <v/>
      </c>
      <c r="Q66" s="9" t="str">
        <f t="shared" si="39"/>
        <v/>
      </c>
      <c r="R66" s="9" t="str">
        <f t="shared" si="40"/>
        <v/>
      </c>
      <c r="S66" s="77">
        <f t="shared" si="15"/>
        <v>0</v>
      </c>
      <c r="T66" s="6"/>
      <c r="U66" s="63"/>
      <c r="V66" s="64" t="str">
        <f t="shared" si="28"/>
        <v/>
      </c>
      <c r="W66" s="63"/>
      <c r="X66" s="64" t="str">
        <f t="shared" si="16"/>
        <v/>
      </c>
      <c r="Y66" s="63"/>
      <c r="Z66" s="64" t="str">
        <f t="shared" si="17"/>
        <v/>
      </c>
      <c r="AA66" s="63"/>
      <c r="AB66" s="64" t="str">
        <f t="shared" si="18"/>
        <v/>
      </c>
      <c r="AC66" s="63"/>
      <c r="AD66" s="64" t="str">
        <f t="shared" si="19"/>
        <v/>
      </c>
      <c r="AE66" s="63"/>
      <c r="AF66" s="64" t="str">
        <f t="shared" si="20"/>
        <v/>
      </c>
      <c r="AG66" s="63"/>
      <c r="AH66" s="64" t="str">
        <f t="shared" si="21"/>
        <v/>
      </c>
      <c r="AI66" s="63"/>
      <c r="AJ66" s="64" t="str">
        <f t="shared" si="22"/>
        <v/>
      </c>
      <c r="AK66" s="63"/>
      <c r="AL66" s="64" t="str">
        <f t="shared" si="23"/>
        <v/>
      </c>
      <c r="AM66" s="63"/>
      <c r="AN66" s="64" t="str">
        <f t="shared" si="24"/>
        <v/>
      </c>
      <c r="AO66" s="63"/>
      <c r="AP66" s="64" t="str">
        <f t="shared" si="25"/>
        <v/>
      </c>
      <c r="AQ66" s="63"/>
      <c r="AR66" s="64" t="str">
        <f t="shared" si="26"/>
        <v/>
      </c>
      <c r="AS66" s="6"/>
      <c r="AT66" s="81">
        <f t="shared" si="27"/>
        <v>0</v>
      </c>
      <c r="AU66" s="25"/>
      <c r="AV66" s="25"/>
      <c r="AW66" s="25"/>
    </row>
    <row r="67" spans="1:49" s="1" customFormat="1" ht="17.25" hidden="1">
      <c r="A67" s="6"/>
      <c r="B67" s="14">
        <f t="shared" si="14"/>
        <v>63</v>
      </c>
      <c r="C67" s="9"/>
      <c r="D67" s="9"/>
      <c r="E67" s="32"/>
      <c r="F67" s="6"/>
      <c r="G67" s="8" t="str">
        <f t="shared" si="29"/>
        <v/>
      </c>
      <c r="H67" s="9" t="str">
        <f t="shared" si="30"/>
        <v/>
      </c>
      <c r="I67" s="9" t="str">
        <f t="shared" si="31"/>
        <v/>
      </c>
      <c r="J67" s="9" t="str">
        <f t="shared" si="32"/>
        <v/>
      </c>
      <c r="K67" s="9" t="str">
        <f t="shared" si="33"/>
        <v/>
      </c>
      <c r="L67" s="9" t="str">
        <f t="shared" si="34"/>
        <v/>
      </c>
      <c r="M67" s="9" t="str">
        <f t="shared" si="35"/>
        <v/>
      </c>
      <c r="N67" s="9" t="str">
        <f t="shared" si="36"/>
        <v/>
      </c>
      <c r="O67" s="9" t="str">
        <f t="shared" si="37"/>
        <v/>
      </c>
      <c r="P67" s="9" t="str">
        <f t="shared" si="38"/>
        <v/>
      </c>
      <c r="Q67" s="9" t="str">
        <f t="shared" si="39"/>
        <v/>
      </c>
      <c r="R67" s="9" t="str">
        <f t="shared" si="40"/>
        <v/>
      </c>
      <c r="S67" s="77">
        <f t="shared" si="15"/>
        <v>0</v>
      </c>
      <c r="T67" s="6"/>
      <c r="U67" s="63"/>
      <c r="V67" s="64" t="str">
        <f t="shared" si="28"/>
        <v/>
      </c>
      <c r="W67" s="63"/>
      <c r="X67" s="64" t="str">
        <f t="shared" si="16"/>
        <v/>
      </c>
      <c r="Y67" s="63"/>
      <c r="Z67" s="64" t="str">
        <f t="shared" si="17"/>
        <v/>
      </c>
      <c r="AA67" s="63"/>
      <c r="AB67" s="64" t="str">
        <f t="shared" si="18"/>
        <v/>
      </c>
      <c r="AC67" s="63"/>
      <c r="AD67" s="64" t="str">
        <f t="shared" si="19"/>
        <v/>
      </c>
      <c r="AE67" s="63"/>
      <c r="AF67" s="64" t="str">
        <f t="shared" si="20"/>
        <v/>
      </c>
      <c r="AG67" s="63"/>
      <c r="AH67" s="64" t="str">
        <f t="shared" si="21"/>
        <v/>
      </c>
      <c r="AI67" s="63"/>
      <c r="AJ67" s="64" t="str">
        <f t="shared" si="22"/>
        <v/>
      </c>
      <c r="AK67" s="63"/>
      <c r="AL67" s="64" t="str">
        <f t="shared" si="23"/>
        <v/>
      </c>
      <c r="AM67" s="63"/>
      <c r="AN67" s="64" t="str">
        <f t="shared" si="24"/>
        <v/>
      </c>
      <c r="AO67" s="63"/>
      <c r="AP67" s="64" t="str">
        <f t="shared" si="25"/>
        <v/>
      </c>
      <c r="AQ67" s="63"/>
      <c r="AR67" s="64" t="str">
        <f t="shared" si="26"/>
        <v/>
      </c>
      <c r="AS67" s="6"/>
      <c r="AT67" s="81">
        <f t="shared" si="27"/>
        <v>0</v>
      </c>
      <c r="AU67" s="25"/>
      <c r="AV67" s="25"/>
      <c r="AW67" s="25"/>
    </row>
    <row r="68" spans="1:49" s="1" customFormat="1" ht="17.25" hidden="1">
      <c r="A68" s="6"/>
      <c r="B68" s="14">
        <f t="shared" si="14"/>
        <v>64</v>
      </c>
      <c r="C68" s="9"/>
      <c r="D68" s="9"/>
      <c r="E68" s="32"/>
      <c r="F68" s="6"/>
      <c r="G68" s="8" t="str">
        <f t="shared" si="29"/>
        <v/>
      </c>
      <c r="H68" s="9" t="str">
        <f t="shared" si="30"/>
        <v/>
      </c>
      <c r="I68" s="9" t="str">
        <f t="shared" si="31"/>
        <v/>
      </c>
      <c r="J68" s="9" t="str">
        <f t="shared" si="32"/>
        <v/>
      </c>
      <c r="K68" s="9" t="str">
        <f t="shared" si="33"/>
        <v/>
      </c>
      <c r="L68" s="9" t="str">
        <f t="shared" si="34"/>
        <v/>
      </c>
      <c r="M68" s="9" t="str">
        <f t="shared" si="35"/>
        <v/>
      </c>
      <c r="N68" s="9" t="str">
        <f t="shared" si="36"/>
        <v/>
      </c>
      <c r="O68" s="9" t="str">
        <f t="shared" si="37"/>
        <v/>
      </c>
      <c r="P68" s="9" t="str">
        <f t="shared" si="38"/>
        <v/>
      </c>
      <c r="Q68" s="9" t="str">
        <f t="shared" si="39"/>
        <v/>
      </c>
      <c r="R68" s="9" t="str">
        <f t="shared" si="40"/>
        <v/>
      </c>
      <c r="S68" s="77">
        <f t="shared" si="15"/>
        <v>0</v>
      </c>
      <c r="T68" s="6"/>
      <c r="U68" s="63"/>
      <c r="V68" s="64" t="str">
        <f t="shared" si="28"/>
        <v/>
      </c>
      <c r="W68" s="63"/>
      <c r="X68" s="64" t="str">
        <f t="shared" si="16"/>
        <v/>
      </c>
      <c r="Y68" s="63"/>
      <c r="Z68" s="64" t="str">
        <f t="shared" si="17"/>
        <v/>
      </c>
      <c r="AA68" s="63"/>
      <c r="AB68" s="64" t="str">
        <f t="shared" si="18"/>
        <v/>
      </c>
      <c r="AC68" s="63"/>
      <c r="AD68" s="64" t="str">
        <f t="shared" si="19"/>
        <v/>
      </c>
      <c r="AE68" s="63"/>
      <c r="AF68" s="64" t="str">
        <f t="shared" si="20"/>
        <v/>
      </c>
      <c r="AG68" s="63"/>
      <c r="AH68" s="64" t="str">
        <f t="shared" si="21"/>
        <v/>
      </c>
      <c r="AI68" s="63"/>
      <c r="AJ68" s="64" t="str">
        <f t="shared" si="22"/>
        <v/>
      </c>
      <c r="AK68" s="63"/>
      <c r="AL68" s="64" t="str">
        <f t="shared" si="23"/>
        <v/>
      </c>
      <c r="AM68" s="63"/>
      <c r="AN68" s="64" t="str">
        <f t="shared" si="24"/>
        <v/>
      </c>
      <c r="AO68" s="63"/>
      <c r="AP68" s="64" t="str">
        <f t="shared" si="25"/>
        <v/>
      </c>
      <c r="AQ68" s="63"/>
      <c r="AR68" s="64" t="str">
        <f t="shared" si="26"/>
        <v/>
      </c>
      <c r="AS68" s="6"/>
      <c r="AT68" s="81">
        <f t="shared" si="27"/>
        <v>0</v>
      </c>
      <c r="AU68" s="25"/>
      <c r="AV68" s="25"/>
      <c r="AW68" s="25"/>
    </row>
    <row r="69" spans="1:49" s="1" customFormat="1" ht="17.25" hidden="1">
      <c r="A69" s="6"/>
      <c r="B69" s="14">
        <f t="shared" si="14"/>
        <v>65</v>
      </c>
      <c r="C69" s="9"/>
      <c r="D69" s="9"/>
      <c r="E69" s="32"/>
      <c r="F69" s="6"/>
      <c r="G69" s="8" t="str">
        <f t="shared" ref="G69:G99" si="41">IF($C69="","",VLOOKUP($E69,BULL_ETABLIS,8,FALSE))</f>
        <v/>
      </c>
      <c r="H69" s="9" t="str">
        <f t="shared" ref="H69:H99" si="42">IF($C69="","",VLOOKUP($E69,BULL_ETABLIS,9,FALSE))</f>
        <v/>
      </c>
      <c r="I69" s="9" t="str">
        <f t="shared" ref="I69:I99" si="43">IF($C69="","",VLOOKUP($E69,BULL_ETABLIS,10,FALSE))</f>
        <v/>
      </c>
      <c r="J69" s="9" t="str">
        <f t="shared" ref="J69:J99" si="44">IF($C69="","",VLOOKUP($E69,BULL_ETABLIS,11,FALSE))</f>
        <v/>
      </c>
      <c r="K69" s="9" t="str">
        <f t="shared" ref="K69:K99" si="45">IF($C69="","",VLOOKUP($E69,BULL_ETABLIS,12,FALSE))</f>
        <v/>
      </c>
      <c r="L69" s="9" t="str">
        <f t="shared" ref="L69:L99" si="46">IF($C69="","",VLOOKUP($E69,BULL_ETABLIS,13,FALSE))</f>
        <v/>
      </c>
      <c r="M69" s="9" t="str">
        <f t="shared" ref="M69:M99" si="47">IF($C69="","",VLOOKUP($E69,BULL_ETABLIS,14,FALSE))</f>
        <v/>
      </c>
      <c r="N69" s="9" t="str">
        <f t="shared" ref="N69:N99" si="48">IF($C69="","",VLOOKUP($E69,BULL_ETABLIS,15,FALSE))</f>
        <v/>
      </c>
      <c r="O69" s="9" t="str">
        <f t="shared" ref="O69:O99" si="49">IF($C69="","",VLOOKUP($E69,BULL_ETABLIS,16,FALSE))</f>
        <v/>
      </c>
      <c r="P69" s="9" t="str">
        <f t="shared" ref="P69:P99" si="50">IF($C69="","",VLOOKUP($E69,BULL_ETABLIS,17,FALSE))</f>
        <v/>
      </c>
      <c r="Q69" s="9" t="str">
        <f t="shared" ref="Q69:Q99" si="51">IF($C69="","",VLOOKUP($E69,BULL_ETABLIS,18,FALSE))</f>
        <v/>
      </c>
      <c r="R69" s="9" t="str">
        <f t="shared" ref="R69:R99" si="52">IF($C69="","",VLOOKUP($E69,BULL_ETABLIS,19,FALSE))</f>
        <v/>
      </c>
      <c r="S69" s="77">
        <f t="shared" si="15"/>
        <v>0</v>
      </c>
      <c r="T69" s="6"/>
      <c r="U69" s="63"/>
      <c r="V69" s="64" t="str">
        <f t="shared" si="28"/>
        <v/>
      </c>
      <c r="W69" s="63"/>
      <c r="X69" s="64" t="str">
        <f t="shared" si="16"/>
        <v/>
      </c>
      <c r="Y69" s="63"/>
      <c r="Z69" s="64" t="str">
        <f t="shared" si="17"/>
        <v/>
      </c>
      <c r="AA69" s="63"/>
      <c r="AB69" s="64" t="str">
        <f t="shared" si="18"/>
        <v/>
      </c>
      <c r="AC69" s="63"/>
      <c r="AD69" s="64" t="str">
        <f t="shared" si="19"/>
        <v/>
      </c>
      <c r="AE69" s="63"/>
      <c r="AF69" s="64" t="str">
        <f t="shared" si="20"/>
        <v/>
      </c>
      <c r="AG69" s="63"/>
      <c r="AH69" s="64" t="str">
        <f t="shared" si="21"/>
        <v/>
      </c>
      <c r="AI69" s="63"/>
      <c r="AJ69" s="64" t="str">
        <f t="shared" si="22"/>
        <v/>
      </c>
      <c r="AK69" s="63"/>
      <c r="AL69" s="64" t="str">
        <f t="shared" si="23"/>
        <v/>
      </c>
      <c r="AM69" s="63"/>
      <c r="AN69" s="64" t="str">
        <f t="shared" si="24"/>
        <v/>
      </c>
      <c r="AO69" s="63"/>
      <c r="AP69" s="64" t="str">
        <f t="shared" si="25"/>
        <v/>
      </c>
      <c r="AQ69" s="63"/>
      <c r="AR69" s="64" t="str">
        <f t="shared" si="26"/>
        <v/>
      </c>
      <c r="AS69" s="6"/>
      <c r="AT69" s="81">
        <f t="shared" si="27"/>
        <v>0</v>
      </c>
      <c r="AU69" s="25"/>
      <c r="AV69" s="25"/>
      <c r="AW69" s="25"/>
    </row>
    <row r="70" spans="1:49" s="1" customFormat="1" ht="17.25" hidden="1">
      <c r="A70" s="6"/>
      <c r="B70" s="14">
        <f t="shared" ref="B70:B99" si="53">ROW()-ROW($B$4)</f>
        <v>66</v>
      </c>
      <c r="C70" s="9"/>
      <c r="D70" s="9"/>
      <c r="E70" s="32"/>
      <c r="F70" s="6"/>
      <c r="G70" s="8" t="str">
        <f t="shared" si="41"/>
        <v/>
      </c>
      <c r="H70" s="9" t="str">
        <f t="shared" si="42"/>
        <v/>
      </c>
      <c r="I70" s="9" t="str">
        <f t="shared" si="43"/>
        <v/>
      </c>
      <c r="J70" s="9" t="str">
        <f t="shared" si="44"/>
        <v/>
      </c>
      <c r="K70" s="9" t="str">
        <f t="shared" si="45"/>
        <v/>
      </c>
      <c r="L70" s="9" t="str">
        <f t="shared" si="46"/>
        <v/>
      </c>
      <c r="M70" s="9" t="str">
        <f t="shared" si="47"/>
        <v/>
      </c>
      <c r="N70" s="9" t="str">
        <f t="shared" si="48"/>
        <v/>
      </c>
      <c r="O70" s="9" t="str">
        <f t="shared" si="49"/>
        <v/>
      </c>
      <c r="P70" s="9" t="str">
        <f t="shared" si="50"/>
        <v/>
      </c>
      <c r="Q70" s="9" t="str">
        <f t="shared" si="51"/>
        <v/>
      </c>
      <c r="R70" s="9" t="str">
        <f t="shared" si="52"/>
        <v/>
      </c>
      <c r="S70" s="77">
        <f t="shared" ref="S70:S99" si="54">SUM(G70:R70)</f>
        <v>0</v>
      </c>
      <c r="T70" s="6"/>
      <c r="U70" s="63"/>
      <c r="V70" s="64" t="str">
        <f t="shared" ref="V70:V99" si="55">IF(U70="","",G70-U70)</f>
        <v/>
      </c>
      <c r="W70" s="63"/>
      <c r="X70" s="64" t="str">
        <f t="shared" ref="X70:X99" si="56">IF(W70="","",G70+H70-U70-W70)</f>
        <v/>
      </c>
      <c r="Y70" s="63"/>
      <c r="Z70" s="64" t="str">
        <f t="shared" ref="Z70:Z99" si="57">IF(Y70="","",SUM(G70:I70)-U70-W70-Y70)</f>
        <v/>
      </c>
      <c r="AA70" s="63"/>
      <c r="AB70" s="64" t="str">
        <f t="shared" ref="AB70:AB99" si="58">IF(AA70="","",SUM(G70:J70)-U70-W70-Y70-AA70)</f>
        <v/>
      </c>
      <c r="AC70" s="63"/>
      <c r="AD70" s="64" t="str">
        <f t="shared" ref="AD70:AD99" si="59">IF(AC70="","",SUM(G70:K70)-U70-W70-Y70-AA70-AC70)</f>
        <v/>
      </c>
      <c r="AE70" s="63"/>
      <c r="AF70" s="64" t="str">
        <f t="shared" ref="AF70:AF99" si="60">IF(AE70="","",SUM(G70:L70)-U70-W70-Y70-AA70-AC70-AE70)</f>
        <v/>
      </c>
      <c r="AG70" s="63"/>
      <c r="AH70" s="64" t="str">
        <f t="shared" ref="AH70:AH99" si="61">IF(AG70="","",SUM(G70:M70)-W70-Y70-AA70-AC70-AE70-AG70-U70)</f>
        <v/>
      </c>
      <c r="AI70" s="63"/>
      <c r="AJ70" s="64" t="str">
        <f t="shared" ref="AJ70:AJ99" si="62">IF(AI70="","",SUM(G70:N70)-Y70-AA70-AC70-AE70-AG70-AI70-W70-U70)</f>
        <v/>
      </c>
      <c r="AK70" s="63"/>
      <c r="AL70" s="64" t="str">
        <f t="shared" ref="AL70:AL99" si="63">IF(AK70="","",SUM(G70:O70)-AA70-AC70-AE70-AG70-AI70-AK70-Y70-W70-U70)</f>
        <v/>
      </c>
      <c r="AM70" s="63"/>
      <c r="AN70" s="64" t="str">
        <f t="shared" ref="AN70:AN99" si="64">IF(AM70="","",SUM(G70:P70)-U70-W70-Y70-AA70-AC70-AE70-AG70-AI70-AK70-AM70)</f>
        <v/>
      </c>
      <c r="AO70" s="63"/>
      <c r="AP70" s="64" t="str">
        <f t="shared" ref="AP70:AP99" si="65">IF(AO70="","",SUM(G70:R72)-W70-Y70-AA70-AC70-AE70-AG70-AI70-AK70-AM70-AO70-U70)</f>
        <v/>
      </c>
      <c r="AQ70" s="63"/>
      <c r="AR70" s="64" t="str">
        <f t="shared" ref="AR70:AR99" si="66">IF(AQ70="","",SUM(G70:U72)-Y70-AA70-AC70-AE70-AG70-AI70-AK70-AM70-AO70-AQ70-W70)</f>
        <v/>
      </c>
      <c r="AS70" s="6"/>
      <c r="AT70" s="81">
        <f t="shared" ref="AT70:AT99" si="67">U70+W70+Y70+AA70+AC70+AE70+AG70+AI70+AK70+AM70+AO70+AQ70</f>
        <v>0</v>
      </c>
      <c r="AU70" s="25"/>
      <c r="AV70" s="25"/>
      <c r="AW70" s="25"/>
    </row>
    <row r="71" spans="1:49" s="1" customFormat="1" ht="17.25" hidden="1">
      <c r="A71" s="6"/>
      <c r="B71" s="14">
        <f t="shared" si="53"/>
        <v>67</v>
      </c>
      <c r="C71" s="9"/>
      <c r="D71" s="9"/>
      <c r="E71" s="32"/>
      <c r="F71" s="6"/>
      <c r="G71" s="8" t="str">
        <f t="shared" si="41"/>
        <v/>
      </c>
      <c r="H71" s="9" t="str">
        <f t="shared" si="42"/>
        <v/>
      </c>
      <c r="I71" s="9" t="str">
        <f t="shared" si="43"/>
        <v/>
      </c>
      <c r="J71" s="9" t="str">
        <f t="shared" si="44"/>
        <v/>
      </c>
      <c r="K71" s="9" t="str">
        <f t="shared" si="45"/>
        <v/>
      </c>
      <c r="L71" s="9" t="str">
        <f t="shared" si="46"/>
        <v/>
      </c>
      <c r="M71" s="9" t="str">
        <f t="shared" si="47"/>
        <v/>
      </c>
      <c r="N71" s="9" t="str">
        <f t="shared" si="48"/>
        <v/>
      </c>
      <c r="O71" s="9" t="str">
        <f t="shared" si="49"/>
        <v/>
      </c>
      <c r="P71" s="9" t="str">
        <f t="shared" si="50"/>
        <v/>
      </c>
      <c r="Q71" s="9" t="str">
        <f t="shared" si="51"/>
        <v/>
      </c>
      <c r="R71" s="9" t="str">
        <f t="shared" si="52"/>
        <v/>
      </c>
      <c r="S71" s="77">
        <f t="shared" si="54"/>
        <v>0</v>
      </c>
      <c r="T71" s="6"/>
      <c r="U71" s="63"/>
      <c r="V71" s="64" t="str">
        <f t="shared" si="55"/>
        <v/>
      </c>
      <c r="W71" s="63"/>
      <c r="X71" s="64" t="str">
        <f t="shared" si="56"/>
        <v/>
      </c>
      <c r="Y71" s="63"/>
      <c r="Z71" s="64" t="str">
        <f t="shared" si="57"/>
        <v/>
      </c>
      <c r="AA71" s="63"/>
      <c r="AB71" s="64" t="str">
        <f t="shared" si="58"/>
        <v/>
      </c>
      <c r="AC71" s="63"/>
      <c r="AD71" s="64" t="str">
        <f t="shared" si="59"/>
        <v/>
      </c>
      <c r="AE71" s="63"/>
      <c r="AF71" s="64" t="str">
        <f t="shared" si="60"/>
        <v/>
      </c>
      <c r="AG71" s="63"/>
      <c r="AH71" s="64" t="str">
        <f t="shared" si="61"/>
        <v/>
      </c>
      <c r="AI71" s="63"/>
      <c r="AJ71" s="64" t="str">
        <f t="shared" si="62"/>
        <v/>
      </c>
      <c r="AK71" s="63"/>
      <c r="AL71" s="64" t="str">
        <f t="shared" si="63"/>
        <v/>
      </c>
      <c r="AM71" s="63"/>
      <c r="AN71" s="64" t="str">
        <f t="shared" si="64"/>
        <v/>
      </c>
      <c r="AO71" s="63"/>
      <c r="AP71" s="64" t="str">
        <f t="shared" si="65"/>
        <v/>
      </c>
      <c r="AQ71" s="63"/>
      <c r="AR71" s="64" t="str">
        <f t="shared" si="66"/>
        <v/>
      </c>
      <c r="AS71" s="6"/>
      <c r="AT71" s="81">
        <f t="shared" si="67"/>
        <v>0</v>
      </c>
      <c r="AU71" s="25"/>
      <c r="AV71" s="25"/>
      <c r="AW71" s="25"/>
    </row>
    <row r="72" spans="1:49" s="1" customFormat="1" ht="17.25" hidden="1">
      <c r="A72" s="6"/>
      <c r="B72" s="14">
        <f t="shared" si="53"/>
        <v>68</v>
      </c>
      <c r="C72" s="9"/>
      <c r="D72" s="9"/>
      <c r="E72" s="32"/>
      <c r="F72" s="6"/>
      <c r="G72" s="8" t="str">
        <f t="shared" si="41"/>
        <v/>
      </c>
      <c r="H72" s="9" t="str">
        <f t="shared" si="42"/>
        <v/>
      </c>
      <c r="I72" s="9" t="str">
        <f t="shared" si="43"/>
        <v/>
      </c>
      <c r="J72" s="9" t="str">
        <f t="shared" si="44"/>
        <v/>
      </c>
      <c r="K72" s="9" t="str">
        <f t="shared" si="45"/>
        <v/>
      </c>
      <c r="L72" s="9" t="str">
        <f t="shared" si="46"/>
        <v/>
      </c>
      <c r="M72" s="9" t="str">
        <f t="shared" si="47"/>
        <v/>
      </c>
      <c r="N72" s="9" t="str">
        <f t="shared" si="48"/>
        <v/>
      </c>
      <c r="O72" s="9" t="str">
        <f t="shared" si="49"/>
        <v/>
      </c>
      <c r="P72" s="9" t="str">
        <f t="shared" si="50"/>
        <v/>
      </c>
      <c r="Q72" s="9" t="str">
        <f t="shared" si="51"/>
        <v/>
      </c>
      <c r="R72" s="9" t="str">
        <f t="shared" si="52"/>
        <v/>
      </c>
      <c r="S72" s="77">
        <f t="shared" si="54"/>
        <v>0</v>
      </c>
      <c r="T72" s="6"/>
      <c r="U72" s="63"/>
      <c r="V72" s="64" t="str">
        <f t="shared" si="55"/>
        <v/>
      </c>
      <c r="W72" s="63"/>
      <c r="X72" s="64" t="str">
        <f t="shared" si="56"/>
        <v/>
      </c>
      <c r="Y72" s="63"/>
      <c r="Z72" s="64" t="str">
        <f t="shared" si="57"/>
        <v/>
      </c>
      <c r="AA72" s="63"/>
      <c r="AB72" s="64" t="str">
        <f t="shared" si="58"/>
        <v/>
      </c>
      <c r="AC72" s="63"/>
      <c r="AD72" s="64" t="str">
        <f t="shared" si="59"/>
        <v/>
      </c>
      <c r="AE72" s="63"/>
      <c r="AF72" s="64" t="str">
        <f t="shared" si="60"/>
        <v/>
      </c>
      <c r="AG72" s="63"/>
      <c r="AH72" s="64" t="str">
        <f t="shared" si="61"/>
        <v/>
      </c>
      <c r="AI72" s="63"/>
      <c r="AJ72" s="64" t="str">
        <f t="shared" si="62"/>
        <v/>
      </c>
      <c r="AK72" s="63"/>
      <c r="AL72" s="64" t="str">
        <f t="shared" si="63"/>
        <v/>
      </c>
      <c r="AM72" s="63"/>
      <c r="AN72" s="64" t="str">
        <f t="shared" si="64"/>
        <v/>
      </c>
      <c r="AO72" s="63"/>
      <c r="AP72" s="64" t="str">
        <f t="shared" si="65"/>
        <v/>
      </c>
      <c r="AQ72" s="63"/>
      <c r="AR72" s="64" t="str">
        <f t="shared" si="66"/>
        <v/>
      </c>
      <c r="AS72" s="6"/>
      <c r="AT72" s="81">
        <f t="shared" si="67"/>
        <v>0</v>
      </c>
      <c r="AU72" s="25"/>
      <c r="AV72" s="25"/>
      <c r="AW72" s="25"/>
    </row>
    <row r="73" spans="1:49" s="1" customFormat="1" ht="17.25" hidden="1">
      <c r="A73" s="6"/>
      <c r="B73" s="14">
        <f t="shared" si="53"/>
        <v>69</v>
      </c>
      <c r="C73" s="9"/>
      <c r="D73" s="9"/>
      <c r="E73" s="32"/>
      <c r="F73" s="6"/>
      <c r="G73" s="8" t="str">
        <f t="shared" si="41"/>
        <v/>
      </c>
      <c r="H73" s="9" t="str">
        <f t="shared" si="42"/>
        <v/>
      </c>
      <c r="I73" s="9" t="str">
        <f t="shared" si="43"/>
        <v/>
      </c>
      <c r="J73" s="9" t="str">
        <f t="shared" si="44"/>
        <v/>
      </c>
      <c r="K73" s="9" t="str">
        <f t="shared" si="45"/>
        <v/>
      </c>
      <c r="L73" s="9" t="str">
        <f t="shared" si="46"/>
        <v/>
      </c>
      <c r="M73" s="9" t="str">
        <f t="shared" si="47"/>
        <v/>
      </c>
      <c r="N73" s="9" t="str">
        <f t="shared" si="48"/>
        <v/>
      </c>
      <c r="O73" s="9" t="str">
        <f t="shared" si="49"/>
        <v/>
      </c>
      <c r="P73" s="9" t="str">
        <f t="shared" si="50"/>
        <v/>
      </c>
      <c r="Q73" s="9" t="str">
        <f t="shared" si="51"/>
        <v/>
      </c>
      <c r="R73" s="9" t="str">
        <f t="shared" si="52"/>
        <v/>
      </c>
      <c r="S73" s="77">
        <f t="shared" si="54"/>
        <v>0</v>
      </c>
      <c r="T73" s="6"/>
      <c r="U73" s="63"/>
      <c r="V73" s="64" t="str">
        <f t="shared" si="55"/>
        <v/>
      </c>
      <c r="W73" s="63"/>
      <c r="X73" s="64" t="str">
        <f t="shared" si="56"/>
        <v/>
      </c>
      <c r="Y73" s="63"/>
      <c r="Z73" s="64" t="str">
        <f t="shared" si="57"/>
        <v/>
      </c>
      <c r="AA73" s="63"/>
      <c r="AB73" s="64" t="str">
        <f t="shared" si="58"/>
        <v/>
      </c>
      <c r="AC73" s="63"/>
      <c r="AD73" s="64" t="str">
        <f t="shared" si="59"/>
        <v/>
      </c>
      <c r="AE73" s="63"/>
      <c r="AF73" s="64" t="str">
        <f t="shared" si="60"/>
        <v/>
      </c>
      <c r="AG73" s="63"/>
      <c r="AH73" s="64" t="str">
        <f t="shared" si="61"/>
        <v/>
      </c>
      <c r="AI73" s="63"/>
      <c r="AJ73" s="64" t="str">
        <f t="shared" si="62"/>
        <v/>
      </c>
      <c r="AK73" s="63"/>
      <c r="AL73" s="64" t="str">
        <f t="shared" si="63"/>
        <v/>
      </c>
      <c r="AM73" s="63"/>
      <c r="AN73" s="64" t="str">
        <f t="shared" si="64"/>
        <v/>
      </c>
      <c r="AO73" s="63"/>
      <c r="AP73" s="64" t="str">
        <f t="shared" si="65"/>
        <v/>
      </c>
      <c r="AQ73" s="63"/>
      <c r="AR73" s="64" t="str">
        <f t="shared" si="66"/>
        <v/>
      </c>
      <c r="AS73" s="6"/>
      <c r="AT73" s="81">
        <f t="shared" si="67"/>
        <v>0</v>
      </c>
      <c r="AU73" s="25"/>
      <c r="AV73" s="25"/>
      <c r="AW73" s="25"/>
    </row>
    <row r="74" spans="1:49" s="1" customFormat="1" ht="17.25" hidden="1">
      <c r="A74" s="6"/>
      <c r="B74" s="14">
        <f t="shared" si="53"/>
        <v>70</v>
      </c>
      <c r="C74" s="9"/>
      <c r="D74" s="9"/>
      <c r="E74" s="32"/>
      <c r="F74" s="6"/>
      <c r="G74" s="8" t="str">
        <f t="shared" si="41"/>
        <v/>
      </c>
      <c r="H74" s="9" t="str">
        <f t="shared" si="42"/>
        <v/>
      </c>
      <c r="I74" s="9" t="str">
        <f t="shared" si="43"/>
        <v/>
      </c>
      <c r="J74" s="9" t="str">
        <f t="shared" si="44"/>
        <v/>
      </c>
      <c r="K74" s="9" t="str">
        <f t="shared" si="45"/>
        <v/>
      </c>
      <c r="L74" s="9" t="str">
        <f t="shared" si="46"/>
        <v/>
      </c>
      <c r="M74" s="9" t="str">
        <f t="shared" si="47"/>
        <v/>
      </c>
      <c r="N74" s="9" t="str">
        <f t="shared" si="48"/>
        <v/>
      </c>
      <c r="O74" s="9" t="str">
        <f t="shared" si="49"/>
        <v/>
      </c>
      <c r="P74" s="9" t="str">
        <f t="shared" si="50"/>
        <v/>
      </c>
      <c r="Q74" s="9" t="str">
        <f t="shared" si="51"/>
        <v/>
      </c>
      <c r="R74" s="9" t="str">
        <f t="shared" si="52"/>
        <v/>
      </c>
      <c r="S74" s="77">
        <f t="shared" si="54"/>
        <v>0</v>
      </c>
      <c r="T74" s="6"/>
      <c r="U74" s="63"/>
      <c r="V74" s="64" t="str">
        <f t="shared" si="55"/>
        <v/>
      </c>
      <c r="W74" s="63"/>
      <c r="X74" s="64" t="str">
        <f t="shared" si="56"/>
        <v/>
      </c>
      <c r="Y74" s="63"/>
      <c r="Z74" s="64" t="str">
        <f t="shared" si="57"/>
        <v/>
      </c>
      <c r="AA74" s="63"/>
      <c r="AB74" s="64" t="str">
        <f t="shared" si="58"/>
        <v/>
      </c>
      <c r="AC74" s="63"/>
      <c r="AD74" s="64" t="str">
        <f t="shared" si="59"/>
        <v/>
      </c>
      <c r="AE74" s="63"/>
      <c r="AF74" s="64" t="str">
        <f t="shared" si="60"/>
        <v/>
      </c>
      <c r="AG74" s="63"/>
      <c r="AH74" s="64" t="str">
        <f t="shared" si="61"/>
        <v/>
      </c>
      <c r="AI74" s="63"/>
      <c r="AJ74" s="64" t="str">
        <f t="shared" si="62"/>
        <v/>
      </c>
      <c r="AK74" s="63"/>
      <c r="AL74" s="64" t="str">
        <f t="shared" si="63"/>
        <v/>
      </c>
      <c r="AM74" s="63"/>
      <c r="AN74" s="64" t="str">
        <f t="shared" si="64"/>
        <v/>
      </c>
      <c r="AO74" s="63"/>
      <c r="AP74" s="64" t="str">
        <f t="shared" si="65"/>
        <v/>
      </c>
      <c r="AQ74" s="63"/>
      <c r="AR74" s="64" t="str">
        <f t="shared" si="66"/>
        <v/>
      </c>
      <c r="AS74" s="6"/>
      <c r="AT74" s="81">
        <f t="shared" si="67"/>
        <v>0</v>
      </c>
      <c r="AU74" s="25"/>
      <c r="AV74" s="25"/>
      <c r="AW74" s="25"/>
    </row>
    <row r="75" spans="1:49" s="1" customFormat="1" ht="17.25" hidden="1">
      <c r="A75" s="6"/>
      <c r="B75" s="14">
        <f t="shared" si="53"/>
        <v>71</v>
      </c>
      <c r="C75" s="9"/>
      <c r="D75" s="9"/>
      <c r="E75" s="32"/>
      <c r="F75" s="6"/>
      <c r="G75" s="8" t="str">
        <f t="shared" si="41"/>
        <v/>
      </c>
      <c r="H75" s="9" t="str">
        <f t="shared" si="42"/>
        <v/>
      </c>
      <c r="I75" s="9" t="str">
        <f t="shared" si="43"/>
        <v/>
      </c>
      <c r="J75" s="9" t="str">
        <f t="shared" si="44"/>
        <v/>
      </c>
      <c r="K75" s="9" t="str">
        <f t="shared" si="45"/>
        <v/>
      </c>
      <c r="L75" s="9" t="str">
        <f t="shared" si="46"/>
        <v/>
      </c>
      <c r="M75" s="9" t="str">
        <f t="shared" si="47"/>
        <v/>
      </c>
      <c r="N75" s="9" t="str">
        <f t="shared" si="48"/>
        <v/>
      </c>
      <c r="O75" s="9" t="str">
        <f t="shared" si="49"/>
        <v/>
      </c>
      <c r="P75" s="9" t="str">
        <f t="shared" si="50"/>
        <v/>
      </c>
      <c r="Q75" s="9" t="str">
        <f t="shared" si="51"/>
        <v/>
      </c>
      <c r="R75" s="9" t="str">
        <f t="shared" si="52"/>
        <v/>
      </c>
      <c r="S75" s="77">
        <f t="shared" si="54"/>
        <v>0</v>
      </c>
      <c r="T75" s="6"/>
      <c r="U75" s="63"/>
      <c r="V75" s="64" t="str">
        <f t="shared" si="55"/>
        <v/>
      </c>
      <c r="W75" s="63"/>
      <c r="X75" s="64" t="str">
        <f t="shared" si="56"/>
        <v/>
      </c>
      <c r="Y75" s="63"/>
      <c r="Z75" s="64" t="str">
        <f t="shared" si="57"/>
        <v/>
      </c>
      <c r="AA75" s="63"/>
      <c r="AB75" s="64" t="str">
        <f t="shared" si="58"/>
        <v/>
      </c>
      <c r="AC75" s="63"/>
      <c r="AD75" s="64" t="str">
        <f t="shared" si="59"/>
        <v/>
      </c>
      <c r="AE75" s="63"/>
      <c r="AF75" s="64" t="str">
        <f t="shared" si="60"/>
        <v/>
      </c>
      <c r="AG75" s="63"/>
      <c r="AH75" s="64" t="str">
        <f t="shared" si="61"/>
        <v/>
      </c>
      <c r="AI75" s="63"/>
      <c r="AJ75" s="64" t="str">
        <f t="shared" si="62"/>
        <v/>
      </c>
      <c r="AK75" s="63"/>
      <c r="AL75" s="64" t="str">
        <f t="shared" si="63"/>
        <v/>
      </c>
      <c r="AM75" s="63"/>
      <c r="AN75" s="64" t="str">
        <f t="shared" si="64"/>
        <v/>
      </c>
      <c r="AO75" s="63"/>
      <c r="AP75" s="64" t="str">
        <f t="shared" si="65"/>
        <v/>
      </c>
      <c r="AQ75" s="63"/>
      <c r="AR75" s="64" t="str">
        <f t="shared" si="66"/>
        <v/>
      </c>
      <c r="AS75" s="6"/>
      <c r="AT75" s="81">
        <f t="shared" si="67"/>
        <v>0</v>
      </c>
      <c r="AU75" s="25"/>
      <c r="AV75" s="25"/>
      <c r="AW75" s="25"/>
    </row>
    <row r="76" spans="1:49" s="1" customFormat="1" ht="17.25" hidden="1">
      <c r="A76" s="6"/>
      <c r="B76" s="14">
        <f t="shared" si="53"/>
        <v>72</v>
      </c>
      <c r="C76" s="9"/>
      <c r="D76" s="9"/>
      <c r="E76" s="32"/>
      <c r="F76" s="6"/>
      <c r="G76" s="8" t="str">
        <f t="shared" si="41"/>
        <v/>
      </c>
      <c r="H76" s="9" t="str">
        <f t="shared" si="42"/>
        <v/>
      </c>
      <c r="I76" s="9" t="str">
        <f t="shared" si="43"/>
        <v/>
      </c>
      <c r="J76" s="9" t="str">
        <f t="shared" si="44"/>
        <v/>
      </c>
      <c r="K76" s="9" t="str">
        <f t="shared" si="45"/>
        <v/>
      </c>
      <c r="L76" s="9" t="str">
        <f t="shared" si="46"/>
        <v/>
      </c>
      <c r="M76" s="9" t="str">
        <f t="shared" si="47"/>
        <v/>
      </c>
      <c r="N76" s="9" t="str">
        <f t="shared" si="48"/>
        <v/>
      </c>
      <c r="O76" s="9" t="str">
        <f t="shared" si="49"/>
        <v/>
      </c>
      <c r="P76" s="9" t="str">
        <f t="shared" si="50"/>
        <v/>
      </c>
      <c r="Q76" s="9" t="str">
        <f t="shared" si="51"/>
        <v/>
      </c>
      <c r="R76" s="9" t="str">
        <f t="shared" si="52"/>
        <v/>
      </c>
      <c r="S76" s="77">
        <f t="shared" si="54"/>
        <v>0</v>
      </c>
      <c r="T76" s="6"/>
      <c r="U76" s="63"/>
      <c r="V76" s="64" t="str">
        <f t="shared" si="55"/>
        <v/>
      </c>
      <c r="W76" s="63"/>
      <c r="X76" s="64" t="str">
        <f t="shared" si="56"/>
        <v/>
      </c>
      <c r="Y76" s="63"/>
      <c r="Z76" s="64" t="str">
        <f t="shared" si="57"/>
        <v/>
      </c>
      <c r="AA76" s="63"/>
      <c r="AB76" s="64" t="str">
        <f t="shared" si="58"/>
        <v/>
      </c>
      <c r="AC76" s="63"/>
      <c r="AD76" s="64" t="str">
        <f t="shared" si="59"/>
        <v/>
      </c>
      <c r="AE76" s="63"/>
      <c r="AF76" s="64" t="str">
        <f t="shared" si="60"/>
        <v/>
      </c>
      <c r="AG76" s="63"/>
      <c r="AH76" s="64" t="str">
        <f t="shared" si="61"/>
        <v/>
      </c>
      <c r="AI76" s="63"/>
      <c r="AJ76" s="64" t="str">
        <f t="shared" si="62"/>
        <v/>
      </c>
      <c r="AK76" s="63"/>
      <c r="AL76" s="64" t="str">
        <f t="shared" si="63"/>
        <v/>
      </c>
      <c r="AM76" s="63"/>
      <c r="AN76" s="64" t="str">
        <f t="shared" si="64"/>
        <v/>
      </c>
      <c r="AO76" s="63"/>
      <c r="AP76" s="64" t="str">
        <f t="shared" si="65"/>
        <v/>
      </c>
      <c r="AQ76" s="63"/>
      <c r="AR76" s="64" t="str">
        <f t="shared" si="66"/>
        <v/>
      </c>
      <c r="AS76" s="6"/>
      <c r="AT76" s="81">
        <f t="shared" si="67"/>
        <v>0</v>
      </c>
      <c r="AU76" s="25"/>
      <c r="AV76" s="25"/>
      <c r="AW76" s="25"/>
    </row>
    <row r="77" spans="1:49" s="1" customFormat="1" ht="17.25" hidden="1">
      <c r="A77" s="6"/>
      <c r="B77" s="14">
        <f t="shared" si="53"/>
        <v>73</v>
      </c>
      <c r="C77" s="9"/>
      <c r="D77" s="9"/>
      <c r="E77" s="32"/>
      <c r="F77" s="6"/>
      <c r="G77" s="8" t="str">
        <f t="shared" si="41"/>
        <v/>
      </c>
      <c r="H77" s="9" t="str">
        <f t="shared" si="42"/>
        <v/>
      </c>
      <c r="I77" s="9" t="str">
        <f t="shared" si="43"/>
        <v/>
      </c>
      <c r="J77" s="9" t="str">
        <f t="shared" si="44"/>
        <v/>
      </c>
      <c r="K77" s="9" t="str">
        <f t="shared" si="45"/>
        <v/>
      </c>
      <c r="L77" s="9" t="str">
        <f t="shared" si="46"/>
        <v/>
      </c>
      <c r="M77" s="9" t="str">
        <f t="shared" si="47"/>
        <v/>
      </c>
      <c r="N77" s="9" t="str">
        <f t="shared" si="48"/>
        <v/>
      </c>
      <c r="O77" s="9" t="str">
        <f t="shared" si="49"/>
        <v/>
      </c>
      <c r="P77" s="9" t="str">
        <f t="shared" si="50"/>
        <v/>
      </c>
      <c r="Q77" s="9" t="str">
        <f t="shared" si="51"/>
        <v/>
      </c>
      <c r="R77" s="9" t="str">
        <f t="shared" si="52"/>
        <v/>
      </c>
      <c r="S77" s="77">
        <f t="shared" si="54"/>
        <v>0</v>
      </c>
      <c r="T77" s="6"/>
      <c r="U77" s="63"/>
      <c r="V77" s="64" t="str">
        <f t="shared" si="55"/>
        <v/>
      </c>
      <c r="W77" s="63"/>
      <c r="X77" s="64" t="str">
        <f t="shared" si="56"/>
        <v/>
      </c>
      <c r="Y77" s="63"/>
      <c r="Z77" s="64" t="str">
        <f t="shared" si="57"/>
        <v/>
      </c>
      <c r="AA77" s="63"/>
      <c r="AB77" s="64" t="str">
        <f t="shared" si="58"/>
        <v/>
      </c>
      <c r="AC77" s="63"/>
      <c r="AD77" s="64" t="str">
        <f t="shared" si="59"/>
        <v/>
      </c>
      <c r="AE77" s="63"/>
      <c r="AF77" s="64" t="str">
        <f t="shared" si="60"/>
        <v/>
      </c>
      <c r="AG77" s="63"/>
      <c r="AH77" s="64" t="str">
        <f t="shared" si="61"/>
        <v/>
      </c>
      <c r="AI77" s="63"/>
      <c r="AJ77" s="64" t="str">
        <f t="shared" si="62"/>
        <v/>
      </c>
      <c r="AK77" s="63"/>
      <c r="AL77" s="64" t="str">
        <f t="shared" si="63"/>
        <v/>
      </c>
      <c r="AM77" s="63"/>
      <c r="AN77" s="64" t="str">
        <f t="shared" si="64"/>
        <v/>
      </c>
      <c r="AO77" s="63"/>
      <c r="AP77" s="64" t="str">
        <f t="shared" si="65"/>
        <v/>
      </c>
      <c r="AQ77" s="63"/>
      <c r="AR77" s="64" t="str">
        <f t="shared" si="66"/>
        <v/>
      </c>
      <c r="AS77" s="6"/>
      <c r="AT77" s="81">
        <f t="shared" si="67"/>
        <v>0</v>
      </c>
      <c r="AU77" s="25"/>
      <c r="AV77" s="25"/>
      <c r="AW77" s="25"/>
    </row>
    <row r="78" spans="1:49" s="1" customFormat="1" ht="17.25" hidden="1">
      <c r="A78" s="6"/>
      <c r="B78" s="14">
        <f t="shared" si="53"/>
        <v>74</v>
      </c>
      <c r="C78" s="9"/>
      <c r="D78" s="9"/>
      <c r="E78" s="32"/>
      <c r="F78" s="6"/>
      <c r="G78" s="8" t="str">
        <f t="shared" si="41"/>
        <v/>
      </c>
      <c r="H78" s="9" t="str">
        <f t="shared" si="42"/>
        <v/>
      </c>
      <c r="I78" s="9" t="str">
        <f t="shared" si="43"/>
        <v/>
      </c>
      <c r="J78" s="9" t="str">
        <f t="shared" si="44"/>
        <v/>
      </c>
      <c r="K78" s="9" t="str">
        <f t="shared" si="45"/>
        <v/>
      </c>
      <c r="L78" s="9" t="str">
        <f t="shared" si="46"/>
        <v/>
      </c>
      <c r="M78" s="9" t="str">
        <f t="shared" si="47"/>
        <v/>
      </c>
      <c r="N78" s="9" t="str">
        <f t="shared" si="48"/>
        <v/>
      </c>
      <c r="O78" s="9" t="str">
        <f t="shared" si="49"/>
        <v/>
      </c>
      <c r="P78" s="9" t="str">
        <f t="shared" si="50"/>
        <v/>
      </c>
      <c r="Q78" s="9" t="str">
        <f t="shared" si="51"/>
        <v/>
      </c>
      <c r="R78" s="9" t="str">
        <f t="shared" si="52"/>
        <v/>
      </c>
      <c r="S78" s="77">
        <f t="shared" si="54"/>
        <v>0</v>
      </c>
      <c r="T78" s="6"/>
      <c r="U78" s="63"/>
      <c r="V78" s="64" t="str">
        <f t="shared" si="55"/>
        <v/>
      </c>
      <c r="W78" s="63"/>
      <c r="X78" s="64" t="str">
        <f t="shared" si="56"/>
        <v/>
      </c>
      <c r="Y78" s="63"/>
      <c r="Z78" s="64" t="str">
        <f t="shared" si="57"/>
        <v/>
      </c>
      <c r="AA78" s="63"/>
      <c r="AB78" s="64" t="str">
        <f t="shared" si="58"/>
        <v/>
      </c>
      <c r="AC78" s="63"/>
      <c r="AD78" s="64" t="str">
        <f t="shared" si="59"/>
        <v/>
      </c>
      <c r="AE78" s="63"/>
      <c r="AF78" s="64" t="str">
        <f t="shared" si="60"/>
        <v/>
      </c>
      <c r="AG78" s="63"/>
      <c r="AH78" s="64" t="str">
        <f t="shared" si="61"/>
        <v/>
      </c>
      <c r="AI78" s="63"/>
      <c r="AJ78" s="64" t="str">
        <f t="shared" si="62"/>
        <v/>
      </c>
      <c r="AK78" s="63"/>
      <c r="AL78" s="64" t="str">
        <f t="shared" si="63"/>
        <v/>
      </c>
      <c r="AM78" s="63"/>
      <c r="AN78" s="64" t="str">
        <f t="shared" si="64"/>
        <v/>
      </c>
      <c r="AO78" s="63"/>
      <c r="AP78" s="64" t="str">
        <f t="shared" si="65"/>
        <v/>
      </c>
      <c r="AQ78" s="63"/>
      <c r="AR78" s="64" t="str">
        <f t="shared" si="66"/>
        <v/>
      </c>
      <c r="AS78" s="6"/>
      <c r="AT78" s="81">
        <f t="shared" si="67"/>
        <v>0</v>
      </c>
      <c r="AU78" s="25"/>
      <c r="AV78" s="25"/>
      <c r="AW78" s="25"/>
    </row>
    <row r="79" spans="1:49" s="1" customFormat="1" ht="17.25" hidden="1">
      <c r="A79" s="6"/>
      <c r="B79" s="14">
        <f t="shared" si="53"/>
        <v>75</v>
      </c>
      <c r="C79" s="9"/>
      <c r="D79" s="9"/>
      <c r="E79" s="32"/>
      <c r="F79" s="6"/>
      <c r="G79" s="8" t="str">
        <f t="shared" si="41"/>
        <v/>
      </c>
      <c r="H79" s="9" t="str">
        <f t="shared" si="42"/>
        <v/>
      </c>
      <c r="I79" s="9" t="str">
        <f t="shared" si="43"/>
        <v/>
      </c>
      <c r="J79" s="9" t="str">
        <f t="shared" si="44"/>
        <v/>
      </c>
      <c r="K79" s="9" t="str">
        <f t="shared" si="45"/>
        <v/>
      </c>
      <c r="L79" s="9" t="str">
        <f t="shared" si="46"/>
        <v/>
      </c>
      <c r="M79" s="9" t="str">
        <f t="shared" si="47"/>
        <v/>
      </c>
      <c r="N79" s="9" t="str">
        <f t="shared" si="48"/>
        <v/>
      </c>
      <c r="O79" s="9" t="str">
        <f t="shared" si="49"/>
        <v/>
      </c>
      <c r="P79" s="9" t="str">
        <f t="shared" si="50"/>
        <v/>
      </c>
      <c r="Q79" s="9" t="str">
        <f t="shared" si="51"/>
        <v/>
      </c>
      <c r="R79" s="9" t="str">
        <f t="shared" si="52"/>
        <v/>
      </c>
      <c r="S79" s="77">
        <f t="shared" si="54"/>
        <v>0</v>
      </c>
      <c r="T79" s="6"/>
      <c r="U79" s="63"/>
      <c r="V79" s="64" t="str">
        <f t="shared" si="55"/>
        <v/>
      </c>
      <c r="W79" s="63"/>
      <c r="X79" s="64" t="str">
        <f t="shared" si="56"/>
        <v/>
      </c>
      <c r="Y79" s="63"/>
      <c r="Z79" s="64" t="str">
        <f t="shared" si="57"/>
        <v/>
      </c>
      <c r="AA79" s="63"/>
      <c r="AB79" s="64" t="str">
        <f t="shared" si="58"/>
        <v/>
      </c>
      <c r="AC79" s="63"/>
      <c r="AD79" s="64" t="str">
        <f t="shared" si="59"/>
        <v/>
      </c>
      <c r="AE79" s="63"/>
      <c r="AF79" s="64" t="str">
        <f t="shared" si="60"/>
        <v/>
      </c>
      <c r="AG79" s="63"/>
      <c r="AH79" s="64" t="str">
        <f t="shared" si="61"/>
        <v/>
      </c>
      <c r="AI79" s="63"/>
      <c r="AJ79" s="64" t="str">
        <f t="shared" si="62"/>
        <v/>
      </c>
      <c r="AK79" s="63"/>
      <c r="AL79" s="64" t="str">
        <f t="shared" si="63"/>
        <v/>
      </c>
      <c r="AM79" s="63"/>
      <c r="AN79" s="64" t="str">
        <f t="shared" si="64"/>
        <v/>
      </c>
      <c r="AO79" s="63"/>
      <c r="AP79" s="64" t="str">
        <f t="shared" si="65"/>
        <v/>
      </c>
      <c r="AQ79" s="63"/>
      <c r="AR79" s="64" t="str">
        <f t="shared" si="66"/>
        <v/>
      </c>
      <c r="AS79" s="6"/>
      <c r="AT79" s="81">
        <f t="shared" si="67"/>
        <v>0</v>
      </c>
      <c r="AU79" s="25"/>
      <c r="AV79" s="25"/>
      <c r="AW79" s="25"/>
    </row>
    <row r="80" spans="1:49" s="1" customFormat="1" ht="17.25" hidden="1">
      <c r="A80" s="6"/>
      <c r="B80" s="14">
        <f t="shared" si="53"/>
        <v>76</v>
      </c>
      <c r="C80" s="9"/>
      <c r="D80" s="9"/>
      <c r="E80" s="32"/>
      <c r="F80" s="6"/>
      <c r="G80" s="8" t="str">
        <f t="shared" si="41"/>
        <v/>
      </c>
      <c r="H80" s="9" t="str">
        <f t="shared" si="42"/>
        <v/>
      </c>
      <c r="I80" s="9" t="str">
        <f t="shared" si="43"/>
        <v/>
      </c>
      <c r="J80" s="9" t="str">
        <f t="shared" si="44"/>
        <v/>
      </c>
      <c r="K80" s="9" t="str">
        <f t="shared" si="45"/>
        <v/>
      </c>
      <c r="L80" s="9" t="str">
        <f t="shared" si="46"/>
        <v/>
      </c>
      <c r="M80" s="9" t="str">
        <f t="shared" si="47"/>
        <v/>
      </c>
      <c r="N80" s="9" t="str">
        <f t="shared" si="48"/>
        <v/>
      </c>
      <c r="O80" s="9" t="str">
        <f t="shared" si="49"/>
        <v/>
      </c>
      <c r="P80" s="9" t="str">
        <f t="shared" si="50"/>
        <v/>
      </c>
      <c r="Q80" s="9" t="str">
        <f t="shared" si="51"/>
        <v/>
      </c>
      <c r="R80" s="9" t="str">
        <f t="shared" si="52"/>
        <v/>
      </c>
      <c r="S80" s="77">
        <f t="shared" si="54"/>
        <v>0</v>
      </c>
      <c r="T80" s="6"/>
      <c r="U80" s="63"/>
      <c r="V80" s="64" t="str">
        <f t="shared" si="55"/>
        <v/>
      </c>
      <c r="W80" s="63"/>
      <c r="X80" s="64" t="str">
        <f t="shared" si="56"/>
        <v/>
      </c>
      <c r="Y80" s="63"/>
      <c r="Z80" s="64" t="str">
        <f t="shared" si="57"/>
        <v/>
      </c>
      <c r="AA80" s="63"/>
      <c r="AB80" s="64" t="str">
        <f t="shared" si="58"/>
        <v/>
      </c>
      <c r="AC80" s="63"/>
      <c r="AD80" s="64" t="str">
        <f t="shared" si="59"/>
        <v/>
      </c>
      <c r="AE80" s="63"/>
      <c r="AF80" s="64" t="str">
        <f t="shared" si="60"/>
        <v/>
      </c>
      <c r="AG80" s="63"/>
      <c r="AH80" s="64" t="str">
        <f t="shared" si="61"/>
        <v/>
      </c>
      <c r="AI80" s="63"/>
      <c r="AJ80" s="64" t="str">
        <f t="shared" si="62"/>
        <v/>
      </c>
      <c r="AK80" s="63"/>
      <c r="AL80" s="64" t="str">
        <f t="shared" si="63"/>
        <v/>
      </c>
      <c r="AM80" s="63"/>
      <c r="AN80" s="64" t="str">
        <f t="shared" si="64"/>
        <v/>
      </c>
      <c r="AO80" s="63"/>
      <c r="AP80" s="64" t="str">
        <f t="shared" si="65"/>
        <v/>
      </c>
      <c r="AQ80" s="63"/>
      <c r="AR80" s="64" t="str">
        <f t="shared" si="66"/>
        <v/>
      </c>
      <c r="AS80" s="6"/>
      <c r="AT80" s="81">
        <f t="shared" si="67"/>
        <v>0</v>
      </c>
      <c r="AU80" s="25"/>
      <c r="AV80" s="25"/>
      <c r="AW80" s="25"/>
    </row>
    <row r="81" spans="1:49" s="1" customFormat="1" ht="17.25" hidden="1">
      <c r="A81" s="6"/>
      <c r="B81" s="14">
        <f t="shared" si="53"/>
        <v>77</v>
      </c>
      <c r="C81" s="9"/>
      <c r="D81" s="9"/>
      <c r="E81" s="32"/>
      <c r="F81" s="6"/>
      <c r="G81" s="8" t="str">
        <f t="shared" si="41"/>
        <v/>
      </c>
      <c r="H81" s="9" t="str">
        <f t="shared" si="42"/>
        <v/>
      </c>
      <c r="I81" s="9" t="str">
        <f t="shared" si="43"/>
        <v/>
      </c>
      <c r="J81" s="9" t="str">
        <f t="shared" si="44"/>
        <v/>
      </c>
      <c r="K81" s="9" t="str">
        <f t="shared" si="45"/>
        <v/>
      </c>
      <c r="L81" s="9" t="str">
        <f t="shared" si="46"/>
        <v/>
      </c>
      <c r="M81" s="9" t="str">
        <f t="shared" si="47"/>
        <v/>
      </c>
      <c r="N81" s="9" t="str">
        <f t="shared" si="48"/>
        <v/>
      </c>
      <c r="O81" s="9" t="str">
        <f t="shared" si="49"/>
        <v/>
      </c>
      <c r="P81" s="9" t="str">
        <f t="shared" si="50"/>
        <v/>
      </c>
      <c r="Q81" s="9" t="str">
        <f t="shared" si="51"/>
        <v/>
      </c>
      <c r="R81" s="9" t="str">
        <f t="shared" si="52"/>
        <v/>
      </c>
      <c r="S81" s="77">
        <f t="shared" si="54"/>
        <v>0</v>
      </c>
      <c r="T81" s="6"/>
      <c r="U81" s="63"/>
      <c r="V81" s="64" t="str">
        <f t="shared" si="55"/>
        <v/>
      </c>
      <c r="W81" s="63"/>
      <c r="X81" s="64" t="str">
        <f t="shared" si="56"/>
        <v/>
      </c>
      <c r="Y81" s="63"/>
      <c r="Z81" s="64" t="str">
        <f t="shared" si="57"/>
        <v/>
      </c>
      <c r="AA81" s="63"/>
      <c r="AB81" s="64" t="str">
        <f t="shared" si="58"/>
        <v/>
      </c>
      <c r="AC81" s="63"/>
      <c r="AD81" s="64" t="str">
        <f t="shared" si="59"/>
        <v/>
      </c>
      <c r="AE81" s="63"/>
      <c r="AF81" s="64" t="str">
        <f t="shared" si="60"/>
        <v/>
      </c>
      <c r="AG81" s="63"/>
      <c r="AH81" s="64" t="str">
        <f t="shared" si="61"/>
        <v/>
      </c>
      <c r="AI81" s="63"/>
      <c r="AJ81" s="64" t="str">
        <f t="shared" si="62"/>
        <v/>
      </c>
      <c r="AK81" s="63"/>
      <c r="AL81" s="64" t="str">
        <f t="shared" si="63"/>
        <v/>
      </c>
      <c r="AM81" s="63"/>
      <c r="AN81" s="64" t="str">
        <f t="shared" si="64"/>
        <v/>
      </c>
      <c r="AO81" s="63"/>
      <c r="AP81" s="64" t="str">
        <f t="shared" si="65"/>
        <v/>
      </c>
      <c r="AQ81" s="63"/>
      <c r="AR81" s="64" t="str">
        <f t="shared" si="66"/>
        <v/>
      </c>
      <c r="AS81" s="6"/>
      <c r="AT81" s="81">
        <f t="shared" si="67"/>
        <v>0</v>
      </c>
      <c r="AU81" s="25"/>
      <c r="AV81" s="25"/>
      <c r="AW81" s="25"/>
    </row>
    <row r="82" spans="1:49" s="1" customFormat="1" ht="17.25" hidden="1">
      <c r="A82" s="6"/>
      <c r="B82" s="14">
        <f t="shared" si="53"/>
        <v>78</v>
      </c>
      <c r="C82" s="9"/>
      <c r="D82" s="9"/>
      <c r="E82" s="32"/>
      <c r="F82" s="6"/>
      <c r="G82" s="8" t="str">
        <f t="shared" si="41"/>
        <v/>
      </c>
      <c r="H82" s="9" t="str">
        <f t="shared" si="42"/>
        <v/>
      </c>
      <c r="I82" s="9" t="str">
        <f t="shared" si="43"/>
        <v/>
      </c>
      <c r="J82" s="9" t="str">
        <f t="shared" si="44"/>
        <v/>
      </c>
      <c r="K82" s="9" t="str">
        <f t="shared" si="45"/>
        <v/>
      </c>
      <c r="L82" s="9" t="str">
        <f t="shared" si="46"/>
        <v/>
      </c>
      <c r="M82" s="9" t="str">
        <f t="shared" si="47"/>
        <v/>
      </c>
      <c r="N82" s="9" t="str">
        <f t="shared" si="48"/>
        <v/>
      </c>
      <c r="O82" s="9" t="str">
        <f t="shared" si="49"/>
        <v/>
      </c>
      <c r="P82" s="9" t="str">
        <f t="shared" si="50"/>
        <v/>
      </c>
      <c r="Q82" s="9" t="str">
        <f t="shared" si="51"/>
        <v/>
      </c>
      <c r="R82" s="9" t="str">
        <f t="shared" si="52"/>
        <v/>
      </c>
      <c r="S82" s="77">
        <f t="shared" si="54"/>
        <v>0</v>
      </c>
      <c r="T82" s="6"/>
      <c r="U82" s="63"/>
      <c r="V82" s="64" t="str">
        <f t="shared" si="55"/>
        <v/>
      </c>
      <c r="W82" s="63"/>
      <c r="X82" s="64" t="str">
        <f t="shared" si="56"/>
        <v/>
      </c>
      <c r="Y82" s="63"/>
      <c r="Z82" s="64" t="str">
        <f t="shared" si="57"/>
        <v/>
      </c>
      <c r="AA82" s="63"/>
      <c r="AB82" s="64" t="str">
        <f t="shared" si="58"/>
        <v/>
      </c>
      <c r="AC82" s="63"/>
      <c r="AD82" s="64" t="str">
        <f t="shared" si="59"/>
        <v/>
      </c>
      <c r="AE82" s="63"/>
      <c r="AF82" s="64" t="str">
        <f t="shared" si="60"/>
        <v/>
      </c>
      <c r="AG82" s="63"/>
      <c r="AH82" s="64" t="str">
        <f t="shared" si="61"/>
        <v/>
      </c>
      <c r="AI82" s="63"/>
      <c r="AJ82" s="64" t="str">
        <f t="shared" si="62"/>
        <v/>
      </c>
      <c r="AK82" s="63"/>
      <c r="AL82" s="64" t="str">
        <f t="shared" si="63"/>
        <v/>
      </c>
      <c r="AM82" s="63"/>
      <c r="AN82" s="64" t="str">
        <f t="shared" si="64"/>
        <v/>
      </c>
      <c r="AO82" s="63"/>
      <c r="AP82" s="64" t="str">
        <f t="shared" si="65"/>
        <v/>
      </c>
      <c r="AQ82" s="63"/>
      <c r="AR82" s="64" t="str">
        <f t="shared" si="66"/>
        <v/>
      </c>
      <c r="AS82" s="6"/>
      <c r="AT82" s="81">
        <f t="shared" si="67"/>
        <v>0</v>
      </c>
      <c r="AU82" s="25"/>
      <c r="AV82" s="25"/>
      <c r="AW82" s="25"/>
    </row>
    <row r="83" spans="1:49" s="1" customFormat="1" ht="17.25" hidden="1">
      <c r="A83" s="6"/>
      <c r="B83" s="14">
        <f t="shared" si="53"/>
        <v>79</v>
      </c>
      <c r="C83" s="9"/>
      <c r="D83" s="9"/>
      <c r="E83" s="32"/>
      <c r="F83" s="6"/>
      <c r="G83" s="8" t="str">
        <f t="shared" si="41"/>
        <v/>
      </c>
      <c r="H83" s="9" t="str">
        <f t="shared" si="42"/>
        <v/>
      </c>
      <c r="I83" s="9" t="str">
        <f t="shared" si="43"/>
        <v/>
      </c>
      <c r="J83" s="9" t="str">
        <f t="shared" si="44"/>
        <v/>
      </c>
      <c r="K83" s="9" t="str">
        <f t="shared" si="45"/>
        <v/>
      </c>
      <c r="L83" s="9" t="str">
        <f t="shared" si="46"/>
        <v/>
      </c>
      <c r="M83" s="9" t="str">
        <f t="shared" si="47"/>
        <v/>
      </c>
      <c r="N83" s="9" t="str">
        <f t="shared" si="48"/>
        <v/>
      </c>
      <c r="O83" s="9" t="str">
        <f t="shared" si="49"/>
        <v/>
      </c>
      <c r="P83" s="9" t="str">
        <f t="shared" si="50"/>
        <v/>
      </c>
      <c r="Q83" s="9" t="str">
        <f t="shared" si="51"/>
        <v/>
      </c>
      <c r="R83" s="9" t="str">
        <f t="shared" si="52"/>
        <v/>
      </c>
      <c r="S83" s="77">
        <f t="shared" si="54"/>
        <v>0</v>
      </c>
      <c r="T83" s="6"/>
      <c r="U83" s="63"/>
      <c r="V83" s="64" t="str">
        <f t="shared" si="55"/>
        <v/>
      </c>
      <c r="W83" s="63"/>
      <c r="X83" s="64" t="str">
        <f t="shared" si="56"/>
        <v/>
      </c>
      <c r="Y83" s="63"/>
      <c r="Z83" s="64" t="str">
        <f t="shared" si="57"/>
        <v/>
      </c>
      <c r="AA83" s="63"/>
      <c r="AB83" s="64" t="str">
        <f t="shared" si="58"/>
        <v/>
      </c>
      <c r="AC83" s="63"/>
      <c r="AD83" s="64" t="str">
        <f t="shared" si="59"/>
        <v/>
      </c>
      <c r="AE83" s="63"/>
      <c r="AF83" s="64" t="str">
        <f t="shared" si="60"/>
        <v/>
      </c>
      <c r="AG83" s="63"/>
      <c r="AH83" s="64" t="str">
        <f t="shared" si="61"/>
        <v/>
      </c>
      <c r="AI83" s="63"/>
      <c r="AJ83" s="64" t="str">
        <f t="shared" si="62"/>
        <v/>
      </c>
      <c r="AK83" s="63"/>
      <c r="AL83" s="64" t="str">
        <f t="shared" si="63"/>
        <v/>
      </c>
      <c r="AM83" s="63"/>
      <c r="AN83" s="64" t="str">
        <f t="shared" si="64"/>
        <v/>
      </c>
      <c r="AO83" s="63"/>
      <c r="AP83" s="64" t="str">
        <f t="shared" si="65"/>
        <v/>
      </c>
      <c r="AQ83" s="63"/>
      <c r="AR83" s="64" t="str">
        <f t="shared" si="66"/>
        <v/>
      </c>
      <c r="AS83" s="6"/>
      <c r="AT83" s="81">
        <f t="shared" si="67"/>
        <v>0</v>
      </c>
      <c r="AU83" s="25"/>
      <c r="AV83" s="25"/>
      <c r="AW83" s="25"/>
    </row>
    <row r="84" spans="1:49" s="1" customFormat="1" ht="17.25" hidden="1">
      <c r="A84" s="6"/>
      <c r="B84" s="14">
        <f t="shared" si="53"/>
        <v>80</v>
      </c>
      <c r="C84" s="9"/>
      <c r="D84" s="9"/>
      <c r="E84" s="32"/>
      <c r="F84" s="6"/>
      <c r="G84" s="8" t="str">
        <f t="shared" si="41"/>
        <v/>
      </c>
      <c r="H84" s="9" t="str">
        <f t="shared" si="42"/>
        <v/>
      </c>
      <c r="I84" s="9" t="str">
        <f t="shared" si="43"/>
        <v/>
      </c>
      <c r="J84" s="9" t="str">
        <f t="shared" si="44"/>
        <v/>
      </c>
      <c r="K84" s="9" t="str">
        <f t="shared" si="45"/>
        <v/>
      </c>
      <c r="L84" s="9" t="str">
        <f t="shared" si="46"/>
        <v/>
      </c>
      <c r="M84" s="9" t="str">
        <f t="shared" si="47"/>
        <v/>
      </c>
      <c r="N84" s="9" t="str">
        <f t="shared" si="48"/>
        <v/>
      </c>
      <c r="O84" s="9" t="str">
        <f t="shared" si="49"/>
        <v/>
      </c>
      <c r="P84" s="9" t="str">
        <f t="shared" si="50"/>
        <v/>
      </c>
      <c r="Q84" s="9" t="str">
        <f t="shared" si="51"/>
        <v/>
      </c>
      <c r="R84" s="9" t="str">
        <f t="shared" si="52"/>
        <v/>
      </c>
      <c r="S84" s="77">
        <f t="shared" si="54"/>
        <v>0</v>
      </c>
      <c r="T84" s="6"/>
      <c r="U84" s="63"/>
      <c r="V84" s="64" t="str">
        <f t="shared" si="55"/>
        <v/>
      </c>
      <c r="W84" s="63"/>
      <c r="X84" s="64" t="str">
        <f t="shared" si="56"/>
        <v/>
      </c>
      <c r="Y84" s="63"/>
      <c r="Z84" s="64" t="str">
        <f t="shared" si="57"/>
        <v/>
      </c>
      <c r="AA84" s="63"/>
      <c r="AB84" s="64" t="str">
        <f t="shared" si="58"/>
        <v/>
      </c>
      <c r="AC84" s="63"/>
      <c r="AD84" s="64" t="str">
        <f t="shared" si="59"/>
        <v/>
      </c>
      <c r="AE84" s="63"/>
      <c r="AF84" s="64" t="str">
        <f t="shared" si="60"/>
        <v/>
      </c>
      <c r="AG84" s="63"/>
      <c r="AH84" s="64" t="str">
        <f t="shared" si="61"/>
        <v/>
      </c>
      <c r="AI84" s="63"/>
      <c r="AJ84" s="64" t="str">
        <f t="shared" si="62"/>
        <v/>
      </c>
      <c r="AK84" s="63"/>
      <c r="AL84" s="64" t="str">
        <f t="shared" si="63"/>
        <v/>
      </c>
      <c r="AM84" s="63"/>
      <c r="AN84" s="64" t="str">
        <f t="shared" si="64"/>
        <v/>
      </c>
      <c r="AO84" s="63"/>
      <c r="AP84" s="64" t="str">
        <f t="shared" si="65"/>
        <v/>
      </c>
      <c r="AQ84" s="63"/>
      <c r="AR84" s="64" t="str">
        <f t="shared" si="66"/>
        <v/>
      </c>
      <c r="AS84" s="6"/>
      <c r="AT84" s="81">
        <f t="shared" si="67"/>
        <v>0</v>
      </c>
      <c r="AU84" s="25"/>
      <c r="AV84" s="25"/>
      <c r="AW84" s="25"/>
    </row>
    <row r="85" spans="1:49" s="1" customFormat="1" ht="17.25" hidden="1">
      <c r="A85" s="6"/>
      <c r="B85" s="14">
        <f t="shared" si="53"/>
        <v>81</v>
      </c>
      <c r="C85" s="9"/>
      <c r="D85" s="9"/>
      <c r="E85" s="32"/>
      <c r="F85" s="6"/>
      <c r="G85" s="8" t="str">
        <f t="shared" si="41"/>
        <v/>
      </c>
      <c r="H85" s="9" t="str">
        <f t="shared" si="42"/>
        <v/>
      </c>
      <c r="I85" s="9" t="str">
        <f t="shared" si="43"/>
        <v/>
      </c>
      <c r="J85" s="9" t="str">
        <f t="shared" si="44"/>
        <v/>
      </c>
      <c r="K85" s="9" t="str">
        <f t="shared" si="45"/>
        <v/>
      </c>
      <c r="L85" s="9" t="str">
        <f t="shared" si="46"/>
        <v/>
      </c>
      <c r="M85" s="9" t="str">
        <f t="shared" si="47"/>
        <v/>
      </c>
      <c r="N85" s="9" t="str">
        <f t="shared" si="48"/>
        <v/>
      </c>
      <c r="O85" s="9" t="str">
        <f t="shared" si="49"/>
        <v/>
      </c>
      <c r="P85" s="9" t="str">
        <f t="shared" si="50"/>
        <v/>
      </c>
      <c r="Q85" s="9" t="str">
        <f t="shared" si="51"/>
        <v/>
      </c>
      <c r="R85" s="9" t="str">
        <f t="shared" si="52"/>
        <v/>
      </c>
      <c r="S85" s="77">
        <f t="shared" si="54"/>
        <v>0</v>
      </c>
      <c r="T85" s="6"/>
      <c r="U85" s="63"/>
      <c r="V85" s="64" t="str">
        <f t="shared" si="55"/>
        <v/>
      </c>
      <c r="W85" s="63"/>
      <c r="X85" s="64" t="str">
        <f t="shared" si="56"/>
        <v/>
      </c>
      <c r="Y85" s="63"/>
      <c r="Z85" s="64" t="str">
        <f t="shared" si="57"/>
        <v/>
      </c>
      <c r="AA85" s="63"/>
      <c r="AB85" s="64" t="str">
        <f t="shared" si="58"/>
        <v/>
      </c>
      <c r="AC85" s="63"/>
      <c r="AD85" s="64" t="str">
        <f t="shared" si="59"/>
        <v/>
      </c>
      <c r="AE85" s="63"/>
      <c r="AF85" s="64" t="str">
        <f t="shared" si="60"/>
        <v/>
      </c>
      <c r="AG85" s="63"/>
      <c r="AH85" s="64" t="str">
        <f t="shared" si="61"/>
        <v/>
      </c>
      <c r="AI85" s="63"/>
      <c r="AJ85" s="64" t="str">
        <f t="shared" si="62"/>
        <v/>
      </c>
      <c r="AK85" s="63"/>
      <c r="AL85" s="64" t="str">
        <f t="shared" si="63"/>
        <v/>
      </c>
      <c r="AM85" s="63"/>
      <c r="AN85" s="64" t="str">
        <f t="shared" si="64"/>
        <v/>
      </c>
      <c r="AO85" s="63"/>
      <c r="AP85" s="64" t="str">
        <f t="shared" si="65"/>
        <v/>
      </c>
      <c r="AQ85" s="63"/>
      <c r="AR85" s="64" t="str">
        <f t="shared" si="66"/>
        <v/>
      </c>
      <c r="AS85" s="6"/>
      <c r="AT85" s="81">
        <f t="shared" si="67"/>
        <v>0</v>
      </c>
      <c r="AU85" s="25"/>
      <c r="AV85" s="25"/>
      <c r="AW85" s="25"/>
    </row>
    <row r="86" spans="1:49" s="1" customFormat="1" ht="17.25" hidden="1">
      <c r="A86" s="6"/>
      <c r="B86" s="14">
        <f t="shared" si="53"/>
        <v>82</v>
      </c>
      <c r="C86" s="9"/>
      <c r="D86" s="9"/>
      <c r="E86" s="32"/>
      <c r="F86" s="6"/>
      <c r="G86" s="8" t="str">
        <f t="shared" si="41"/>
        <v/>
      </c>
      <c r="H86" s="9" t="str">
        <f t="shared" si="42"/>
        <v/>
      </c>
      <c r="I86" s="9" t="str">
        <f t="shared" si="43"/>
        <v/>
      </c>
      <c r="J86" s="9" t="str">
        <f t="shared" si="44"/>
        <v/>
      </c>
      <c r="K86" s="9" t="str">
        <f t="shared" si="45"/>
        <v/>
      </c>
      <c r="L86" s="9" t="str">
        <f t="shared" si="46"/>
        <v/>
      </c>
      <c r="M86" s="9" t="str">
        <f t="shared" si="47"/>
        <v/>
      </c>
      <c r="N86" s="9" t="str">
        <f t="shared" si="48"/>
        <v/>
      </c>
      <c r="O86" s="9" t="str">
        <f t="shared" si="49"/>
        <v/>
      </c>
      <c r="P86" s="9" t="str">
        <f t="shared" si="50"/>
        <v/>
      </c>
      <c r="Q86" s="9" t="str">
        <f t="shared" si="51"/>
        <v/>
      </c>
      <c r="R86" s="9" t="str">
        <f t="shared" si="52"/>
        <v/>
      </c>
      <c r="S86" s="77">
        <f t="shared" si="54"/>
        <v>0</v>
      </c>
      <c r="T86" s="6"/>
      <c r="U86" s="63"/>
      <c r="V86" s="64" t="str">
        <f t="shared" si="55"/>
        <v/>
      </c>
      <c r="W86" s="63"/>
      <c r="X86" s="64" t="str">
        <f t="shared" si="56"/>
        <v/>
      </c>
      <c r="Y86" s="63"/>
      <c r="Z86" s="64" t="str">
        <f t="shared" si="57"/>
        <v/>
      </c>
      <c r="AA86" s="63"/>
      <c r="AB86" s="64" t="str">
        <f t="shared" si="58"/>
        <v/>
      </c>
      <c r="AC86" s="63"/>
      <c r="AD86" s="64" t="str">
        <f t="shared" si="59"/>
        <v/>
      </c>
      <c r="AE86" s="63"/>
      <c r="AF86" s="64" t="str">
        <f t="shared" si="60"/>
        <v/>
      </c>
      <c r="AG86" s="63"/>
      <c r="AH86" s="64" t="str">
        <f t="shared" si="61"/>
        <v/>
      </c>
      <c r="AI86" s="63"/>
      <c r="AJ86" s="64" t="str">
        <f t="shared" si="62"/>
        <v/>
      </c>
      <c r="AK86" s="63"/>
      <c r="AL86" s="64" t="str">
        <f t="shared" si="63"/>
        <v/>
      </c>
      <c r="AM86" s="63"/>
      <c r="AN86" s="64" t="str">
        <f t="shared" si="64"/>
        <v/>
      </c>
      <c r="AO86" s="63"/>
      <c r="AP86" s="64" t="str">
        <f t="shared" si="65"/>
        <v/>
      </c>
      <c r="AQ86" s="63"/>
      <c r="AR86" s="64" t="str">
        <f t="shared" si="66"/>
        <v/>
      </c>
      <c r="AS86" s="6"/>
      <c r="AT86" s="81">
        <f t="shared" si="67"/>
        <v>0</v>
      </c>
      <c r="AU86" s="25"/>
      <c r="AV86" s="25"/>
      <c r="AW86" s="25"/>
    </row>
    <row r="87" spans="1:49" s="1" customFormat="1" ht="17.25" hidden="1">
      <c r="A87" s="6"/>
      <c r="B87" s="14">
        <f t="shared" si="53"/>
        <v>83</v>
      </c>
      <c r="C87" s="9"/>
      <c r="D87" s="9"/>
      <c r="E87" s="32"/>
      <c r="F87" s="6"/>
      <c r="G87" s="8" t="str">
        <f t="shared" si="41"/>
        <v/>
      </c>
      <c r="H87" s="9" t="str">
        <f t="shared" si="42"/>
        <v/>
      </c>
      <c r="I87" s="9" t="str">
        <f t="shared" si="43"/>
        <v/>
      </c>
      <c r="J87" s="9" t="str">
        <f t="shared" si="44"/>
        <v/>
      </c>
      <c r="K87" s="9" t="str">
        <f t="shared" si="45"/>
        <v/>
      </c>
      <c r="L87" s="9" t="str">
        <f t="shared" si="46"/>
        <v/>
      </c>
      <c r="M87" s="9" t="str">
        <f t="shared" si="47"/>
        <v/>
      </c>
      <c r="N87" s="9" t="str">
        <f t="shared" si="48"/>
        <v/>
      </c>
      <c r="O87" s="9" t="str">
        <f t="shared" si="49"/>
        <v/>
      </c>
      <c r="P87" s="9" t="str">
        <f t="shared" si="50"/>
        <v/>
      </c>
      <c r="Q87" s="9" t="str">
        <f t="shared" si="51"/>
        <v/>
      </c>
      <c r="R87" s="9" t="str">
        <f t="shared" si="52"/>
        <v/>
      </c>
      <c r="S87" s="77">
        <f t="shared" si="54"/>
        <v>0</v>
      </c>
      <c r="T87" s="6"/>
      <c r="U87" s="63"/>
      <c r="V87" s="64" t="str">
        <f t="shared" si="55"/>
        <v/>
      </c>
      <c r="W87" s="63"/>
      <c r="X87" s="64" t="str">
        <f t="shared" si="56"/>
        <v/>
      </c>
      <c r="Y87" s="63"/>
      <c r="Z87" s="64" t="str">
        <f t="shared" si="57"/>
        <v/>
      </c>
      <c r="AA87" s="63"/>
      <c r="AB87" s="64" t="str">
        <f t="shared" si="58"/>
        <v/>
      </c>
      <c r="AC87" s="63"/>
      <c r="AD87" s="64" t="str">
        <f t="shared" si="59"/>
        <v/>
      </c>
      <c r="AE87" s="63"/>
      <c r="AF87" s="64" t="str">
        <f t="shared" si="60"/>
        <v/>
      </c>
      <c r="AG87" s="63"/>
      <c r="AH87" s="64" t="str">
        <f t="shared" si="61"/>
        <v/>
      </c>
      <c r="AI87" s="63"/>
      <c r="AJ87" s="64" t="str">
        <f t="shared" si="62"/>
        <v/>
      </c>
      <c r="AK87" s="63"/>
      <c r="AL87" s="64" t="str">
        <f t="shared" si="63"/>
        <v/>
      </c>
      <c r="AM87" s="63"/>
      <c r="AN87" s="64" t="str">
        <f t="shared" si="64"/>
        <v/>
      </c>
      <c r="AO87" s="63"/>
      <c r="AP87" s="64" t="str">
        <f t="shared" si="65"/>
        <v/>
      </c>
      <c r="AQ87" s="63"/>
      <c r="AR87" s="64" t="str">
        <f t="shared" si="66"/>
        <v/>
      </c>
      <c r="AS87" s="6"/>
      <c r="AT87" s="81">
        <f t="shared" si="67"/>
        <v>0</v>
      </c>
      <c r="AU87" s="25"/>
      <c r="AV87" s="25"/>
      <c r="AW87" s="25"/>
    </row>
    <row r="88" spans="1:49" s="1" customFormat="1" ht="17.25" hidden="1">
      <c r="A88" s="6"/>
      <c r="B88" s="14">
        <f t="shared" si="53"/>
        <v>84</v>
      </c>
      <c r="C88" s="9"/>
      <c r="D88" s="9"/>
      <c r="E88" s="32"/>
      <c r="F88" s="6"/>
      <c r="G88" s="8" t="str">
        <f t="shared" si="41"/>
        <v/>
      </c>
      <c r="H88" s="9" t="str">
        <f t="shared" si="42"/>
        <v/>
      </c>
      <c r="I88" s="9" t="str">
        <f t="shared" si="43"/>
        <v/>
      </c>
      <c r="J88" s="9" t="str">
        <f t="shared" si="44"/>
        <v/>
      </c>
      <c r="K88" s="9" t="str">
        <f t="shared" si="45"/>
        <v/>
      </c>
      <c r="L88" s="9" t="str">
        <f t="shared" si="46"/>
        <v/>
      </c>
      <c r="M88" s="9" t="str">
        <f t="shared" si="47"/>
        <v/>
      </c>
      <c r="N88" s="9" t="str">
        <f t="shared" si="48"/>
        <v/>
      </c>
      <c r="O88" s="9" t="str">
        <f t="shared" si="49"/>
        <v/>
      </c>
      <c r="P88" s="9" t="str">
        <f t="shared" si="50"/>
        <v/>
      </c>
      <c r="Q88" s="9" t="str">
        <f t="shared" si="51"/>
        <v/>
      </c>
      <c r="R88" s="9" t="str">
        <f t="shared" si="52"/>
        <v/>
      </c>
      <c r="S88" s="77">
        <f t="shared" si="54"/>
        <v>0</v>
      </c>
      <c r="T88" s="6"/>
      <c r="U88" s="63"/>
      <c r="V88" s="64" t="str">
        <f t="shared" si="55"/>
        <v/>
      </c>
      <c r="W88" s="63"/>
      <c r="X88" s="64" t="str">
        <f t="shared" si="56"/>
        <v/>
      </c>
      <c r="Y88" s="63"/>
      <c r="Z88" s="64" t="str">
        <f t="shared" si="57"/>
        <v/>
      </c>
      <c r="AA88" s="63"/>
      <c r="AB88" s="64" t="str">
        <f t="shared" si="58"/>
        <v/>
      </c>
      <c r="AC88" s="63"/>
      <c r="AD88" s="64" t="str">
        <f t="shared" si="59"/>
        <v/>
      </c>
      <c r="AE88" s="63"/>
      <c r="AF88" s="64" t="str">
        <f t="shared" si="60"/>
        <v/>
      </c>
      <c r="AG88" s="63"/>
      <c r="AH88" s="64" t="str">
        <f t="shared" si="61"/>
        <v/>
      </c>
      <c r="AI88" s="63"/>
      <c r="AJ88" s="64" t="str">
        <f t="shared" si="62"/>
        <v/>
      </c>
      <c r="AK88" s="63"/>
      <c r="AL88" s="64" t="str">
        <f t="shared" si="63"/>
        <v/>
      </c>
      <c r="AM88" s="63"/>
      <c r="AN88" s="64" t="str">
        <f t="shared" si="64"/>
        <v/>
      </c>
      <c r="AO88" s="63"/>
      <c r="AP88" s="64" t="str">
        <f t="shared" si="65"/>
        <v/>
      </c>
      <c r="AQ88" s="63"/>
      <c r="AR88" s="64" t="str">
        <f t="shared" si="66"/>
        <v/>
      </c>
      <c r="AS88" s="6"/>
      <c r="AT88" s="81">
        <f t="shared" si="67"/>
        <v>0</v>
      </c>
      <c r="AU88" s="25"/>
      <c r="AV88" s="25"/>
      <c r="AW88" s="25"/>
    </row>
    <row r="89" spans="1:49" s="1" customFormat="1" ht="17.25" hidden="1">
      <c r="A89" s="6"/>
      <c r="B89" s="14">
        <f t="shared" si="53"/>
        <v>85</v>
      </c>
      <c r="C89" s="9"/>
      <c r="D89" s="9"/>
      <c r="E89" s="32"/>
      <c r="F89" s="6"/>
      <c r="G89" s="8" t="str">
        <f t="shared" si="41"/>
        <v/>
      </c>
      <c r="H89" s="9" t="str">
        <f t="shared" si="42"/>
        <v/>
      </c>
      <c r="I89" s="9" t="str">
        <f t="shared" si="43"/>
        <v/>
      </c>
      <c r="J89" s="9" t="str">
        <f t="shared" si="44"/>
        <v/>
      </c>
      <c r="K89" s="9" t="str">
        <f t="shared" si="45"/>
        <v/>
      </c>
      <c r="L89" s="9" t="str">
        <f t="shared" si="46"/>
        <v/>
      </c>
      <c r="M89" s="9" t="str">
        <f t="shared" si="47"/>
        <v/>
      </c>
      <c r="N89" s="9" t="str">
        <f t="shared" si="48"/>
        <v/>
      </c>
      <c r="O89" s="9" t="str">
        <f t="shared" si="49"/>
        <v/>
      </c>
      <c r="P89" s="9" t="str">
        <f t="shared" si="50"/>
        <v/>
      </c>
      <c r="Q89" s="9" t="str">
        <f t="shared" si="51"/>
        <v/>
      </c>
      <c r="R89" s="9" t="str">
        <f t="shared" si="52"/>
        <v/>
      </c>
      <c r="S89" s="77">
        <f t="shared" si="54"/>
        <v>0</v>
      </c>
      <c r="T89" s="6"/>
      <c r="U89" s="63"/>
      <c r="V89" s="64" t="str">
        <f t="shared" si="55"/>
        <v/>
      </c>
      <c r="W89" s="63"/>
      <c r="X89" s="64" t="str">
        <f t="shared" si="56"/>
        <v/>
      </c>
      <c r="Y89" s="63"/>
      <c r="Z89" s="64" t="str">
        <f t="shared" si="57"/>
        <v/>
      </c>
      <c r="AA89" s="63"/>
      <c r="AB89" s="64" t="str">
        <f t="shared" si="58"/>
        <v/>
      </c>
      <c r="AC89" s="63"/>
      <c r="AD89" s="64" t="str">
        <f t="shared" si="59"/>
        <v/>
      </c>
      <c r="AE89" s="63"/>
      <c r="AF89" s="64" t="str">
        <f t="shared" si="60"/>
        <v/>
      </c>
      <c r="AG89" s="63"/>
      <c r="AH89" s="64" t="str">
        <f t="shared" si="61"/>
        <v/>
      </c>
      <c r="AI89" s="63"/>
      <c r="AJ89" s="64" t="str">
        <f t="shared" si="62"/>
        <v/>
      </c>
      <c r="AK89" s="63"/>
      <c r="AL89" s="64" t="str">
        <f t="shared" si="63"/>
        <v/>
      </c>
      <c r="AM89" s="63"/>
      <c r="AN89" s="64" t="str">
        <f t="shared" si="64"/>
        <v/>
      </c>
      <c r="AO89" s="63"/>
      <c r="AP89" s="64" t="str">
        <f t="shared" si="65"/>
        <v/>
      </c>
      <c r="AQ89" s="63"/>
      <c r="AR89" s="64" t="str">
        <f t="shared" si="66"/>
        <v/>
      </c>
      <c r="AS89" s="6"/>
      <c r="AT89" s="81">
        <f t="shared" si="67"/>
        <v>0</v>
      </c>
      <c r="AU89" s="25"/>
      <c r="AV89" s="25"/>
      <c r="AW89" s="25"/>
    </row>
    <row r="90" spans="1:49" s="1" customFormat="1" ht="17.25" hidden="1">
      <c r="A90" s="6"/>
      <c r="B90" s="14">
        <f t="shared" si="53"/>
        <v>86</v>
      </c>
      <c r="C90" s="9"/>
      <c r="D90" s="9"/>
      <c r="E90" s="32"/>
      <c r="F90" s="6"/>
      <c r="G90" s="8" t="str">
        <f t="shared" si="41"/>
        <v/>
      </c>
      <c r="H90" s="9" t="str">
        <f t="shared" si="42"/>
        <v/>
      </c>
      <c r="I90" s="9" t="str">
        <f t="shared" si="43"/>
        <v/>
      </c>
      <c r="J90" s="9" t="str">
        <f t="shared" si="44"/>
        <v/>
      </c>
      <c r="K90" s="9" t="str">
        <f t="shared" si="45"/>
        <v/>
      </c>
      <c r="L90" s="9" t="str">
        <f t="shared" si="46"/>
        <v/>
      </c>
      <c r="M90" s="9" t="str">
        <f t="shared" si="47"/>
        <v/>
      </c>
      <c r="N90" s="9" t="str">
        <f t="shared" si="48"/>
        <v/>
      </c>
      <c r="O90" s="9" t="str">
        <f t="shared" si="49"/>
        <v/>
      </c>
      <c r="P90" s="9" t="str">
        <f t="shared" si="50"/>
        <v/>
      </c>
      <c r="Q90" s="9" t="str">
        <f t="shared" si="51"/>
        <v/>
      </c>
      <c r="R90" s="9" t="str">
        <f t="shared" si="52"/>
        <v/>
      </c>
      <c r="S90" s="77">
        <f t="shared" si="54"/>
        <v>0</v>
      </c>
      <c r="T90" s="6"/>
      <c r="U90" s="63"/>
      <c r="V90" s="64" t="str">
        <f t="shared" si="55"/>
        <v/>
      </c>
      <c r="W90" s="63"/>
      <c r="X90" s="64" t="str">
        <f t="shared" si="56"/>
        <v/>
      </c>
      <c r="Y90" s="63"/>
      <c r="Z90" s="64" t="str">
        <f t="shared" si="57"/>
        <v/>
      </c>
      <c r="AA90" s="63"/>
      <c r="AB90" s="64" t="str">
        <f t="shared" si="58"/>
        <v/>
      </c>
      <c r="AC90" s="63"/>
      <c r="AD90" s="64" t="str">
        <f t="shared" si="59"/>
        <v/>
      </c>
      <c r="AE90" s="63"/>
      <c r="AF90" s="64" t="str">
        <f t="shared" si="60"/>
        <v/>
      </c>
      <c r="AG90" s="63"/>
      <c r="AH90" s="64" t="str">
        <f t="shared" si="61"/>
        <v/>
      </c>
      <c r="AI90" s="63"/>
      <c r="AJ90" s="64" t="str">
        <f t="shared" si="62"/>
        <v/>
      </c>
      <c r="AK90" s="63"/>
      <c r="AL90" s="64" t="str">
        <f t="shared" si="63"/>
        <v/>
      </c>
      <c r="AM90" s="63"/>
      <c r="AN90" s="64" t="str">
        <f t="shared" si="64"/>
        <v/>
      </c>
      <c r="AO90" s="63"/>
      <c r="AP90" s="64" t="str">
        <f t="shared" si="65"/>
        <v/>
      </c>
      <c r="AQ90" s="63"/>
      <c r="AR90" s="64" t="str">
        <f t="shared" si="66"/>
        <v/>
      </c>
      <c r="AS90" s="6"/>
      <c r="AT90" s="81">
        <f t="shared" si="67"/>
        <v>0</v>
      </c>
      <c r="AU90" s="25"/>
      <c r="AV90" s="25"/>
      <c r="AW90" s="25"/>
    </row>
    <row r="91" spans="1:49" s="1" customFormat="1" ht="17.25" hidden="1">
      <c r="A91" s="6"/>
      <c r="B91" s="14">
        <f t="shared" si="53"/>
        <v>87</v>
      </c>
      <c r="C91" s="9"/>
      <c r="D91" s="9"/>
      <c r="E91" s="32"/>
      <c r="F91" s="6"/>
      <c r="G91" s="8" t="str">
        <f t="shared" si="41"/>
        <v/>
      </c>
      <c r="H91" s="9" t="str">
        <f t="shared" si="42"/>
        <v/>
      </c>
      <c r="I91" s="9" t="str">
        <f t="shared" si="43"/>
        <v/>
      </c>
      <c r="J91" s="9" t="str">
        <f t="shared" si="44"/>
        <v/>
      </c>
      <c r="K91" s="9" t="str">
        <f t="shared" si="45"/>
        <v/>
      </c>
      <c r="L91" s="9" t="str">
        <f t="shared" si="46"/>
        <v/>
      </c>
      <c r="M91" s="9" t="str">
        <f t="shared" si="47"/>
        <v/>
      </c>
      <c r="N91" s="9" t="str">
        <f t="shared" si="48"/>
        <v/>
      </c>
      <c r="O91" s="9" t="str">
        <f t="shared" si="49"/>
        <v/>
      </c>
      <c r="P91" s="9" t="str">
        <f t="shared" si="50"/>
        <v/>
      </c>
      <c r="Q91" s="9" t="str">
        <f t="shared" si="51"/>
        <v/>
      </c>
      <c r="R91" s="9" t="str">
        <f t="shared" si="52"/>
        <v/>
      </c>
      <c r="S91" s="77">
        <f t="shared" si="54"/>
        <v>0</v>
      </c>
      <c r="T91" s="6"/>
      <c r="U91" s="63"/>
      <c r="V91" s="64" t="str">
        <f t="shared" si="55"/>
        <v/>
      </c>
      <c r="W91" s="63"/>
      <c r="X91" s="64" t="str">
        <f t="shared" si="56"/>
        <v/>
      </c>
      <c r="Y91" s="63"/>
      <c r="Z91" s="64" t="str">
        <f t="shared" si="57"/>
        <v/>
      </c>
      <c r="AA91" s="63"/>
      <c r="AB91" s="64" t="str">
        <f t="shared" si="58"/>
        <v/>
      </c>
      <c r="AC91" s="63"/>
      <c r="AD91" s="64" t="str">
        <f t="shared" si="59"/>
        <v/>
      </c>
      <c r="AE91" s="63"/>
      <c r="AF91" s="64" t="str">
        <f t="shared" si="60"/>
        <v/>
      </c>
      <c r="AG91" s="63"/>
      <c r="AH91" s="64" t="str">
        <f t="shared" si="61"/>
        <v/>
      </c>
      <c r="AI91" s="63"/>
      <c r="AJ91" s="64" t="str">
        <f t="shared" si="62"/>
        <v/>
      </c>
      <c r="AK91" s="63"/>
      <c r="AL91" s="64" t="str">
        <f t="shared" si="63"/>
        <v/>
      </c>
      <c r="AM91" s="63"/>
      <c r="AN91" s="64" t="str">
        <f t="shared" si="64"/>
        <v/>
      </c>
      <c r="AO91" s="63"/>
      <c r="AP91" s="64" t="str">
        <f t="shared" si="65"/>
        <v/>
      </c>
      <c r="AQ91" s="63"/>
      <c r="AR91" s="64" t="str">
        <f t="shared" si="66"/>
        <v/>
      </c>
      <c r="AS91" s="6"/>
      <c r="AT91" s="81">
        <f t="shared" si="67"/>
        <v>0</v>
      </c>
      <c r="AU91" s="25"/>
      <c r="AV91" s="25"/>
      <c r="AW91" s="25"/>
    </row>
    <row r="92" spans="1:49" s="1" customFormat="1" ht="17.25" hidden="1">
      <c r="A92" s="6"/>
      <c r="B92" s="14">
        <f t="shared" si="53"/>
        <v>88</v>
      </c>
      <c r="C92" s="9"/>
      <c r="D92" s="9"/>
      <c r="E92" s="32"/>
      <c r="F92" s="6"/>
      <c r="G92" s="8" t="str">
        <f t="shared" si="41"/>
        <v/>
      </c>
      <c r="H92" s="9" t="str">
        <f t="shared" si="42"/>
        <v/>
      </c>
      <c r="I92" s="9" t="str">
        <f t="shared" si="43"/>
        <v/>
      </c>
      <c r="J92" s="9" t="str">
        <f t="shared" si="44"/>
        <v/>
      </c>
      <c r="K92" s="9" t="str">
        <f t="shared" si="45"/>
        <v/>
      </c>
      <c r="L92" s="9" t="str">
        <f t="shared" si="46"/>
        <v/>
      </c>
      <c r="M92" s="9" t="str">
        <f t="shared" si="47"/>
        <v/>
      </c>
      <c r="N92" s="9" t="str">
        <f t="shared" si="48"/>
        <v/>
      </c>
      <c r="O92" s="9" t="str">
        <f t="shared" si="49"/>
        <v/>
      </c>
      <c r="P92" s="9" t="str">
        <f t="shared" si="50"/>
        <v/>
      </c>
      <c r="Q92" s="9" t="str">
        <f t="shared" si="51"/>
        <v/>
      </c>
      <c r="R92" s="9" t="str">
        <f t="shared" si="52"/>
        <v/>
      </c>
      <c r="S92" s="77">
        <f t="shared" si="54"/>
        <v>0</v>
      </c>
      <c r="T92" s="6"/>
      <c r="U92" s="63"/>
      <c r="V92" s="64" t="str">
        <f t="shared" si="55"/>
        <v/>
      </c>
      <c r="W92" s="63"/>
      <c r="X92" s="64" t="str">
        <f t="shared" si="56"/>
        <v/>
      </c>
      <c r="Y92" s="63"/>
      <c r="Z92" s="64" t="str">
        <f t="shared" si="57"/>
        <v/>
      </c>
      <c r="AA92" s="63"/>
      <c r="AB92" s="64" t="str">
        <f t="shared" si="58"/>
        <v/>
      </c>
      <c r="AC92" s="63"/>
      <c r="AD92" s="64" t="str">
        <f t="shared" si="59"/>
        <v/>
      </c>
      <c r="AE92" s="63"/>
      <c r="AF92" s="64" t="str">
        <f t="shared" si="60"/>
        <v/>
      </c>
      <c r="AG92" s="63"/>
      <c r="AH92" s="64" t="str">
        <f t="shared" si="61"/>
        <v/>
      </c>
      <c r="AI92" s="63"/>
      <c r="AJ92" s="64" t="str">
        <f t="shared" si="62"/>
        <v/>
      </c>
      <c r="AK92" s="63"/>
      <c r="AL92" s="64" t="str">
        <f t="shared" si="63"/>
        <v/>
      </c>
      <c r="AM92" s="63"/>
      <c r="AN92" s="64" t="str">
        <f t="shared" si="64"/>
        <v/>
      </c>
      <c r="AO92" s="63"/>
      <c r="AP92" s="64" t="str">
        <f t="shared" si="65"/>
        <v/>
      </c>
      <c r="AQ92" s="63"/>
      <c r="AR92" s="64" t="str">
        <f t="shared" si="66"/>
        <v/>
      </c>
      <c r="AS92" s="6"/>
      <c r="AT92" s="81">
        <f t="shared" si="67"/>
        <v>0</v>
      </c>
      <c r="AU92" s="25"/>
      <c r="AV92" s="25"/>
      <c r="AW92" s="25"/>
    </row>
    <row r="93" spans="1:49" s="1" customFormat="1" ht="17.25" hidden="1">
      <c r="A93" s="6"/>
      <c r="B93" s="14">
        <f t="shared" si="53"/>
        <v>89</v>
      </c>
      <c r="C93" s="9"/>
      <c r="D93" s="9"/>
      <c r="E93" s="32"/>
      <c r="F93" s="6"/>
      <c r="G93" s="8" t="str">
        <f t="shared" si="41"/>
        <v/>
      </c>
      <c r="H93" s="9" t="str">
        <f t="shared" si="42"/>
        <v/>
      </c>
      <c r="I93" s="9" t="str">
        <f t="shared" si="43"/>
        <v/>
      </c>
      <c r="J93" s="9" t="str">
        <f t="shared" si="44"/>
        <v/>
      </c>
      <c r="K93" s="9" t="str">
        <f t="shared" si="45"/>
        <v/>
      </c>
      <c r="L93" s="9" t="str">
        <f t="shared" si="46"/>
        <v/>
      </c>
      <c r="M93" s="9" t="str">
        <f t="shared" si="47"/>
        <v/>
      </c>
      <c r="N93" s="9" t="str">
        <f t="shared" si="48"/>
        <v/>
      </c>
      <c r="O93" s="9" t="str">
        <f t="shared" si="49"/>
        <v/>
      </c>
      <c r="P93" s="9" t="str">
        <f t="shared" si="50"/>
        <v/>
      </c>
      <c r="Q93" s="9" t="str">
        <f t="shared" si="51"/>
        <v/>
      </c>
      <c r="R93" s="9" t="str">
        <f t="shared" si="52"/>
        <v/>
      </c>
      <c r="S93" s="77">
        <f t="shared" si="54"/>
        <v>0</v>
      </c>
      <c r="T93" s="6"/>
      <c r="U93" s="63"/>
      <c r="V93" s="64" t="str">
        <f t="shared" si="55"/>
        <v/>
      </c>
      <c r="W93" s="63"/>
      <c r="X93" s="64" t="str">
        <f t="shared" si="56"/>
        <v/>
      </c>
      <c r="Y93" s="63"/>
      <c r="Z93" s="64" t="str">
        <f t="shared" si="57"/>
        <v/>
      </c>
      <c r="AA93" s="63"/>
      <c r="AB93" s="64" t="str">
        <f t="shared" si="58"/>
        <v/>
      </c>
      <c r="AC93" s="63"/>
      <c r="AD93" s="64" t="str">
        <f t="shared" si="59"/>
        <v/>
      </c>
      <c r="AE93" s="63"/>
      <c r="AF93" s="64" t="str">
        <f t="shared" si="60"/>
        <v/>
      </c>
      <c r="AG93" s="63"/>
      <c r="AH93" s="64" t="str">
        <f t="shared" si="61"/>
        <v/>
      </c>
      <c r="AI93" s="63"/>
      <c r="AJ93" s="64" t="str">
        <f t="shared" si="62"/>
        <v/>
      </c>
      <c r="AK93" s="63"/>
      <c r="AL93" s="64" t="str">
        <f t="shared" si="63"/>
        <v/>
      </c>
      <c r="AM93" s="63"/>
      <c r="AN93" s="64" t="str">
        <f t="shared" si="64"/>
        <v/>
      </c>
      <c r="AO93" s="63"/>
      <c r="AP93" s="64" t="str">
        <f t="shared" si="65"/>
        <v/>
      </c>
      <c r="AQ93" s="63"/>
      <c r="AR93" s="64" t="str">
        <f t="shared" si="66"/>
        <v/>
      </c>
      <c r="AS93" s="6"/>
      <c r="AT93" s="81">
        <f t="shared" si="67"/>
        <v>0</v>
      </c>
      <c r="AU93" s="25"/>
      <c r="AV93" s="25"/>
      <c r="AW93" s="25"/>
    </row>
    <row r="94" spans="1:49" s="1" customFormat="1" ht="17.25" hidden="1">
      <c r="A94" s="6"/>
      <c r="B94" s="14">
        <f t="shared" si="53"/>
        <v>90</v>
      </c>
      <c r="C94" s="9"/>
      <c r="D94" s="9"/>
      <c r="E94" s="32"/>
      <c r="F94" s="6"/>
      <c r="G94" s="8" t="str">
        <f t="shared" si="41"/>
        <v/>
      </c>
      <c r="H94" s="9" t="str">
        <f t="shared" si="42"/>
        <v/>
      </c>
      <c r="I94" s="9" t="str">
        <f t="shared" si="43"/>
        <v/>
      </c>
      <c r="J94" s="9" t="str">
        <f t="shared" si="44"/>
        <v/>
      </c>
      <c r="K94" s="9" t="str">
        <f t="shared" si="45"/>
        <v/>
      </c>
      <c r="L94" s="9" t="str">
        <f t="shared" si="46"/>
        <v/>
      </c>
      <c r="M94" s="9" t="str">
        <f t="shared" si="47"/>
        <v/>
      </c>
      <c r="N94" s="9" t="str">
        <f t="shared" si="48"/>
        <v/>
      </c>
      <c r="O94" s="9" t="str">
        <f t="shared" si="49"/>
        <v/>
      </c>
      <c r="P94" s="9" t="str">
        <f t="shared" si="50"/>
        <v/>
      </c>
      <c r="Q94" s="9" t="str">
        <f t="shared" si="51"/>
        <v/>
      </c>
      <c r="R94" s="9" t="str">
        <f t="shared" si="52"/>
        <v/>
      </c>
      <c r="S94" s="77">
        <f t="shared" si="54"/>
        <v>0</v>
      </c>
      <c r="T94" s="6"/>
      <c r="U94" s="63"/>
      <c r="V94" s="64" t="str">
        <f t="shared" si="55"/>
        <v/>
      </c>
      <c r="W94" s="63"/>
      <c r="X94" s="64" t="str">
        <f t="shared" si="56"/>
        <v/>
      </c>
      <c r="Y94" s="63"/>
      <c r="Z94" s="64" t="str">
        <f t="shared" si="57"/>
        <v/>
      </c>
      <c r="AA94" s="63"/>
      <c r="AB94" s="64" t="str">
        <f t="shared" si="58"/>
        <v/>
      </c>
      <c r="AC94" s="63"/>
      <c r="AD94" s="64" t="str">
        <f t="shared" si="59"/>
        <v/>
      </c>
      <c r="AE94" s="63"/>
      <c r="AF94" s="64" t="str">
        <f t="shared" si="60"/>
        <v/>
      </c>
      <c r="AG94" s="63"/>
      <c r="AH94" s="64" t="str">
        <f t="shared" si="61"/>
        <v/>
      </c>
      <c r="AI94" s="63"/>
      <c r="AJ94" s="64" t="str">
        <f t="shared" si="62"/>
        <v/>
      </c>
      <c r="AK94" s="63"/>
      <c r="AL94" s="64" t="str">
        <f t="shared" si="63"/>
        <v/>
      </c>
      <c r="AM94" s="63"/>
      <c r="AN94" s="64" t="str">
        <f t="shared" si="64"/>
        <v/>
      </c>
      <c r="AO94" s="63"/>
      <c r="AP94" s="64" t="str">
        <f t="shared" si="65"/>
        <v/>
      </c>
      <c r="AQ94" s="63"/>
      <c r="AR94" s="64" t="str">
        <f t="shared" si="66"/>
        <v/>
      </c>
      <c r="AS94" s="6"/>
      <c r="AT94" s="81">
        <f t="shared" si="67"/>
        <v>0</v>
      </c>
      <c r="AU94" s="25"/>
      <c r="AV94" s="25"/>
      <c r="AW94" s="25"/>
    </row>
    <row r="95" spans="1:49" s="1" customFormat="1" ht="17.25" hidden="1">
      <c r="A95" s="6"/>
      <c r="B95" s="14">
        <f t="shared" si="53"/>
        <v>91</v>
      </c>
      <c r="C95" s="9"/>
      <c r="D95" s="9"/>
      <c r="E95" s="32"/>
      <c r="F95" s="6"/>
      <c r="G95" s="8" t="str">
        <f t="shared" si="41"/>
        <v/>
      </c>
      <c r="H95" s="9" t="str">
        <f t="shared" si="42"/>
        <v/>
      </c>
      <c r="I95" s="9" t="str">
        <f t="shared" si="43"/>
        <v/>
      </c>
      <c r="J95" s="9" t="str">
        <f t="shared" si="44"/>
        <v/>
      </c>
      <c r="K95" s="9" t="str">
        <f t="shared" si="45"/>
        <v/>
      </c>
      <c r="L95" s="9" t="str">
        <f t="shared" si="46"/>
        <v/>
      </c>
      <c r="M95" s="9" t="str">
        <f t="shared" si="47"/>
        <v/>
      </c>
      <c r="N95" s="9" t="str">
        <f t="shared" si="48"/>
        <v/>
      </c>
      <c r="O95" s="9" t="str">
        <f t="shared" si="49"/>
        <v/>
      </c>
      <c r="P95" s="9" t="str">
        <f t="shared" si="50"/>
        <v/>
      </c>
      <c r="Q95" s="9" t="str">
        <f t="shared" si="51"/>
        <v/>
      </c>
      <c r="R95" s="9" t="str">
        <f t="shared" si="52"/>
        <v/>
      </c>
      <c r="S95" s="77">
        <f t="shared" si="54"/>
        <v>0</v>
      </c>
      <c r="T95" s="6"/>
      <c r="U95" s="63"/>
      <c r="V95" s="64" t="str">
        <f t="shared" si="55"/>
        <v/>
      </c>
      <c r="W95" s="63"/>
      <c r="X95" s="64" t="str">
        <f t="shared" si="56"/>
        <v/>
      </c>
      <c r="Y95" s="63"/>
      <c r="Z95" s="64" t="str">
        <f t="shared" si="57"/>
        <v/>
      </c>
      <c r="AA95" s="63"/>
      <c r="AB95" s="64" t="str">
        <f t="shared" si="58"/>
        <v/>
      </c>
      <c r="AC95" s="63"/>
      <c r="AD95" s="64" t="str">
        <f t="shared" si="59"/>
        <v/>
      </c>
      <c r="AE95" s="63"/>
      <c r="AF95" s="64" t="str">
        <f t="shared" si="60"/>
        <v/>
      </c>
      <c r="AG95" s="63"/>
      <c r="AH95" s="64" t="str">
        <f t="shared" si="61"/>
        <v/>
      </c>
      <c r="AI95" s="63"/>
      <c r="AJ95" s="64" t="str">
        <f t="shared" si="62"/>
        <v/>
      </c>
      <c r="AK95" s="63"/>
      <c r="AL95" s="64" t="str">
        <f t="shared" si="63"/>
        <v/>
      </c>
      <c r="AM95" s="63"/>
      <c r="AN95" s="64" t="str">
        <f t="shared" si="64"/>
        <v/>
      </c>
      <c r="AO95" s="63"/>
      <c r="AP95" s="64" t="str">
        <f t="shared" si="65"/>
        <v/>
      </c>
      <c r="AQ95" s="63"/>
      <c r="AR95" s="64" t="str">
        <f t="shared" si="66"/>
        <v/>
      </c>
      <c r="AS95" s="6"/>
      <c r="AT95" s="81">
        <f t="shared" si="67"/>
        <v>0</v>
      </c>
      <c r="AU95" s="25"/>
      <c r="AV95" s="25"/>
      <c r="AW95" s="25"/>
    </row>
    <row r="96" spans="1:49" s="1" customFormat="1" ht="17.25" hidden="1">
      <c r="A96" s="6"/>
      <c r="B96" s="14">
        <f t="shared" si="53"/>
        <v>92</v>
      </c>
      <c r="C96" s="9"/>
      <c r="D96" s="9"/>
      <c r="E96" s="32"/>
      <c r="F96" s="6"/>
      <c r="G96" s="8" t="str">
        <f t="shared" si="41"/>
        <v/>
      </c>
      <c r="H96" s="9" t="str">
        <f t="shared" si="42"/>
        <v/>
      </c>
      <c r="I96" s="9" t="str">
        <f t="shared" si="43"/>
        <v/>
      </c>
      <c r="J96" s="9" t="str">
        <f t="shared" si="44"/>
        <v/>
      </c>
      <c r="K96" s="9" t="str">
        <f t="shared" si="45"/>
        <v/>
      </c>
      <c r="L96" s="9" t="str">
        <f t="shared" si="46"/>
        <v/>
      </c>
      <c r="M96" s="9" t="str">
        <f t="shared" si="47"/>
        <v/>
      </c>
      <c r="N96" s="9" t="str">
        <f t="shared" si="48"/>
        <v/>
      </c>
      <c r="O96" s="9" t="str">
        <f t="shared" si="49"/>
        <v/>
      </c>
      <c r="P96" s="9" t="str">
        <f t="shared" si="50"/>
        <v/>
      </c>
      <c r="Q96" s="9" t="str">
        <f t="shared" si="51"/>
        <v/>
      </c>
      <c r="R96" s="9" t="str">
        <f t="shared" si="52"/>
        <v/>
      </c>
      <c r="S96" s="77">
        <f t="shared" si="54"/>
        <v>0</v>
      </c>
      <c r="T96" s="6"/>
      <c r="U96" s="63"/>
      <c r="V96" s="64" t="str">
        <f t="shared" si="55"/>
        <v/>
      </c>
      <c r="W96" s="63"/>
      <c r="X96" s="64" t="str">
        <f t="shared" si="56"/>
        <v/>
      </c>
      <c r="Y96" s="63"/>
      <c r="Z96" s="64" t="str">
        <f t="shared" si="57"/>
        <v/>
      </c>
      <c r="AA96" s="63"/>
      <c r="AB96" s="64" t="str">
        <f t="shared" si="58"/>
        <v/>
      </c>
      <c r="AC96" s="63"/>
      <c r="AD96" s="64" t="str">
        <f t="shared" si="59"/>
        <v/>
      </c>
      <c r="AE96" s="63"/>
      <c r="AF96" s="64" t="str">
        <f t="shared" si="60"/>
        <v/>
      </c>
      <c r="AG96" s="63"/>
      <c r="AH96" s="64" t="str">
        <f t="shared" si="61"/>
        <v/>
      </c>
      <c r="AI96" s="63"/>
      <c r="AJ96" s="64" t="str">
        <f t="shared" si="62"/>
        <v/>
      </c>
      <c r="AK96" s="63"/>
      <c r="AL96" s="64" t="str">
        <f t="shared" si="63"/>
        <v/>
      </c>
      <c r="AM96" s="63"/>
      <c r="AN96" s="64" t="str">
        <f t="shared" si="64"/>
        <v/>
      </c>
      <c r="AO96" s="63"/>
      <c r="AP96" s="64" t="str">
        <f t="shared" si="65"/>
        <v/>
      </c>
      <c r="AQ96" s="63"/>
      <c r="AR96" s="64" t="str">
        <f t="shared" si="66"/>
        <v/>
      </c>
      <c r="AS96" s="6"/>
      <c r="AT96" s="81">
        <f t="shared" si="67"/>
        <v>0</v>
      </c>
      <c r="AU96" s="25"/>
      <c r="AV96" s="25"/>
      <c r="AW96" s="25"/>
    </row>
    <row r="97" spans="1:49" s="1" customFormat="1" ht="17.25" hidden="1">
      <c r="A97" s="6"/>
      <c r="B97" s="14">
        <f t="shared" si="53"/>
        <v>93</v>
      </c>
      <c r="C97" s="9"/>
      <c r="D97" s="9"/>
      <c r="E97" s="32"/>
      <c r="F97" s="6"/>
      <c r="G97" s="8" t="str">
        <f t="shared" si="41"/>
        <v/>
      </c>
      <c r="H97" s="9" t="str">
        <f t="shared" si="42"/>
        <v/>
      </c>
      <c r="I97" s="9" t="str">
        <f t="shared" si="43"/>
        <v/>
      </c>
      <c r="J97" s="9" t="str">
        <f t="shared" si="44"/>
        <v/>
      </c>
      <c r="K97" s="9" t="str">
        <f t="shared" si="45"/>
        <v/>
      </c>
      <c r="L97" s="9" t="str">
        <f t="shared" si="46"/>
        <v/>
      </c>
      <c r="M97" s="9" t="str">
        <f t="shared" si="47"/>
        <v/>
      </c>
      <c r="N97" s="9" t="str">
        <f t="shared" si="48"/>
        <v/>
      </c>
      <c r="O97" s="9" t="str">
        <f t="shared" si="49"/>
        <v/>
      </c>
      <c r="P97" s="9" t="str">
        <f t="shared" si="50"/>
        <v/>
      </c>
      <c r="Q97" s="9" t="str">
        <f t="shared" si="51"/>
        <v/>
      </c>
      <c r="R97" s="9" t="str">
        <f t="shared" si="52"/>
        <v/>
      </c>
      <c r="S97" s="77">
        <f t="shared" si="54"/>
        <v>0</v>
      </c>
      <c r="T97" s="6"/>
      <c r="U97" s="63"/>
      <c r="V97" s="64" t="str">
        <f t="shared" si="55"/>
        <v/>
      </c>
      <c r="W97" s="63"/>
      <c r="X97" s="64" t="str">
        <f t="shared" si="56"/>
        <v/>
      </c>
      <c r="Y97" s="63"/>
      <c r="Z97" s="64" t="str">
        <f t="shared" si="57"/>
        <v/>
      </c>
      <c r="AA97" s="63"/>
      <c r="AB97" s="64" t="str">
        <f t="shared" si="58"/>
        <v/>
      </c>
      <c r="AC97" s="63"/>
      <c r="AD97" s="64" t="str">
        <f t="shared" si="59"/>
        <v/>
      </c>
      <c r="AE97" s="63"/>
      <c r="AF97" s="64" t="str">
        <f t="shared" si="60"/>
        <v/>
      </c>
      <c r="AG97" s="63"/>
      <c r="AH97" s="64" t="str">
        <f t="shared" si="61"/>
        <v/>
      </c>
      <c r="AI97" s="63"/>
      <c r="AJ97" s="64" t="str">
        <f t="shared" si="62"/>
        <v/>
      </c>
      <c r="AK97" s="63"/>
      <c r="AL97" s="64" t="str">
        <f t="shared" si="63"/>
        <v/>
      </c>
      <c r="AM97" s="63"/>
      <c r="AN97" s="64" t="str">
        <f t="shared" si="64"/>
        <v/>
      </c>
      <c r="AO97" s="63"/>
      <c r="AP97" s="64" t="str">
        <f t="shared" si="65"/>
        <v/>
      </c>
      <c r="AQ97" s="63"/>
      <c r="AR97" s="64" t="str">
        <f t="shared" si="66"/>
        <v/>
      </c>
      <c r="AS97" s="6"/>
      <c r="AT97" s="81">
        <f t="shared" si="67"/>
        <v>0</v>
      </c>
      <c r="AU97" s="25"/>
      <c r="AV97" s="25"/>
      <c r="AW97" s="25"/>
    </row>
    <row r="98" spans="1:49" s="1" customFormat="1" ht="17.25" hidden="1">
      <c r="A98" s="6"/>
      <c r="B98" s="14">
        <f t="shared" si="53"/>
        <v>94</v>
      </c>
      <c r="C98" s="9"/>
      <c r="D98" s="9"/>
      <c r="E98" s="32"/>
      <c r="F98" s="6"/>
      <c r="G98" s="8" t="str">
        <f t="shared" si="41"/>
        <v/>
      </c>
      <c r="H98" s="9" t="str">
        <f t="shared" si="42"/>
        <v/>
      </c>
      <c r="I98" s="9" t="str">
        <f t="shared" si="43"/>
        <v/>
      </c>
      <c r="J98" s="9" t="str">
        <f t="shared" si="44"/>
        <v/>
      </c>
      <c r="K98" s="9" t="str">
        <f t="shared" si="45"/>
        <v/>
      </c>
      <c r="L98" s="9" t="str">
        <f t="shared" si="46"/>
        <v/>
      </c>
      <c r="M98" s="9" t="str">
        <f t="shared" si="47"/>
        <v/>
      </c>
      <c r="N98" s="9" t="str">
        <f t="shared" si="48"/>
        <v/>
      </c>
      <c r="O98" s="9" t="str">
        <f t="shared" si="49"/>
        <v/>
      </c>
      <c r="P98" s="9" t="str">
        <f t="shared" si="50"/>
        <v/>
      </c>
      <c r="Q98" s="9" t="str">
        <f t="shared" si="51"/>
        <v/>
      </c>
      <c r="R98" s="9" t="str">
        <f t="shared" si="52"/>
        <v/>
      </c>
      <c r="S98" s="77">
        <f t="shared" si="54"/>
        <v>0</v>
      </c>
      <c r="T98" s="6"/>
      <c r="U98" s="63"/>
      <c r="V98" s="64" t="str">
        <f t="shared" si="55"/>
        <v/>
      </c>
      <c r="W98" s="63"/>
      <c r="X98" s="64" t="str">
        <f t="shared" si="56"/>
        <v/>
      </c>
      <c r="Y98" s="63"/>
      <c r="Z98" s="64" t="str">
        <f t="shared" si="57"/>
        <v/>
      </c>
      <c r="AA98" s="63"/>
      <c r="AB98" s="64" t="str">
        <f t="shared" si="58"/>
        <v/>
      </c>
      <c r="AC98" s="63"/>
      <c r="AD98" s="64" t="str">
        <f t="shared" si="59"/>
        <v/>
      </c>
      <c r="AE98" s="63"/>
      <c r="AF98" s="64" t="str">
        <f t="shared" si="60"/>
        <v/>
      </c>
      <c r="AG98" s="63"/>
      <c r="AH98" s="64" t="str">
        <f t="shared" si="61"/>
        <v/>
      </c>
      <c r="AI98" s="63"/>
      <c r="AJ98" s="64" t="str">
        <f t="shared" si="62"/>
        <v/>
      </c>
      <c r="AK98" s="63"/>
      <c r="AL98" s="64" t="str">
        <f t="shared" si="63"/>
        <v/>
      </c>
      <c r="AM98" s="63"/>
      <c r="AN98" s="64" t="str">
        <f t="shared" si="64"/>
        <v/>
      </c>
      <c r="AO98" s="63"/>
      <c r="AP98" s="64" t="str">
        <f t="shared" si="65"/>
        <v/>
      </c>
      <c r="AQ98" s="63"/>
      <c r="AR98" s="64" t="str">
        <f t="shared" si="66"/>
        <v/>
      </c>
      <c r="AS98" s="6"/>
      <c r="AT98" s="81">
        <f t="shared" si="67"/>
        <v>0</v>
      </c>
      <c r="AU98" s="25"/>
      <c r="AV98" s="25"/>
      <c r="AW98" s="25"/>
    </row>
    <row r="99" spans="1:49" s="1" customFormat="1" ht="17.25" hidden="1">
      <c r="A99" s="6"/>
      <c r="B99" s="14">
        <f t="shared" si="53"/>
        <v>95</v>
      </c>
      <c r="C99" s="9"/>
      <c r="D99" s="9"/>
      <c r="E99" s="32"/>
      <c r="F99" s="6"/>
      <c r="G99" s="29" t="str">
        <f t="shared" si="41"/>
        <v/>
      </c>
      <c r="H99" s="51" t="str">
        <f t="shared" si="42"/>
        <v/>
      </c>
      <c r="I99" s="51" t="str">
        <f t="shared" si="43"/>
        <v/>
      </c>
      <c r="J99" s="51" t="str">
        <f t="shared" si="44"/>
        <v/>
      </c>
      <c r="K99" s="51" t="str">
        <f t="shared" si="45"/>
        <v/>
      </c>
      <c r="L99" s="51" t="str">
        <f t="shared" si="46"/>
        <v/>
      </c>
      <c r="M99" s="51" t="str">
        <f t="shared" si="47"/>
        <v/>
      </c>
      <c r="N99" s="51" t="str">
        <f t="shared" si="48"/>
        <v/>
      </c>
      <c r="O99" s="30" t="str">
        <f t="shared" si="49"/>
        <v/>
      </c>
      <c r="P99" s="30" t="str">
        <f t="shared" si="50"/>
        <v/>
      </c>
      <c r="Q99" s="30" t="str">
        <f t="shared" si="51"/>
        <v/>
      </c>
      <c r="R99" s="30" t="str">
        <f t="shared" si="52"/>
        <v/>
      </c>
      <c r="S99" s="77">
        <f t="shared" si="54"/>
        <v>0</v>
      </c>
      <c r="T99" s="6"/>
      <c r="U99" s="63"/>
      <c r="V99" s="64" t="str">
        <f t="shared" si="55"/>
        <v/>
      </c>
      <c r="W99" s="63"/>
      <c r="X99" s="64" t="str">
        <f t="shared" si="56"/>
        <v/>
      </c>
      <c r="Y99" s="63"/>
      <c r="Z99" s="64" t="str">
        <f t="shared" si="57"/>
        <v/>
      </c>
      <c r="AA99" s="63"/>
      <c r="AB99" s="64" t="str">
        <f t="shared" si="58"/>
        <v/>
      </c>
      <c r="AC99" s="63"/>
      <c r="AD99" s="64" t="str">
        <f t="shared" si="59"/>
        <v/>
      </c>
      <c r="AE99" s="63"/>
      <c r="AF99" s="64" t="str">
        <f t="shared" si="60"/>
        <v/>
      </c>
      <c r="AG99" s="63"/>
      <c r="AH99" s="64" t="str">
        <f t="shared" si="61"/>
        <v/>
      </c>
      <c r="AI99" s="63"/>
      <c r="AJ99" s="64" t="str">
        <f t="shared" si="62"/>
        <v/>
      </c>
      <c r="AK99" s="63"/>
      <c r="AL99" s="64" t="str">
        <f t="shared" si="63"/>
        <v/>
      </c>
      <c r="AM99" s="63"/>
      <c r="AN99" s="64" t="str">
        <f t="shared" si="64"/>
        <v/>
      </c>
      <c r="AO99" s="63"/>
      <c r="AP99" s="64" t="str">
        <f t="shared" si="65"/>
        <v/>
      </c>
      <c r="AQ99" s="63"/>
      <c r="AR99" s="64" t="str">
        <f t="shared" si="66"/>
        <v/>
      </c>
      <c r="AS99" s="6"/>
      <c r="AT99" s="82">
        <f t="shared" si="67"/>
        <v>0</v>
      </c>
      <c r="AU99" s="25"/>
      <c r="AV99" s="25"/>
      <c r="AW99" s="25"/>
    </row>
    <row r="100" spans="1:49" s="58" customFormat="1" ht="17.25">
      <c r="A100" s="6"/>
      <c r="B100" s="12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78"/>
      <c r="T100" s="6"/>
      <c r="U100" s="54"/>
      <c r="V100" s="12"/>
      <c r="W100" s="54"/>
      <c r="X100" s="12"/>
      <c r="Y100" s="54"/>
      <c r="Z100" s="12"/>
      <c r="AA100" s="54"/>
      <c r="AB100" s="12"/>
      <c r="AC100" s="52"/>
      <c r="AD100" s="12"/>
      <c r="AE100" s="52"/>
      <c r="AF100" s="12"/>
      <c r="AG100" s="52"/>
      <c r="AH100" s="12"/>
      <c r="AI100" s="52"/>
      <c r="AJ100" s="12"/>
      <c r="AK100" s="52"/>
      <c r="AL100" s="12"/>
      <c r="AM100" s="52"/>
      <c r="AN100" s="12"/>
      <c r="AO100" s="52"/>
      <c r="AP100" s="12"/>
      <c r="AQ100" s="52"/>
      <c r="AR100" s="12"/>
      <c r="AS100" s="12"/>
      <c r="AT100" s="12"/>
      <c r="AU100" s="56"/>
      <c r="AV100" s="56"/>
      <c r="AW100" s="56"/>
    </row>
    <row r="101" spans="1:49" s="72" customFormat="1" ht="20.25">
      <c r="A101" s="65"/>
      <c r="B101" s="66"/>
      <c r="C101" s="65"/>
      <c r="D101" s="65"/>
      <c r="E101" s="65"/>
      <c r="F101" s="65"/>
      <c r="G101" s="67">
        <f>SUM(G5:G99)</f>
        <v>1</v>
      </c>
      <c r="H101" s="68">
        <f t="shared" ref="H101:R101" si="68">SUM(H5:H99)</f>
        <v>2</v>
      </c>
      <c r="I101" s="68">
        <f t="shared" si="68"/>
        <v>3</v>
      </c>
      <c r="J101" s="68">
        <f t="shared" si="68"/>
        <v>4</v>
      </c>
      <c r="K101" s="68">
        <f t="shared" si="68"/>
        <v>5</v>
      </c>
      <c r="L101" s="68">
        <f t="shared" si="68"/>
        <v>6</v>
      </c>
      <c r="M101" s="68">
        <f t="shared" si="68"/>
        <v>7</v>
      </c>
      <c r="N101" s="68">
        <f t="shared" si="68"/>
        <v>8</v>
      </c>
      <c r="O101" s="68">
        <f t="shared" si="68"/>
        <v>9</v>
      </c>
      <c r="P101" s="68">
        <f t="shared" si="68"/>
        <v>10</v>
      </c>
      <c r="Q101" s="68">
        <f t="shared" si="68"/>
        <v>11</v>
      </c>
      <c r="R101" s="68">
        <f t="shared" si="68"/>
        <v>12</v>
      </c>
      <c r="S101" s="79">
        <f>SUM(S5:S99)</f>
        <v>78</v>
      </c>
      <c r="T101" s="65"/>
      <c r="U101" s="69"/>
      <c r="V101" s="70"/>
      <c r="W101" s="69"/>
      <c r="X101" s="70"/>
      <c r="Y101" s="69"/>
      <c r="Z101" s="70"/>
      <c r="AA101" s="69"/>
      <c r="AB101" s="70"/>
      <c r="AC101" s="71"/>
      <c r="AD101" s="70"/>
      <c r="AE101" s="71"/>
      <c r="AF101" s="70"/>
      <c r="AG101" s="71"/>
      <c r="AH101" s="70"/>
      <c r="AI101" s="71"/>
      <c r="AJ101" s="70"/>
      <c r="AK101" s="71"/>
      <c r="AL101" s="70"/>
      <c r="AM101" s="71"/>
      <c r="AN101" s="70"/>
      <c r="AO101" s="71"/>
      <c r="AP101" s="70"/>
      <c r="AQ101" s="71"/>
      <c r="AR101" s="70"/>
      <c r="AS101" s="65"/>
      <c r="AT101" s="79">
        <f>SUM(AT5:AT99)</f>
        <v>192</v>
      </c>
      <c r="AU101" s="65"/>
      <c r="AV101" s="65"/>
      <c r="AW101" s="65"/>
    </row>
    <row r="102" spans="1:49" ht="17.25">
      <c r="A102" s="25"/>
      <c r="B102" s="12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54"/>
      <c r="V102" s="36"/>
      <c r="W102" s="54"/>
      <c r="X102" s="36"/>
      <c r="Y102" s="54"/>
      <c r="Z102" s="36"/>
      <c r="AA102" s="54"/>
      <c r="AB102" s="36"/>
      <c r="AC102" s="52"/>
      <c r="AD102" s="36"/>
      <c r="AE102" s="52"/>
      <c r="AF102" s="36"/>
      <c r="AG102" s="52"/>
      <c r="AH102" s="36"/>
      <c r="AI102" s="52"/>
      <c r="AJ102" s="36"/>
      <c r="AK102" s="52"/>
      <c r="AL102" s="36"/>
      <c r="AM102" s="52"/>
      <c r="AN102" s="36"/>
      <c r="AO102" s="52"/>
      <c r="AP102" s="36"/>
      <c r="AQ102" s="52"/>
      <c r="AR102" s="36"/>
      <c r="AS102" s="25"/>
      <c r="AT102" s="36"/>
      <c r="AU102" s="56"/>
      <c r="AV102" s="56"/>
      <c r="AW102" s="56"/>
    </row>
    <row r="103" spans="1:49" ht="17.25">
      <c r="A103" s="25"/>
      <c r="B103" s="12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54"/>
      <c r="V103" s="36"/>
      <c r="W103" s="54"/>
      <c r="X103" s="36"/>
      <c r="Y103" s="54"/>
      <c r="Z103" s="36"/>
      <c r="AA103" s="54"/>
      <c r="AB103" s="36"/>
      <c r="AC103" s="52"/>
      <c r="AD103" s="36"/>
      <c r="AE103" s="52"/>
      <c r="AF103" s="36"/>
      <c r="AG103" s="52"/>
      <c r="AH103" s="36"/>
      <c r="AI103" s="52"/>
      <c r="AJ103" s="36"/>
      <c r="AK103" s="52"/>
      <c r="AL103" s="36"/>
      <c r="AM103" s="52"/>
      <c r="AN103" s="36"/>
      <c r="AO103" s="52"/>
      <c r="AP103" s="36"/>
      <c r="AQ103" s="52"/>
      <c r="AR103" s="36"/>
      <c r="AS103" s="25"/>
      <c r="AT103" s="36"/>
      <c r="AU103" s="56"/>
      <c r="AV103" s="56"/>
      <c r="AW103" s="56"/>
    </row>
    <row r="104" spans="1:49" ht="17.25">
      <c r="A104" s="25"/>
      <c r="B104" s="12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54"/>
      <c r="V104" s="36"/>
      <c r="W104" s="54"/>
      <c r="X104" s="36"/>
      <c r="Y104" s="54"/>
      <c r="Z104" s="36"/>
      <c r="AA104" s="54"/>
      <c r="AB104" s="36"/>
      <c r="AC104" s="52"/>
      <c r="AD104" s="36"/>
      <c r="AE104" s="52"/>
      <c r="AF104" s="36"/>
      <c r="AG104" s="52"/>
      <c r="AH104" s="36"/>
      <c r="AI104" s="52"/>
      <c r="AJ104" s="36"/>
      <c r="AK104" s="52"/>
      <c r="AL104" s="36"/>
      <c r="AM104" s="52"/>
      <c r="AN104" s="36"/>
      <c r="AO104" s="52"/>
      <c r="AP104" s="36"/>
      <c r="AQ104" s="52"/>
      <c r="AR104" s="36"/>
      <c r="AS104" s="25"/>
      <c r="AT104" s="36"/>
      <c r="AU104" s="56"/>
      <c r="AV104" s="56"/>
      <c r="AW104" s="56"/>
    </row>
    <row r="105" spans="1:49" ht="17.25">
      <c r="A105" s="25"/>
      <c r="B105" s="12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54"/>
      <c r="V105" s="36"/>
      <c r="W105" s="54"/>
      <c r="X105" s="36"/>
      <c r="Y105" s="54"/>
      <c r="Z105" s="36"/>
      <c r="AA105" s="54"/>
      <c r="AB105" s="36"/>
      <c r="AC105" s="52"/>
      <c r="AD105" s="36"/>
      <c r="AE105" s="52"/>
      <c r="AF105" s="36"/>
      <c r="AG105" s="52"/>
      <c r="AH105" s="36"/>
      <c r="AI105" s="52"/>
      <c r="AJ105" s="36"/>
      <c r="AK105" s="52"/>
      <c r="AL105" s="36"/>
      <c r="AM105" s="52"/>
      <c r="AN105" s="36"/>
      <c r="AO105" s="52"/>
      <c r="AP105" s="36"/>
      <c r="AQ105" s="52"/>
      <c r="AR105" s="36"/>
      <c r="AS105" s="25"/>
      <c r="AT105" s="36"/>
      <c r="AU105" s="56"/>
      <c r="AV105" s="56"/>
      <c r="AW105" s="56"/>
    </row>
    <row r="106" spans="1:49" ht="17.25">
      <c r="A106" s="25"/>
      <c r="B106" s="12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54"/>
      <c r="V106" s="36"/>
      <c r="W106" s="54"/>
      <c r="X106" s="36"/>
      <c r="Y106" s="54"/>
      <c r="Z106" s="36"/>
      <c r="AA106" s="54"/>
      <c r="AB106" s="36"/>
      <c r="AC106" s="52"/>
      <c r="AD106" s="36"/>
      <c r="AE106" s="52"/>
      <c r="AF106" s="36"/>
      <c r="AG106" s="52"/>
      <c r="AH106" s="36"/>
      <c r="AI106" s="52"/>
      <c r="AJ106" s="36"/>
      <c r="AK106" s="52"/>
      <c r="AL106" s="36"/>
      <c r="AM106" s="52"/>
      <c r="AN106" s="36"/>
      <c r="AO106" s="52"/>
      <c r="AP106" s="36"/>
      <c r="AQ106" s="52"/>
      <c r="AR106" s="36"/>
      <c r="AS106" s="25"/>
      <c r="AT106" s="36"/>
      <c r="AU106" s="56"/>
      <c r="AV106" s="56"/>
      <c r="AW106" s="56"/>
    </row>
    <row r="107" spans="1:49" ht="17.25">
      <c r="A107" s="25"/>
      <c r="B107" s="12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54"/>
      <c r="V107" s="36"/>
      <c r="W107" s="54"/>
      <c r="X107" s="36"/>
      <c r="Y107" s="54"/>
      <c r="Z107" s="36"/>
      <c r="AA107" s="54"/>
      <c r="AB107" s="36"/>
      <c r="AC107" s="52"/>
      <c r="AD107" s="36"/>
      <c r="AE107" s="52"/>
      <c r="AF107" s="36"/>
      <c r="AG107" s="52"/>
      <c r="AH107" s="36"/>
      <c r="AI107" s="52"/>
      <c r="AJ107" s="36"/>
      <c r="AK107" s="52"/>
      <c r="AL107" s="36"/>
      <c r="AM107" s="52"/>
      <c r="AN107" s="36"/>
      <c r="AO107" s="52"/>
      <c r="AP107" s="36"/>
      <c r="AQ107" s="52"/>
      <c r="AR107" s="36"/>
      <c r="AS107" s="25"/>
      <c r="AT107" s="36"/>
      <c r="AU107" s="56"/>
      <c r="AV107" s="56"/>
      <c r="AW107" s="56"/>
    </row>
    <row r="108" spans="1:49" ht="17.25">
      <c r="A108" s="25"/>
      <c r="B108" s="12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54"/>
      <c r="V108" s="36"/>
      <c r="W108" s="54"/>
      <c r="X108" s="36"/>
      <c r="Y108" s="54"/>
      <c r="Z108" s="36"/>
      <c r="AA108" s="54"/>
      <c r="AB108" s="36"/>
      <c r="AC108" s="52"/>
      <c r="AD108" s="36"/>
      <c r="AE108" s="52"/>
      <c r="AF108" s="36"/>
      <c r="AG108" s="52"/>
      <c r="AH108" s="36"/>
      <c r="AI108" s="52"/>
      <c r="AJ108" s="36"/>
      <c r="AK108" s="52"/>
      <c r="AL108" s="36"/>
      <c r="AM108" s="52"/>
      <c r="AN108" s="36"/>
      <c r="AO108" s="52"/>
      <c r="AP108" s="36"/>
      <c r="AQ108" s="52"/>
      <c r="AR108" s="36"/>
      <c r="AS108" s="25"/>
      <c r="AT108" s="36"/>
      <c r="AU108" s="56"/>
      <c r="AV108" s="56"/>
      <c r="AW108" s="56"/>
    </row>
    <row r="109" spans="1:49" ht="17.25">
      <c r="A109" s="25"/>
      <c r="B109" s="12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54"/>
      <c r="V109" s="36"/>
      <c r="W109" s="54"/>
      <c r="X109" s="36"/>
      <c r="Y109" s="54"/>
      <c r="Z109" s="36"/>
      <c r="AA109" s="54"/>
      <c r="AB109" s="36"/>
      <c r="AC109" s="52"/>
      <c r="AD109" s="36"/>
      <c r="AE109" s="52"/>
      <c r="AF109" s="36"/>
      <c r="AG109" s="52"/>
      <c r="AH109" s="36"/>
      <c r="AI109" s="52"/>
      <c r="AJ109" s="36"/>
      <c r="AK109" s="52"/>
      <c r="AL109" s="36"/>
      <c r="AM109" s="52"/>
      <c r="AN109" s="36"/>
      <c r="AO109" s="52"/>
      <c r="AP109" s="36"/>
      <c r="AQ109" s="52"/>
      <c r="AR109" s="36"/>
      <c r="AS109" s="25"/>
      <c r="AT109" s="36"/>
      <c r="AU109" s="56"/>
      <c r="AV109" s="56"/>
      <c r="AW109" s="56"/>
    </row>
    <row r="110" spans="1:49" ht="17.25">
      <c r="A110" s="25"/>
      <c r="B110" s="12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54"/>
      <c r="V110" s="36"/>
      <c r="W110" s="54"/>
      <c r="X110" s="36"/>
      <c r="Y110" s="54"/>
      <c r="Z110" s="36"/>
      <c r="AA110" s="54"/>
      <c r="AB110" s="36"/>
      <c r="AC110" s="52"/>
      <c r="AD110" s="36"/>
      <c r="AE110" s="52"/>
      <c r="AF110" s="36"/>
      <c r="AG110" s="52"/>
      <c r="AH110" s="36"/>
      <c r="AI110" s="52"/>
      <c r="AJ110" s="36"/>
      <c r="AK110" s="52"/>
      <c r="AL110" s="36"/>
      <c r="AM110" s="52"/>
      <c r="AN110" s="36"/>
      <c r="AO110" s="52"/>
      <c r="AP110" s="36"/>
      <c r="AQ110" s="52"/>
      <c r="AR110" s="36"/>
      <c r="AS110" s="25"/>
      <c r="AT110" s="36"/>
      <c r="AU110" s="56"/>
      <c r="AV110" s="56"/>
      <c r="AW110" s="56"/>
    </row>
    <row r="111" spans="1:49" ht="17.25">
      <c r="A111" s="25"/>
      <c r="B111" s="12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54"/>
      <c r="V111" s="36"/>
      <c r="W111" s="54"/>
      <c r="X111" s="36"/>
      <c r="Y111" s="54"/>
      <c r="Z111" s="36"/>
      <c r="AA111" s="54"/>
      <c r="AB111" s="36"/>
      <c r="AC111" s="52"/>
      <c r="AD111" s="36"/>
      <c r="AE111" s="52"/>
      <c r="AF111" s="36"/>
      <c r="AG111" s="52"/>
      <c r="AH111" s="36"/>
      <c r="AI111" s="52"/>
      <c r="AJ111" s="36"/>
      <c r="AK111" s="52"/>
      <c r="AL111" s="36"/>
      <c r="AM111" s="52"/>
      <c r="AN111" s="36"/>
      <c r="AO111" s="52"/>
      <c r="AP111" s="36"/>
      <c r="AQ111" s="52"/>
      <c r="AR111" s="36"/>
      <c r="AS111" s="25"/>
      <c r="AT111" s="36"/>
      <c r="AU111" s="56"/>
      <c r="AV111" s="56"/>
      <c r="AW111" s="56"/>
    </row>
    <row r="112" spans="1:49" ht="17.25">
      <c r="A112" s="25"/>
      <c r="B112" s="12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54"/>
      <c r="V112" s="36"/>
      <c r="W112" s="54"/>
      <c r="X112" s="36"/>
      <c r="Y112" s="54"/>
      <c r="Z112" s="36"/>
      <c r="AA112" s="54"/>
      <c r="AB112" s="36"/>
      <c r="AC112" s="52"/>
      <c r="AD112" s="36"/>
      <c r="AE112" s="52"/>
      <c r="AF112" s="36"/>
      <c r="AG112" s="52"/>
      <c r="AH112" s="36"/>
      <c r="AI112" s="52"/>
      <c r="AJ112" s="36"/>
      <c r="AK112" s="52"/>
      <c r="AL112" s="36"/>
      <c r="AM112" s="52"/>
      <c r="AN112" s="36"/>
      <c r="AO112" s="52"/>
      <c r="AP112" s="36"/>
      <c r="AQ112" s="52"/>
      <c r="AR112" s="36"/>
      <c r="AS112" s="25"/>
      <c r="AT112" s="36"/>
      <c r="AU112" s="56"/>
      <c r="AV112" s="56"/>
      <c r="AW112" s="56"/>
    </row>
    <row r="113" spans="1:49" ht="17.25">
      <c r="A113" s="25"/>
      <c r="B113" s="12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54"/>
      <c r="V113" s="36"/>
      <c r="W113" s="54"/>
      <c r="X113" s="36"/>
      <c r="Y113" s="54"/>
      <c r="Z113" s="36"/>
      <c r="AA113" s="54"/>
      <c r="AB113" s="36"/>
      <c r="AC113" s="52"/>
      <c r="AD113" s="36"/>
      <c r="AE113" s="52"/>
      <c r="AF113" s="36"/>
      <c r="AG113" s="52"/>
      <c r="AH113" s="36"/>
      <c r="AI113" s="52"/>
      <c r="AJ113" s="36"/>
      <c r="AK113" s="52"/>
      <c r="AL113" s="36"/>
      <c r="AM113" s="52"/>
      <c r="AN113" s="36"/>
      <c r="AO113" s="52"/>
      <c r="AP113" s="36"/>
      <c r="AQ113" s="52"/>
      <c r="AR113" s="36"/>
      <c r="AS113" s="25"/>
      <c r="AT113" s="36"/>
      <c r="AU113" s="56"/>
      <c r="AV113" s="56"/>
      <c r="AW113" s="56"/>
    </row>
    <row r="114" spans="1:49" ht="17.25">
      <c r="A114" s="25"/>
      <c r="B114" s="12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54"/>
      <c r="V114" s="36"/>
      <c r="W114" s="54"/>
      <c r="X114" s="36"/>
      <c r="Y114" s="54"/>
      <c r="Z114" s="36"/>
      <c r="AA114" s="54"/>
      <c r="AB114" s="36"/>
      <c r="AC114" s="52"/>
      <c r="AD114" s="36"/>
      <c r="AE114" s="52"/>
      <c r="AF114" s="36"/>
      <c r="AG114" s="52"/>
      <c r="AH114" s="36"/>
      <c r="AI114" s="52"/>
      <c r="AJ114" s="36"/>
      <c r="AK114" s="52"/>
      <c r="AL114" s="36"/>
      <c r="AM114" s="52"/>
      <c r="AN114" s="36"/>
      <c r="AO114" s="52"/>
      <c r="AP114" s="36"/>
      <c r="AQ114" s="52"/>
      <c r="AR114" s="36"/>
      <c r="AS114" s="25"/>
      <c r="AT114" s="36"/>
      <c r="AU114" s="56"/>
      <c r="AV114" s="56"/>
      <c r="AW114" s="56"/>
    </row>
    <row r="115" spans="1:49" ht="17.25">
      <c r="A115" s="25"/>
      <c r="B115" s="12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54"/>
      <c r="V115" s="36"/>
      <c r="W115" s="54"/>
      <c r="X115" s="36"/>
      <c r="Y115" s="54"/>
      <c r="Z115" s="36"/>
      <c r="AA115" s="54"/>
      <c r="AB115" s="36"/>
      <c r="AC115" s="52"/>
      <c r="AD115" s="36"/>
      <c r="AE115" s="52"/>
      <c r="AF115" s="36"/>
      <c r="AG115" s="52"/>
      <c r="AH115" s="36"/>
      <c r="AI115" s="52"/>
      <c r="AJ115" s="36"/>
      <c r="AK115" s="52"/>
      <c r="AL115" s="36"/>
      <c r="AM115" s="52"/>
      <c r="AN115" s="36"/>
      <c r="AO115" s="52"/>
      <c r="AP115" s="36"/>
      <c r="AQ115" s="52"/>
      <c r="AR115" s="36"/>
      <c r="AS115" s="25"/>
      <c r="AT115" s="36"/>
      <c r="AU115" s="56"/>
      <c r="AV115" s="56"/>
      <c r="AW115" s="56"/>
    </row>
    <row r="116" spans="1:49" ht="17.25">
      <c r="A116" s="25"/>
      <c r="B116" s="12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54"/>
      <c r="V116" s="36"/>
      <c r="W116" s="54"/>
      <c r="X116" s="36"/>
      <c r="Y116" s="54"/>
      <c r="Z116" s="36"/>
      <c r="AA116" s="54"/>
      <c r="AB116" s="36"/>
      <c r="AC116" s="52"/>
      <c r="AD116" s="36"/>
      <c r="AE116" s="52"/>
      <c r="AF116" s="36"/>
      <c r="AG116" s="52"/>
      <c r="AH116" s="36"/>
      <c r="AI116" s="52"/>
      <c r="AJ116" s="36"/>
      <c r="AK116" s="52"/>
      <c r="AL116" s="36"/>
      <c r="AM116" s="52"/>
      <c r="AN116" s="36"/>
      <c r="AO116" s="52"/>
      <c r="AP116" s="36"/>
      <c r="AQ116" s="52"/>
      <c r="AR116" s="36"/>
      <c r="AS116" s="25"/>
      <c r="AT116" s="36"/>
      <c r="AU116" s="56"/>
      <c r="AV116" s="56"/>
      <c r="AW116" s="56"/>
    </row>
    <row r="117" spans="1:49" ht="17.25">
      <c r="A117" s="25"/>
      <c r="B117" s="12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54"/>
      <c r="V117" s="36"/>
      <c r="W117" s="54"/>
      <c r="X117" s="36"/>
      <c r="Y117" s="54"/>
      <c r="Z117" s="36"/>
      <c r="AA117" s="54"/>
      <c r="AB117" s="36"/>
      <c r="AC117" s="52"/>
      <c r="AD117" s="36"/>
      <c r="AE117" s="52"/>
      <c r="AF117" s="36"/>
      <c r="AG117" s="52"/>
      <c r="AH117" s="36"/>
      <c r="AI117" s="52"/>
      <c r="AJ117" s="36"/>
      <c r="AK117" s="52"/>
      <c r="AL117" s="36"/>
      <c r="AM117" s="52"/>
      <c r="AN117" s="36"/>
      <c r="AO117" s="52"/>
      <c r="AP117" s="36"/>
      <c r="AQ117" s="52"/>
      <c r="AR117" s="36"/>
      <c r="AS117" s="25"/>
      <c r="AT117" s="36"/>
      <c r="AU117" s="56"/>
      <c r="AV117" s="56"/>
      <c r="AW117" s="56"/>
    </row>
    <row r="118" spans="1:49" ht="17.25">
      <c r="A118" s="25"/>
      <c r="B118" s="12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54"/>
      <c r="V118" s="36"/>
      <c r="W118" s="54"/>
      <c r="X118" s="36"/>
      <c r="Y118" s="54"/>
      <c r="Z118" s="36"/>
      <c r="AA118" s="54"/>
      <c r="AB118" s="36"/>
      <c r="AC118" s="52"/>
      <c r="AD118" s="36"/>
      <c r="AE118" s="52"/>
      <c r="AF118" s="36"/>
      <c r="AG118" s="52"/>
      <c r="AH118" s="36"/>
      <c r="AI118" s="52"/>
      <c r="AJ118" s="36"/>
      <c r="AK118" s="52"/>
      <c r="AL118" s="36"/>
      <c r="AM118" s="52"/>
      <c r="AN118" s="36"/>
      <c r="AO118" s="52"/>
      <c r="AP118" s="36"/>
      <c r="AQ118" s="52"/>
      <c r="AR118" s="36"/>
      <c r="AS118" s="25"/>
      <c r="AT118" s="36"/>
      <c r="AU118" s="56"/>
      <c r="AV118" s="56"/>
      <c r="AW118" s="56"/>
    </row>
    <row r="119" spans="1:49" ht="17.25">
      <c r="A119" s="25"/>
      <c r="B119" s="12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54"/>
      <c r="V119" s="36"/>
      <c r="W119" s="54"/>
      <c r="X119" s="36"/>
      <c r="Y119" s="54"/>
      <c r="Z119" s="36"/>
      <c r="AA119" s="54"/>
      <c r="AB119" s="36"/>
      <c r="AC119" s="52"/>
      <c r="AD119" s="36"/>
      <c r="AE119" s="52"/>
      <c r="AF119" s="36"/>
      <c r="AG119" s="52"/>
      <c r="AH119" s="36"/>
      <c r="AI119" s="52"/>
      <c r="AJ119" s="36"/>
      <c r="AK119" s="52"/>
      <c r="AL119" s="36"/>
      <c r="AM119" s="52"/>
      <c r="AN119" s="36"/>
      <c r="AO119" s="52"/>
      <c r="AP119" s="36"/>
      <c r="AQ119" s="52"/>
      <c r="AR119" s="36"/>
      <c r="AS119" s="25"/>
      <c r="AT119" s="36"/>
      <c r="AU119" s="56"/>
      <c r="AV119" s="56"/>
      <c r="AW119" s="56"/>
    </row>
    <row r="120" spans="1:49" ht="17.25">
      <c r="A120" s="25"/>
      <c r="B120" s="12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54"/>
      <c r="V120" s="36"/>
      <c r="W120" s="54"/>
      <c r="X120" s="36"/>
      <c r="Y120" s="54"/>
      <c r="Z120" s="36"/>
      <c r="AA120" s="54"/>
      <c r="AB120" s="36"/>
      <c r="AC120" s="52"/>
      <c r="AD120" s="36"/>
      <c r="AE120" s="52"/>
      <c r="AF120" s="36"/>
      <c r="AG120" s="52"/>
      <c r="AH120" s="36"/>
      <c r="AI120" s="52"/>
      <c r="AJ120" s="36"/>
      <c r="AK120" s="52"/>
      <c r="AL120" s="36"/>
      <c r="AM120" s="52"/>
      <c r="AN120" s="36"/>
      <c r="AO120" s="52"/>
      <c r="AP120" s="36"/>
      <c r="AQ120" s="52"/>
      <c r="AR120" s="36"/>
      <c r="AS120" s="25"/>
      <c r="AT120" s="36"/>
      <c r="AU120" s="56"/>
      <c r="AV120" s="56"/>
      <c r="AW120" s="56"/>
    </row>
    <row r="121" spans="1:49" ht="17.25">
      <c r="A121" s="25"/>
      <c r="B121" s="12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54"/>
      <c r="V121" s="36"/>
      <c r="W121" s="54"/>
      <c r="X121" s="36"/>
      <c r="Y121" s="54"/>
      <c r="Z121" s="36"/>
      <c r="AA121" s="54"/>
      <c r="AB121" s="36"/>
      <c r="AC121" s="52"/>
      <c r="AD121" s="36"/>
      <c r="AE121" s="52"/>
      <c r="AF121" s="36"/>
      <c r="AG121" s="52"/>
      <c r="AH121" s="36"/>
      <c r="AI121" s="52"/>
      <c r="AJ121" s="36"/>
      <c r="AK121" s="52"/>
      <c r="AL121" s="36"/>
      <c r="AM121" s="52"/>
      <c r="AN121" s="36"/>
      <c r="AO121" s="52"/>
      <c r="AP121" s="36"/>
      <c r="AQ121" s="52"/>
      <c r="AR121" s="36"/>
      <c r="AS121" s="25"/>
      <c r="AT121" s="36"/>
      <c r="AU121" s="56"/>
      <c r="AV121" s="56"/>
      <c r="AW121" s="56"/>
    </row>
    <row r="122" spans="1:49" ht="17.25">
      <c r="A122" s="25"/>
      <c r="B122" s="12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54"/>
      <c r="V122" s="36"/>
      <c r="W122" s="54"/>
      <c r="X122" s="36"/>
      <c r="Y122" s="54"/>
      <c r="Z122" s="36"/>
      <c r="AA122" s="54"/>
      <c r="AB122" s="36"/>
      <c r="AC122" s="52"/>
      <c r="AD122" s="36"/>
      <c r="AE122" s="52"/>
      <c r="AF122" s="36"/>
      <c r="AG122" s="52"/>
      <c r="AH122" s="36"/>
      <c r="AI122" s="52"/>
      <c r="AJ122" s="36"/>
      <c r="AK122" s="52"/>
      <c r="AL122" s="36"/>
      <c r="AM122" s="52"/>
      <c r="AN122" s="36"/>
      <c r="AO122" s="52"/>
      <c r="AP122" s="36"/>
      <c r="AQ122" s="52"/>
      <c r="AR122" s="36"/>
      <c r="AS122" s="25"/>
      <c r="AT122" s="36"/>
      <c r="AU122" s="56"/>
      <c r="AV122" s="56"/>
      <c r="AW122" s="56"/>
    </row>
    <row r="123" spans="1:49" ht="17.25">
      <c r="A123" s="25"/>
      <c r="B123" s="12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54"/>
      <c r="V123" s="36"/>
      <c r="W123" s="54"/>
      <c r="X123" s="36"/>
      <c r="Y123" s="54"/>
      <c r="Z123" s="36"/>
      <c r="AA123" s="54"/>
      <c r="AB123" s="36"/>
      <c r="AC123" s="52"/>
      <c r="AD123" s="36"/>
      <c r="AE123" s="52"/>
      <c r="AF123" s="36"/>
      <c r="AG123" s="52"/>
      <c r="AH123" s="36"/>
      <c r="AI123" s="52"/>
      <c r="AJ123" s="36"/>
      <c r="AK123" s="52"/>
      <c r="AL123" s="36"/>
      <c r="AM123" s="52"/>
      <c r="AN123" s="36"/>
      <c r="AO123" s="52"/>
      <c r="AP123" s="36"/>
      <c r="AQ123" s="52"/>
      <c r="AR123" s="36"/>
      <c r="AS123" s="25"/>
      <c r="AT123" s="36"/>
      <c r="AU123" s="56"/>
      <c r="AV123" s="56"/>
      <c r="AW123" s="56"/>
    </row>
    <row r="124" spans="1:49" ht="17.25">
      <c r="A124" s="25"/>
      <c r="B124" s="12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54"/>
      <c r="V124" s="36"/>
      <c r="W124" s="54"/>
      <c r="X124" s="36"/>
      <c r="Y124" s="54"/>
      <c r="Z124" s="36"/>
      <c r="AA124" s="54"/>
      <c r="AB124" s="36"/>
      <c r="AC124" s="52"/>
      <c r="AD124" s="36"/>
      <c r="AE124" s="52"/>
      <c r="AF124" s="36"/>
      <c r="AG124" s="52"/>
      <c r="AH124" s="36"/>
      <c r="AI124" s="52"/>
      <c r="AJ124" s="36"/>
      <c r="AK124" s="52"/>
      <c r="AL124" s="36"/>
      <c r="AM124" s="52"/>
      <c r="AN124" s="36"/>
      <c r="AO124" s="52"/>
      <c r="AP124" s="36"/>
      <c r="AQ124" s="52"/>
      <c r="AR124" s="36"/>
      <c r="AS124" s="25"/>
      <c r="AT124" s="36"/>
      <c r="AU124" s="56"/>
      <c r="AV124" s="56"/>
      <c r="AW124" s="56"/>
    </row>
    <row r="125" spans="1:49" ht="17.25">
      <c r="A125" s="25"/>
      <c r="B125" s="12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54"/>
      <c r="V125" s="36"/>
      <c r="W125" s="54"/>
      <c r="X125" s="36"/>
      <c r="Y125" s="54"/>
      <c r="Z125" s="36"/>
      <c r="AA125" s="54"/>
      <c r="AB125" s="36"/>
      <c r="AC125" s="52"/>
      <c r="AD125" s="36"/>
      <c r="AE125" s="52"/>
      <c r="AF125" s="36"/>
      <c r="AG125" s="52"/>
      <c r="AH125" s="36"/>
      <c r="AI125" s="52"/>
      <c r="AJ125" s="36"/>
      <c r="AK125" s="52"/>
      <c r="AL125" s="36"/>
      <c r="AM125" s="52"/>
      <c r="AN125" s="36"/>
      <c r="AO125" s="52"/>
      <c r="AP125" s="36"/>
      <c r="AQ125" s="52"/>
      <c r="AR125" s="36"/>
      <c r="AS125" s="25"/>
      <c r="AT125" s="36"/>
      <c r="AU125" s="56"/>
      <c r="AV125" s="56"/>
      <c r="AW125" s="56"/>
    </row>
    <row r="126" spans="1:49" ht="17.25">
      <c r="A126" s="25"/>
      <c r="B126" s="12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54"/>
      <c r="V126" s="36"/>
      <c r="W126" s="54"/>
      <c r="X126" s="36"/>
      <c r="Y126" s="54"/>
      <c r="Z126" s="36"/>
      <c r="AA126" s="54"/>
      <c r="AB126" s="36"/>
      <c r="AC126" s="52"/>
      <c r="AD126" s="36"/>
      <c r="AE126" s="52"/>
      <c r="AF126" s="36"/>
      <c r="AG126" s="52"/>
      <c r="AH126" s="36"/>
      <c r="AI126" s="52"/>
      <c r="AJ126" s="36"/>
      <c r="AK126" s="52"/>
      <c r="AL126" s="36"/>
      <c r="AM126" s="52"/>
      <c r="AN126" s="36"/>
      <c r="AO126" s="52"/>
      <c r="AP126" s="36"/>
      <c r="AQ126" s="52"/>
      <c r="AR126" s="36"/>
      <c r="AS126" s="25"/>
      <c r="AT126" s="36"/>
      <c r="AU126" s="56"/>
      <c r="AV126" s="56"/>
      <c r="AW126" s="56"/>
    </row>
    <row r="127" spans="1:49" ht="17.25">
      <c r="A127" s="25"/>
      <c r="B127" s="12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54"/>
      <c r="V127" s="36"/>
      <c r="W127" s="54"/>
      <c r="X127" s="36"/>
      <c r="Y127" s="54"/>
      <c r="Z127" s="36"/>
      <c r="AA127" s="54"/>
      <c r="AB127" s="36"/>
      <c r="AC127" s="52"/>
      <c r="AD127" s="36"/>
      <c r="AE127" s="52"/>
      <c r="AF127" s="36"/>
      <c r="AG127" s="52"/>
      <c r="AH127" s="36"/>
      <c r="AI127" s="52"/>
      <c r="AJ127" s="36"/>
      <c r="AK127" s="52"/>
      <c r="AL127" s="36"/>
      <c r="AM127" s="52"/>
      <c r="AN127" s="36"/>
      <c r="AO127" s="52"/>
      <c r="AP127" s="36"/>
      <c r="AQ127" s="52"/>
      <c r="AR127" s="36"/>
      <c r="AS127" s="25"/>
      <c r="AT127" s="36"/>
      <c r="AU127" s="56"/>
      <c r="AV127" s="56"/>
      <c r="AW127" s="56"/>
    </row>
    <row r="128" spans="1:49" ht="17.25">
      <c r="A128" s="25"/>
      <c r="B128" s="12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54"/>
      <c r="V128" s="36"/>
      <c r="W128" s="54"/>
      <c r="X128" s="36"/>
      <c r="Y128" s="54"/>
      <c r="Z128" s="36"/>
      <c r="AA128" s="54"/>
      <c r="AB128" s="36"/>
      <c r="AC128" s="52"/>
      <c r="AD128" s="36"/>
      <c r="AE128" s="52"/>
      <c r="AF128" s="36"/>
      <c r="AG128" s="52"/>
      <c r="AH128" s="36"/>
      <c r="AI128" s="52"/>
      <c r="AJ128" s="36"/>
      <c r="AK128" s="52"/>
      <c r="AL128" s="36"/>
      <c r="AM128" s="52"/>
      <c r="AN128" s="36"/>
      <c r="AO128" s="52"/>
      <c r="AP128" s="36"/>
      <c r="AQ128" s="52"/>
      <c r="AR128" s="36"/>
      <c r="AS128" s="25"/>
      <c r="AT128" s="36"/>
      <c r="AU128" s="56"/>
      <c r="AV128" s="56"/>
      <c r="AW128" s="56"/>
    </row>
    <row r="129" spans="1:49" ht="17.25">
      <c r="A129" s="25"/>
      <c r="B129" s="12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54"/>
      <c r="V129" s="36"/>
      <c r="W129" s="54"/>
      <c r="X129" s="36"/>
      <c r="Y129" s="54"/>
      <c r="Z129" s="36"/>
      <c r="AA129" s="54"/>
      <c r="AB129" s="36"/>
      <c r="AC129" s="52"/>
      <c r="AD129" s="36"/>
      <c r="AE129" s="52"/>
      <c r="AF129" s="36"/>
      <c r="AG129" s="52"/>
      <c r="AH129" s="36"/>
      <c r="AI129" s="52"/>
      <c r="AJ129" s="36"/>
      <c r="AK129" s="52"/>
      <c r="AL129" s="36"/>
      <c r="AM129" s="52"/>
      <c r="AN129" s="36"/>
      <c r="AO129" s="52"/>
      <c r="AP129" s="36"/>
      <c r="AQ129" s="52"/>
      <c r="AR129" s="36"/>
      <c r="AS129" s="25"/>
      <c r="AT129" s="36"/>
      <c r="AU129" s="56"/>
      <c r="AV129" s="56"/>
      <c r="AW129" s="56"/>
    </row>
    <row r="130" spans="1:49" ht="17.25">
      <c r="A130" s="25"/>
      <c r="B130" s="12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54"/>
      <c r="V130" s="36"/>
      <c r="W130" s="54"/>
      <c r="X130" s="36"/>
      <c r="Y130" s="54"/>
      <c r="Z130" s="36"/>
      <c r="AA130" s="54"/>
      <c r="AB130" s="36"/>
      <c r="AC130" s="52"/>
      <c r="AD130" s="36"/>
      <c r="AE130" s="52"/>
      <c r="AF130" s="36"/>
      <c r="AG130" s="52"/>
      <c r="AH130" s="36"/>
      <c r="AI130" s="52"/>
      <c r="AJ130" s="36"/>
      <c r="AK130" s="52"/>
      <c r="AL130" s="36"/>
      <c r="AM130" s="52"/>
      <c r="AN130" s="36"/>
      <c r="AO130" s="52"/>
      <c r="AP130" s="36"/>
      <c r="AQ130" s="52"/>
      <c r="AR130" s="36"/>
      <c r="AS130" s="25"/>
      <c r="AT130" s="36"/>
      <c r="AU130" s="56"/>
      <c r="AV130" s="56"/>
      <c r="AW130" s="56"/>
    </row>
    <row r="131" spans="1:49" ht="17.25">
      <c r="A131" s="25"/>
      <c r="B131" s="12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54"/>
      <c r="V131" s="36"/>
      <c r="W131" s="54"/>
      <c r="X131" s="36"/>
      <c r="Y131" s="54"/>
      <c r="Z131" s="36"/>
      <c r="AA131" s="54"/>
      <c r="AB131" s="36"/>
      <c r="AC131" s="52"/>
      <c r="AD131" s="36"/>
      <c r="AE131" s="52"/>
      <c r="AF131" s="36"/>
      <c r="AG131" s="52"/>
      <c r="AH131" s="36"/>
      <c r="AI131" s="52"/>
      <c r="AJ131" s="36"/>
      <c r="AK131" s="52"/>
      <c r="AL131" s="36"/>
      <c r="AM131" s="52"/>
      <c r="AN131" s="36"/>
      <c r="AO131" s="52"/>
      <c r="AP131" s="36"/>
      <c r="AQ131" s="52"/>
      <c r="AR131" s="36"/>
      <c r="AS131" s="25"/>
      <c r="AT131" s="36"/>
      <c r="AU131" s="56"/>
      <c r="AV131" s="56"/>
      <c r="AW131" s="56"/>
    </row>
    <row r="132" spans="1:49" ht="17.25">
      <c r="A132" s="25"/>
      <c r="B132" s="12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54"/>
      <c r="V132" s="36"/>
      <c r="W132" s="54"/>
      <c r="X132" s="36"/>
      <c r="Y132" s="54"/>
      <c r="Z132" s="36"/>
      <c r="AA132" s="54"/>
      <c r="AB132" s="36"/>
      <c r="AC132" s="52"/>
      <c r="AD132" s="36"/>
      <c r="AE132" s="52"/>
      <c r="AF132" s="36"/>
      <c r="AG132" s="52"/>
      <c r="AH132" s="36"/>
      <c r="AI132" s="52"/>
      <c r="AJ132" s="36"/>
      <c r="AK132" s="52"/>
      <c r="AL132" s="36"/>
      <c r="AM132" s="52"/>
      <c r="AN132" s="36"/>
      <c r="AO132" s="52"/>
      <c r="AP132" s="36"/>
      <c r="AQ132" s="52"/>
      <c r="AR132" s="36"/>
      <c r="AS132" s="25"/>
      <c r="AT132" s="36"/>
      <c r="AU132" s="56"/>
      <c r="AV132" s="56"/>
      <c r="AW132" s="56"/>
    </row>
    <row r="133" spans="1:49" ht="17.25">
      <c r="A133" s="25"/>
      <c r="B133" s="12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54"/>
      <c r="V133" s="36"/>
      <c r="W133" s="54"/>
      <c r="X133" s="36"/>
      <c r="Y133" s="54"/>
      <c r="Z133" s="36"/>
      <c r="AA133" s="54"/>
      <c r="AB133" s="36"/>
      <c r="AC133" s="52"/>
      <c r="AD133" s="36"/>
      <c r="AE133" s="52"/>
      <c r="AF133" s="36"/>
      <c r="AG133" s="52"/>
      <c r="AH133" s="36"/>
      <c r="AI133" s="52"/>
      <c r="AJ133" s="36"/>
      <c r="AK133" s="52"/>
      <c r="AL133" s="36"/>
      <c r="AM133" s="52"/>
      <c r="AN133" s="36"/>
      <c r="AO133" s="52"/>
      <c r="AP133" s="36"/>
      <c r="AQ133" s="52"/>
      <c r="AR133" s="36"/>
      <c r="AS133" s="25"/>
      <c r="AT133" s="36"/>
      <c r="AU133" s="56"/>
      <c r="AV133" s="56"/>
      <c r="AW133" s="56"/>
    </row>
    <row r="134" spans="1:49" ht="17.25">
      <c r="A134" s="25"/>
      <c r="B134" s="12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54"/>
      <c r="V134" s="36"/>
      <c r="W134" s="54"/>
      <c r="X134" s="36"/>
      <c r="Y134" s="54"/>
      <c r="Z134" s="36"/>
      <c r="AA134" s="54"/>
      <c r="AB134" s="36"/>
      <c r="AC134" s="52"/>
      <c r="AD134" s="36"/>
      <c r="AE134" s="52"/>
      <c r="AF134" s="36"/>
      <c r="AG134" s="52"/>
      <c r="AH134" s="36"/>
      <c r="AI134" s="52"/>
      <c r="AJ134" s="36"/>
      <c r="AK134" s="52"/>
      <c r="AL134" s="36"/>
      <c r="AM134" s="52"/>
      <c r="AN134" s="36"/>
      <c r="AO134" s="52"/>
      <c r="AP134" s="36"/>
      <c r="AQ134" s="52"/>
      <c r="AR134" s="36"/>
      <c r="AS134" s="25"/>
      <c r="AT134" s="36"/>
      <c r="AU134" s="56"/>
      <c r="AV134" s="56"/>
      <c r="AW134" s="56"/>
    </row>
  </sheetData>
  <sheetProtection selectLockedCells="1"/>
  <mergeCells count="18">
    <mergeCell ref="AT3:AT4"/>
    <mergeCell ref="A1:AT2"/>
    <mergeCell ref="AA3:AB3"/>
    <mergeCell ref="AC3:AD3"/>
    <mergeCell ref="AE3:AF3"/>
    <mergeCell ref="AG3:AH3"/>
    <mergeCell ref="AI3:AJ3"/>
    <mergeCell ref="AK3:AL3"/>
    <mergeCell ref="Y3:Z3"/>
    <mergeCell ref="W3:X3"/>
    <mergeCell ref="U3:V3"/>
    <mergeCell ref="C3:C4"/>
    <mergeCell ref="D3:D4"/>
    <mergeCell ref="E3:E4"/>
    <mergeCell ref="G3:S3"/>
    <mergeCell ref="AM3:AN3"/>
    <mergeCell ref="AO3:AP3"/>
    <mergeCell ref="AQ3:AR3"/>
  </mergeCells>
  <conditionalFormatting sqref="B5:E99 U5:AR99 G5:R99">
    <cfRule type="expression" dxfId="3" priority="4">
      <formula>NOT(MOD(ROW(),2)&gt;0)</formula>
    </cfRule>
  </conditionalFormatting>
  <conditionalFormatting sqref="U9:AE9">
    <cfRule type="expression" dxfId="2" priority="3">
      <formula>NOT(MOD(ROW(),2)&gt;0)</formula>
    </cfRule>
  </conditionalFormatting>
  <conditionalFormatting sqref="U9:AE9">
    <cfRule type="expression" dxfId="1" priority="2">
      <formula>DATE(YEAR(TODAY()),MONTH(TODAY()),1)&lt;DATE(YEAR(U$3),MONTH(U$3)-1,1)</formula>
    </cfRule>
  </conditionalFormatting>
  <conditionalFormatting sqref="U5:AR99">
    <cfRule type="expression" dxfId="0" priority="1">
      <formula>AND(U5="",MONTH(TODAY())=MONTH(U$3))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topLeftCell="A4" workbookViewId="0">
      <selection activeCell="G33" sqref="G3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ELEBASE</vt:lpstr>
      <vt:lpstr>LISTE</vt:lpstr>
      <vt:lpstr>BULLETINS</vt:lpstr>
      <vt:lpstr>FACT BULL</vt:lpstr>
      <vt:lpstr>DSN &amp; CHGS</vt:lpstr>
      <vt:lpstr>ACTIVITE</vt:lpstr>
      <vt:lpstr>ANNEE</vt:lpstr>
      <vt:lpstr>BULL_ETABLIS</vt:lpstr>
      <vt:lpstr>MED_PERIODICITE</vt:lpstr>
      <vt:lpstr>MEDECINE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Yoann Giordana</cp:lastModifiedBy>
  <cp:lastPrinted>2017-10-27T09:33:01Z</cp:lastPrinted>
  <dcterms:created xsi:type="dcterms:W3CDTF">2017-10-25T15:59:26Z</dcterms:created>
  <dcterms:modified xsi:type="dcterms:W3CDTF">2017-11-14T22:16:45Z</dcterms:modified>
</cp:coreProperties>
</file>