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riboud\Desktop\001\TARIF\mise a jour\code macro export tarif client\"/>
    </mc:Choice>
  </mc:AlternateContent>
  <xr:revisionPtr revIDLastSave="0" documentId="13_ncr:1_{FF8C35C8-FE93-4001-B8EE-BC6C860BC172}" xr6:coauthVersionLast="34" xr6:coauthVersionMax="34" xr10:uidLastSave="{00000000-0000-0000-0000-000000000000}"/>
  <bookViews>
    <workbookView xWindow="0" yWindow="0" windowWidth="20490" windowHeight="7545" xr2:uid="{00000000-000D-0000-FFFF-FFFF00000000}"/>
  </bookViews>
  <sheets>
    <sheet name="OBJTARIF" sheetId="7" r:id="rId1"/>
    <sheet name="EXPORTS" sheetId="8" r:id="rId2"/>
  </sheets>
  <functionGroups builtInGroupCount="19"/>
  <definedNames>
    <definedName name="DATEPF202">OBJTARIF!#REF!</definedName>
    <definedName name="DATEPF2020">OBJTARIF!#REF!</definedName>
    <definedName name="DATEPG202">OBJTARIF!#REF!</definedName>
    <definedName name="DATEPG2020">OBJTARIF!#REF!</definedName>
    <definedName name="negoce">#REF!</definedName>
    <definedName name="_xlnm.Print_Area" localSheetId="0">OBJTARIF!$A$2:$G$59</definedName>
    <definedName name="zone1">OBJTARIF!$A$1:$I$1</definedName>
    <definedName name="zone18">#REF!</definedName>
    <definedName name="zone19">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7" l="1"/>
  <c r="A7" i="7"/>
  <c r="A8" i="7"/>
  <c r="A9" i="7"/>
  <c r="A10" i="7"/>
  <c r="A11" i="7"/>
  <c r="A12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5" i="7"/>
  <c r="D82" i="8" l="1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B27" i="7" l="1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6" i="7" l="1"/>
  <c r="B7" i="7"/>
  <c r="B5" i="7"/>
  <c r="B15" i="7" l="1"/>
  <c r="G14" i="7" l="1"/>
  <c r="C12" i="7" l="1"/>
  <c r="B26" i="7"/>
  <c r="B24" i="7" l="1"/>
  <c r="B20" i="7"/>
  <c r="B23" i="7"/>
  <c r="B19" i="7"/>
  <c r="B22" i="7"/>
  <c r="B18" i="7"/>
  <c r="B21" i="7"/>
  <c r="B17" i="7"/>
</calcChain>
</file>

<file path=xl/sharedStrings.xml><?xml version="1.0" encoding="utf-8"?>
<sst xmlns="http://schemas.openxmlformats.org/spreadsheetml/2006/main" count="217" uniqueCount="106">
  <si>
    <t>26186V2500</t>
  </si>
  <si>
    <t>26588G9900</t>
  </si>
  <si>
    <t>27214H9900</t>
  </si>
  <si>
    <t>27214M9900</t>
  </si>
  <si>
    <t>27214V9900</t>
  </si>
  <si>
    <t>27216V9900</t>
  </si>
  <si>
    <t>27219H9900</t>
  </si>
  <si>
    <t>27219V9900</t>
  </si>
  <si>
    <t>27225V9900</t>
  </si>
  <si>
    <t>29095F2577</t>
  </si>
  <si>
    <t>29108F9900</t>
  </si>
  <si>
    <t>29283F9900</t>
  </si>
  <si>
    <t>29283G9900</t>
  </si>
  <si>
    <t>29284G9900</t>
  </si>
  <si>
    <t>29294G9900</t>
  </si>
  <si>
    <t>29300F9900</t>
  </si>
  <si>
    <t>29300G9900</t>
  </si>
  <si>
    <t>29303G9900</t>
  </si>
  <si>
    <t>29305F9900</t>
  </si>
  <si>
    <t>29305G9900</t>
  </si>
  <si>
    <t>29308F9900</t>
  </si>
  <si>
    <t>29308G9900</t>
  </si>
  <si>
    <t>29309G9900</t>
  </si>
  <si>
    <t>29417F9900</t>
  </si>
  <si>
    <t>29417G9900</t>
  </si>
  <si>
    <t>29504G9900</t>
  </si>
  <si>
    <t>29636G9900</t>
  </si>
  <si>
    <t>32354F2577</t>
  </si>
  <si>
    <t>32405F9900</t>
  </si>
  <si>
    <t>32405G9900</t>
  </si>
  <si>
    <t>32407F9900</t>
  </si>
  <si>
    <t>32407G9900</t>
  </si>
  <si>
    <t>32408G9900</t>
  </si>
  <si>
    <t>32412F9900</t>
  </si>
  <si>
    <t>32412G9900</t>
  </si>
  <si>
    <t>32413G9900</t>
  </si>
  <si>
    <t>32417F9900</t>
  </si>
  <si>
    <t>32417G9900</t>
  </si>
  <si>
    <t>32424F9900</t>
  </si>
  <si>
    <t>32428G9900</t>
  </si>
  <si>
    <t>32444F9900</t>
  </si>
  <si>
    <t>32444G9900</t>
  </si>
  <si>
    <t>32459F9900</t>
  </si>
  <si>
    <t>32459G9900</t>
  </si>
  <si>
    <t>32469F9900</t>
  </si>
  <si>
    <t>32469G9900</t>
  </si>
  <si>
    <t>40105G9901</t>
  </si>
  <si>
    <t>40112G9901</t>
  </si>
  <si>
    <t>40117G9901</t>
  </si>
  <si>
    <t>52314G9901</t>
  </si>
  <si>
    <t>26762G25IN</t>
  </si>
  <si>
    <t>26867V2500</t>
  </si>
  <si>
    <t>26860V2500</t>
  </si>
  <si>
    <t>27214V2500</t>
  </si>
  <si>
    <t>32417G2500</t>
  </si>
  <si>
    <t>32459G2500</t>
  </si>
  <si>
    <t>29417G2500</t>
  </si>
  <si>
    <t>29308F2500</t>
  </si>
  <si>
    <t>29308G2500</t>
  </si>
  <si>
    <t>DATE</t>
  </si>
  <si>
    <t>Date application</t>
  </si>
  <si>
    <t>TARIF N°</t>
  </si>
  <si>
    <t>Application au</t>
  </si>
  <si>
    <t xml:space="preserve">SOUS FAMILLE </t>
  </si>
  <si>
    <t>V</t>
  </si>
  <si>
    <t>G</t>
  </si>
  <si>
    <t>H</t>
  </si>
  <si>
    <t>M</t>
  </si>
  <si>
    <t>F</t>
  </si>
  <si>
    <t xml:space="preserve">VITAMINE 1 </t>
  </si>
  <si>
    <t>VITAMINE 2</t>
  </si>
  <si>
    <t>VITAMINE 4</t>
  </si>
  <si>
    <t>VITAMINE3</t>
  </si>
  <si>
    <t>RDVLO65323</t>
  </si>
  <si>
    <t>RDVLO65325</t>
  </si>
  <si>
    <t>RDVLO65326</t>
  </si>
  <si>
    <t>RDVLO65327</t>
  </si>
  <si>
    <t>RDVLO65328</t>
  </si>
  <si>
    <t>RDVLO65329</t>
  </si>
  <si>
    <t>RDVLO65330</t>
  </si>
  <si>
    <t>RDVLO65331</t>
  </si>
  <si>
    <t>RDVLO65332</t>
  </si>
  <si>
    <t>RDVLO65334</t>
  </si>
  <si>
    <t>RDVLO65335</t>
  </si>
  <si>
    <t>RDVLO65336</t>
  </si>
  <si>
    <t>RDVLO65337</t>
  </si>
  <si>
    <t>RDVLO65338</t>
  </si>
  <si>
    <t>RDVLO65339</t>
  </si>
  <si>
    <t>RDVLO65340</t>
  </si>
  <si>
    <t>RDVLO65341</t>
  </si>
  <si>
    <t>RDVLO65343</t>
  </si>
  <si>
    <t>RDVLO65344</t>
  </si>
  <si>
    <t>RDVLO65345</t>
  </si>
  <si>
    <t>RDVLO65346</t>
  </si>
  <si>
    <t>RDVLO65347</t>
  </si>
  <si>
    <t>RDVLO65348</t>
  </si>
  <si>
    <t>CODE TARIF</t>
  </si>
  <si>
    <t>CODE PRODUIT</t>
  </si>
  <si>
    <t>LIBELLE PRODUIT</t>
  </si>
  <si>
    <t>CODE SOUS FAMILLE</t>
  </si>
  <si>
    <t>SOUS FAMILLE</t>
  </si>
  <si>
    <t>RDVLO65320</t>
  </si>
  <si>
    <t>RDVLO65321</t>
  </si>
  <si>
    <t>RDVLO65322</t>
  </si>
  <si>
    <t>CATEGORIE1</t>
  </si>
  <si>
    <t>CATEGORIE2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</si>
</sst>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26"/>
      <color rgb="FF0070C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8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4" fontId="1" fillId="3" borderId="0" xfId="0" applyNumberFormat="1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4" fontId="3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14" fontId="0" fillId="0" borderId="0" xfId="0" applyNumberFormat="1"/>
    <xf numFmtId="0" fontId="0" fillId="0" borderId="0" xfId="0"/>
    <xf numFmtId="0" fontId="0" fillId="5" borderId="0" xfId="0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0" fontId="0" fillId="5" borderId="0" xfId="0" applyNumberForma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0" fillId="0" borderId="0" xfId="0"/>
    <xf numFmtId="0" fontId="0" fillId="0" borderId="0" xfId="0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0" xfId="0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123825</xdr:colOff>
          <xdr:row>3</xdr:row>
          <xdr:rowOff>123825</xdr:rowOff>
        </xdr:from>
        <xdr:to>
          <xdr:col>7</xdr:col>
          <xdr:colOff>209550</xdr:colOff>
          <xdr:row>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4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CREATION TARIF POUR EXPORT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GEPVA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I82"/>
  <sheetViews>
    <sheetView tabSelected="1" zoomScale="85" zoomScaleNormal="85" workbookViewId="0">
      <selection activeCell="B10" sqref="B10"/>
    </sheetView>
  </sheetViews>
  <sheetFormatPr baseColWidth="10" defaultRowHeight="15" x14ac:dyDescent="0.25"/>
  <cols>
    <col min="1" max="1" width="23" style="2" bestFit="1" customWidth="1"/>
    <col min="2" max="2" width="23" style="2" customWidth="1"/>
    <col min="3" max="3" width="24.140625" style="1" customWidth="1"/>
    <col min="4" max="4" width="24.140625" style="22" customWidth="1"/>
    <col min="5" max="5" width="24.140625" style="1" customWidth="1"/>
    <col min="6" max="6" width="29" style="14" bestFit="1" customWidth="1"/>
    <col min="7" max="7" width="36.42578125" style="14" bestFit="1" customWidth="1"/>
    <col min="8" max="16384" width="11.42578125" style="2"/>
  </cols>
  <sheetData>
    <row r="1" spans="1:9" ht="34.5" thickBot="1" x14ac:dyDescent="0.3">
      <c r="A1" s="12">
        <v>202</v>
      </c>
      <c r="B1" s="12"/>
      <c r="C1" s="13"/>
      <c r="D1" s="23"/>
      <c r="E1" s="13"/>
      <c r="F1" s="35"/>
      <c r="G1" s="35"/>
      <c r="H1" s="35"/>
      <c r="I1" s="36"/>
    </row>
    <row r="2" spans="1:9" ht="21" customHeight="1" thickBot="1" x14ac:dyDescent="0.3">
      <c r="A2" s="8"/>
      <c r="B2" s="10"/>
      <c r="C2" s="9"/>
      <c r="D2" s="24"/>
      <c r="E2" s="9"/>
      <c r="F2" s="20"/>
      <c r="G2" s="15" t="s">
        <v>60</v>
      </c>
      <c r="H2" s="10"/>
      <c r="I2" s="11"/>
    </row>
    <row r="3" spans="1:9" ht="30.75" customHeight="1" x14ac:dyDescent="0.25">
      <c r="A3" s="2" t="s">
        <v>104</v>
      </c>
      <c r="B3" s="2" t="s">
        <v>96</v>
      </c>
      <c r="C3" s="1" t="s">
        <v>59</v>
      </c>
      <c r="D3" s="22" t="s">
        <v>99</v>
      </c>
      <c r="E3" s="1" t="s">
        <v>100</v>
      </c>
      <c r="F3" s="14" t="s">
        <v>97</v>
      </c>
      <c r="G3" s="16" t="s">
        <v>98</v>
      </c>
    </row>
    <row r="4" spans="1:9" s="5" customFormat="1" x14ac:dyDescent="0.25">
      <c r="A4" s="6"/>
      <c r="B4" s="6"/>
      <c r="C4" s="7"/>
      <c r="D4" s="25"/>
      <c r="E4" s="7"/>
      <c r="F4" s="17"/>
      <c r="G4" s="17"/>
    </row>
    <row r="5" spans="1:9" x14ac:dyDescent="0.25">
      <c r="A5" s="2" t="str">
        <f>IF(F5&lt;&gt;"","lili","")</f>
        <v>lili</v>
      </c>
      <c r="B5" s="2">
        <f>IF(A5&lt;&gt;"",VLOOKUP($A$1,$A$1,1,FALSE),"")</f>
        <v>202</v>
      </c>
      <c r="C5" s="1">
        <v>43255</v>
      </c>
      <c r="D5" s="22">
        <v>22</v>
      </c>
      <c r="E5" s="1" t="s">
        <v>69</v>
      </c>
      <c r="F5" s="21" t="s">
        <v>50</v>
      </c>
      <c r="G5" s="14" t="s">
        <v>101</v>
      </c>
    </row>
    <row r="6" spans="1:9" x14ac:dyDescent="0.25">
      <c r="A6" s="2" t="str">
        <f t="shared" ref="A6:A69" si="0">IF(F6&lt;&gt;"","lili","")</f>
        <v>lili</v>
      </c>
      <c r="B6" s="2">
        <f t="shared" ref="B6:B7" si="1">IF(A6&lt;&gt;"",VLOOKUP($A$1,$A$1,1,FALSE),"")</f>
        <v>202</v>
      </c>
      <c r="C6" s="1">
        <v>43255</v>
      </c>
      <c r="D6" s="22">
        <v>22</v>
      </c>
      <c r="E6" s="1" t="s">
        <v>69</v>
      </c>
      <c r="F6" s="21" t="s">
        <v>51</v>
      </c>
      <c r="G6" s="14" t="s">
        <v>102</v>
      </c>
    </row>
    <row r="7" spans="1:9" x14ac:dyDescent="0.25">
      <c r="A7" s="2" t="str">
        <f t="shared" si="0"/>
        <v>lili</v>
      </c>
      <c r="B7" s="2">
        <f t="shared" si="1"/>
        <v>202</v>
      </c>
      <c r="C7" s="1">
        <v>43255</v>
      </c>
      <c r="D7" s="22">
        <v>22</v>
      </c>
      <c r="E7" s="1" t="s">
        <v>69</v>
      </c>
      <c r="F7" s="21" t="s">
        <v>52</v>
      </c>
      <c r="G7" s="14" t="s">
        <v>103</v>
      </c>
    </row>
    <row r="8" spans="1:9" x14ac:dyDescent="0.25">
      <c r="A8" s="2" t="str">
        <f t="shared" si="0"/>
        <v/>
      </c>
    </row>
    <row r="9" spans="1:9" x14ac:dyDescent="0.25">
      <c r="A9" s="2" t="str">
        <f t="shared" si="0"/>
        <v/>
      </c>
    </row>
    <row r="10" spans="1:9" x14ac:dyDescent="0.25">
      <c r="A10" s="2" t="str">
        <f t="shared" si="0"/>
        <v/>
      </c>
    </row>
    <row r="11" spans="1:9" ht="15.75" thickBot="1" x14ac:dyDescent="0.3">
      <c r="A11" s="2" t="str">
        <f t="shared" si="0"/>
        <v/>
      </c>
    </row>
    <row r="12" spans="1:9" ht="20.25" customHeight="1" thickBot="1" x14ac:dyDescent="0.3">
      <c r="A12" s="8" t="str">
        <f t="shared" si="0"/>
        <v/>
      </c>
      <c r="B12" s="10"/>
      <c r="C12" s="9" t="str">
        <f>IF(A12&lt;&gt;"",VLOOKUP(#REF!,#REF!,1,FALSE),"")</f>
        <v/>
      </c>
      <c r="D12" s="24"/>
      <c r="E12" s="9"/>
      <c r="F12" s="20"/>
      <c r="G12" s="18" t="s">
        <v>60</v>
      </c>
      <c r="H12" s="10"/>
      <c r="I12" s="11"/>
    </row>
    <row r="13" spans="1:9" ht="36.75" customHeight="1" x14ac:dyDescent="0.25">
      <c r="A13" s="2" t="s">
        <v>105</v>
      </c>
      <c r="B13" s="2" t="s">
        <v>96</v>
      </c>
      <c r="C13" s="1" t="s">
        <v>59</v>
      </c>
      <c r="D13" s="22" t="s">
        <v>99</v>
      </c>
      <c r="E13" s="1" t="s">
        <v>100</v>
      </c>
      <c r="F13" s="14" t="s">
        <v>97</v>
      </c>
      <c r="G13" s="16" t="s">
        <v>98</v>
      </c>
    </row>
    <row r="14" spans="1:9" x14ac:dyDescent="0.25">
      <c r="A14" s="3" t="str">
        <f t="shared" si="0"/>
        <v/>
      </c>
      <c r="B14" s="3"/>
      <c r="C14" s="4"/>
      <c r="D14" s="26"/>
      <c r="E14" s="19"/>
      <c r="F14" s="19"/>
      <c r="G14" s="3" t="str">
        <f>IF(E16&lt;&gt;"",IF(A16&lt;&gt;"",INDEX(#REF!,MATCH(E16,#REF!,0)),""),"")</f>
        <v/>
      </c>
      <c r="H14" s="3"/>
      <c r="I14" s="3"/>
    </row>
    <row r="15" spans="1:9" x14ac:dyDescent="0.25">
      <c r="A15" s="2" t="str">
        <f t="shared" si="0"/>
        <v>lili</v>
      </c>
      <c r="B15" s="2">
        <f>IF(A15&lt;&gt;"",VLOOKUP($A$1,$A$1,1,FALSE),"")</f>
        <v>202</v>
      </c>
      <c r="C15" s="1">
        <v>43255</v>
      </c>
      <c r="D15" s="22">
        <v>22</v>
      </c>
      <c r="E15" s="1" t="s">
        <v>69</v>
      </c>
      <c r="F15" s="14" t="s">
        <v>0</v>
      </c>
      <c r="G15" s="14" t="s">
        <v>73</v>
      </c>
    </row>
    <row r="16" spans="1:9" x14ac:dyDescent="0.25">
      <c r="A16" s="3" t="str">
        <f t="shared" si="0"/>
        <v/>
      </c>
      <c r="B16" s="3"/>
      <c r="C16" s="26"/>
      <c r="D16" s="26"/>
      <c r="E16" s="19"/>
      <c r="F16" s="19"/>
      <c r="G16" s="3"/>
      <c r="H16" s="3"/>
      <c r="I16" s="3"/>
    </row>
    <row r="17" spans="1:9" x14ac:dyDescent="0.25">
      <c r="A17" s="2" t="str">
        <f t="shared" si="0"/>
        <v>lili</v>
      </c>
      <c r="B17" s="2">
        <f t="shared" ref="B17:B80" si="2">IF(A17&lt;&gt;"",VLOOKUP($A$1,$A$1,1,FALSE),"")</f>
        <v>202</v>
      </c>
      <c r="C17" s="1">
        <v>43255</v>
      </c>
      <c r="D17" s="22">
        <v>23</v>
      </c>
      <c r="E17" s="1" t="s">
        <v>70</v>
      </c>
      <c r="F17" s="14" t="s">
        <v>6</v>
      </c>
      <c r="G17" s="14" t="s">
        <v>74</v>
      </c>
    </row>
    <row r="18" spans="1:9" x14ac:dyDescent="0.25">
      <c r="A18" s="2" t="str">
        <f t="shared" si="0"/>
        <v>lili</v>
      </c>
      <c r="B18" s="2">
        <f t="shared" si="2"/>
        <v>202</v>
      </c>
      <c r="C18" s="1">
        <v>43255</v>
      </c>
      <c r="D18" s="22">
        <v>23</v>
      </c>
      <c r="E18" s="1" t="s">
        <v>70</v>
      </c>
      <c r="F18" s="14" t="s">
        <v>7</v>
      </c>
      <c r="G18" s="14" t="s">
        <v>75</v>
      </c>
    </row>
    <row r="19" spans="1:9" x14ac:dyDescent="0.25">
      <c r="A19" s="2" t="str">
        <f t="shared" si="0"/>
        <v>lili</v>
      </c>
      <c r="B19" s="2">
        <f t="shared" si="2"/>
        <v>202</v>
      </c>
      <c r="C19" s="1">
        <v>43255</v>
      </c>
      <c r="D19" s="22">
        <v>23</v>
      </c>
      <c r="E19" s="1" t="s">
        <v>70</v>
      </c>
      <c r="F19" s="14" t="s">
        <v>8</v>
      </c>
      <c r="G19" s="14" t="s">
        <v>76</v>
      </c>
    </row>
    <row r="20" spans="1:9" x14ac:dyDescent="0.25">
      <c r="A20" s="2" t="str">
        <f t="shared" si="0"/>
        <v>lili</v>
      </c>
      <c r="B20" s="2">
        <f t="shared" si="2"/>
        <v>202</v>
      </c>
      <c r="C20" s="1">
        <v>43255</v>
      </c>
      <c r="D20" s="22">
        <v>23</v>
      </c>
      <c r="E20" s="1" t="s">
        <v>70</v>
      </c>
      <c r="F20" s="14" t="s">
        <v>53</v>
      </c>
      <c r="G20" s="14" t="s">
        <v>77</v>
      </c>
    </row>
    <row r="21" spans="1:9" x14ac:dyDescent="0.25">
      <c r="A21" s="2" t="str">
        <f t="shared" si="0"/>
        <v>lili</v>
      </c>
      <c r="B21" s="2">
        <f t="shared" si="2"/>
        <v>202</v>
      </c>
      <c r="C21" s="1">
        <v>43255</v>
      </c>
      <c r="D21" s="22">
        <v>23</v>
      </c>
      <c r="E21" s="1" t="s">
        <v>70</v>
      </c>
      <c r="F21" s="14" t="s">
        <v>4</v>
      </c>
      <c r="G21" s="14" t="s">
        <v>78</v>
      </c>
    </row>
    <row r="22" spans="1:9" x14ac:dyDescent="0.25">
      <c r="A22" s="2" t="str">
        <f t="shared" si="0"/>
        <v>lili</v>
      </c>
      <c r="B22" s="2">
        <f t="shared" si="2"/>
        <v>202</v>
      </c>
      <c r="C22" s="1">
        <v>43255</v>
      </c>
      <c r="D22" s="22">
        <v>23</v>
      </c>
      <c r="E22" s="1" t="s">
        <v>70</v>
      </c>
      <c r="F22" s="14" t="s">
        <v>2</v>
      </c>
      <c r="G22" s="14" t="s">
        <v>79</v>
      </c>
    </row>
    <row r="23" spans="1:9" x14ac:dyDescent="0.25">
      <c r="A23" s="2" t="str">
        <f t="shared" si="0"/>
        <v>lili</v>
      </c>
      <c r="B23" s="2">
        <f t="shared" si="2"/>
        <v>202</v>
      </c>
      <c r="C23" s="1">
        <v>43255</v>
      </c>
      <c r="D23" s="22">
        <v>23</v>
      </c>
      <c r="E23" s="1" t="s">
        <v>70</v>
      </c>
      <c r="F23" s="14" t="s">
        <v>3</v>
      </c>
      <c r="G23" s="14" t="s">
        <v>80</v>
      </c>
    </row>
    <row r="24" spans="1:9" x14ac:dyDescent="0.25">
      <c r="A24" s="2" t="str">
        <f t="shared" si="0"/>
        <v>lili</v>
      </c>
      <c r="B24" s="2">
        <f t="shared" si="2"/>
        <v>202</v>
      </c>
      <c r="C24" s="1">
        <v>43255</v>
      </c>
      <c r="D24" s="22">
        <v>23</v>
      </c>
      <c r="E24" s="1" t="s">
        <v>70</v>
      </c>
      <c r="F24" s="14" t="s">
        <v>5</v>
      </c>
      <c r="G24" s="14" t="s">
        <v>81</v>
      </c>
    </row>
    <row r="25" spans="1:9" x14ac:dyDescent="0.25">
      <c r="A25" s="3" t="str">
        <f t="shared" si="0"/>
        <v/>
      </c>
      <c r="B25" s="3"/>
      <c r="C25" s="26"/>
      <c r="D25" s="26"/>
      <c r="E25" s="19"/>
      <c r="F25" s="19"/>
      <c r="G25" s="19"/>
      <c r="H25" s="3"/>
      <c r="I25" s="3"/>
    </row>
    <row r="26" spans="1:9" x14ac:dyDescent="0.25">
      <c r="A26" s="2" t="str">
        <f t="shared" si="0"/>
        <v>lili</v>
      </c>
      <c r="B26" s="2">
        <f t="shared" si="2"/>
        <v>202</v>
      </c>
      <c r="C26" s="1">
        <v>43255</v>
      </c>
      <c r="D26" s="22">
        <v>24</v>
      </c>
      <c r="E26" s="1" t="s">
        <v>72</v>
      </c>
      <c r="F26" s="14" t="s">
        <v>29</v>
      </c>
      <c r="G26" s="14" t="s">
        <v>82</v>
      </c>
    </row>
    <row r="27" spans="1:9" x14ac:dyDescent="0.25">
      <c r="A27" s="2" t="str">
        <f t="shared" si="0"/>
        <v>lili</v>
      </c>
      <c r="B27" s="2">
        <f t="shared" si="2"/>
        <v>202</v>
      </c>
      <c r="C27" s="1">
        <v>43255</v>
      </c>
      <c r="D27" s="22">
        <v>24</v>
      </c>
      <c r="E27" s="1" t="s">
        <v>72</v>
      </c>
      <c r="F27" s="14" t="s">
        <v>44</v>
      </c>
      <c r="G27" s="14" t="s">
        <v>83</v>
      </c>
    </row>
    <row r="28" spans="1:9" x14ac:dyDescent="0.25">
      <c r="A28" s="2" t="str">
        <f t="shared" si="0"/>
        <v>lili</v>
      </c>
      <c r="B28" s="2">
        <f t="shared" si="2"/>
        <v>202</v>
      </c>
      <c r="C28" s="1">
        <v>43255</v>
      </c>
      <c r="D28" s="22">
        <v>24</v>
      </c>
      <c r="E28" s="1" t="s">
        <v>72</v>
      </c>
      <c r="F28" s="14" t="s">
        <v>38</v>
      </c>
      <c r="G28" s="14" t="s">
        <v>84</v>
      </c>
    </row>
    <row r="29" spans="1:9" x14ac:dyDescent="0.25">
      <c r="A29" s="2" t="str">
        <f t="shared" si="0"/>
        <v>lili</v>
      </c>
      <c r="B29" s="2">
        <f t="shared" si="2"/>
        <v>202</v>
      </c>
      <c r="C29" s="1">
        <v>43255</v>
      </c>
      <c r="D29" s="22">
        <v>24</v>
      </c>
      <c r="E29" s="1" t="s">
        <v>72</v>
      </c>
      <c r="F29" s="14" t="s">
        <v>45</v>
      </c>
      <c r="G29" s="14" t="s">
        <v>85</v>
      </c>
    </row>
    <row r="30" spans="1:9" x14ac:dyDescent="0.25">
      <c r="A30" s="2" t="str">
        <f t="shared" si="0"/>
        <v>lili</v>
      </c>
      <c r="B30" s="2">
        <f t="shared" si="2"/>
        <v>202</v>
      </c>
      <c r="C30" s="1">
        <v>43255</v>
      </c>
      <c r="D30" s="22">
        <v>24</v>
      </c>
      <c r="E30" s="1" t="s">
        <v>72</v>
      </c>
      <c r="F30" s="14" t="s">
        <v>34</v>
      </c>
      <c r="G30" s="14" t="s">
        <v>86</v>
      </c>
    </row>
    <row r="31" spans="1:9" x14ac:dyDescent="0.25">
      <c r="A31" s="2" t="str">
        <f t="shared" si="0"/>
        <v>lili</v>
      </c>
      <c r="B31" s="2">
        <f t="shared" si="2"/>
        <v>202</v>
      </c>
      <c r="C31" s="1">
        <v>43255</v>
      </c>
      <c r="D31" s="22">
        <v>24</v>
      </c>
      <c r="E31" s="1" t="s">
        <v>72</v>
      </c>
      <c r="F31" s="14" t="s">
        <v>28</v>
      </c>
      <c r="G31" s="14" t="s">
        <v>87</v>
      </c>
    </row>
    <row r="32" spans="1:9" x14ac:dyDescent="0.25">
      <c r="A32" s="2" t="str">
        <f t="shared" si="0"/>
        <v>lili</v>
      </c>
      <c r="B32" s="2">
        <f t="shared" si="2"/>
        <v>202</v>
      </c>
      <c r="C32" s="1">
        <v>43255</v>
      </c>
      <c r="D32" s="22">
        <v>24</v>
      </c>
      <c r="E32" s="1" t="s">
        <v>72</v>
      </c>
      <c r="F32" s="14" t="s">
        <v>33</v>
      </c>
      <c r="G32" s="14" t="s">
        <v>88</v>
      </c>
    </row>
    <row r="33" spans="1:9" x14ac:dyDescent="0.25">
      <c r="A33" s="2" t="str">
        <f t="shared" si="0"/>
        <v>lili</v>
      </c>
      <c r="B33" s="2">
        <f t="shared" si="2"/>
        <v>202</v>
      </c>
      <c r="C33" s="1">
        <v>43255</v>
      </c>
      <c r="D33" s="22">
        <v>24</v>
      </c>
      <c r="E33" s="1" t="s">
        <v>72</v>
      </c>
      <c r="F33" s="14" t="s">
        <v>35</v>
      </c>
      <c r="G33" s="14" t="s">
        <v>89</v>
      </c>
    </row>
    <row r="34" spans="1:9" x14ac:dyDescent="0.25">
      <c r="A34" s="3" t="str">
        <f t="shared" si="0"/>
        <v/>
      </c>
      <c r="B34" s="3" t="str">
        <f t="shared" si="2"/>
        <v/>
      </c>
      <c r="C34" s="26"/>
      <c r="D34" s="26"/>
      <c r="E34" s="19"/>
      <c r="F34" s="19"/>
      <c r="G34" s="3"/>
      <c r="H34" s="3"/>
      <c r="I34" s="3"/>
    </row>
    <row r="35" spans="1:9" x14ac:dyDescent="0.25">
      <c r="A35" s="2" t="str">
        <f t="shared" si="0"/>
        <v>lili</v>
      </c>
      <c r="B35" s="2">
        <f t="shared" si="2"/>
        <v>202</v>
      </c>
      <c r="C35" s="1">
        <v>43255</v>
      </c>
      <c r="D35" s="22">
        <v>24</v>
      </c>
      <c r="E35" s="1" t="s">
        <v>71</v>
      </c>
      <c r="F35" s="14" t="s">
        <v>39</v>
      </c>
      <c r="G35" s="14" t="s">
        <v>90</v>
      </c>
    </row>
    <row r="36" spans="1:9" x14ac:dyDescent="0.25">
      <c r="A36" s="2" t="str">
        <f t="shared" si="0"/>
        <v>lili</v>
      </c>
      <c r="B36" s="2">
        <f t="shared" si="2"/>
        <v>202</v>
      </c>
      <c r="C36" s="1">
        <v>43255</v>
      </c>
      <c r="D36" s="22">
        <v>24</v>
      </c>
      <c r="E36" s="1" t="s">
        <v>71</v>
      </c>
      <c r="F36" s="14" t="s">
        <v>40</v>
      </c>
      <c r="G36" s="14" t="s">
        <v>91</v>
      </c>
    </row>
    <row r="37" spans="1:9" x14ac:dyDescent="0.25">
      <c r="A37" s="2" t="str">
        <f t="shared" si="0"/>
        <v>lili</v>
      </c>
      <c r="B37" s="2">
        <f t="shared" si="2"/>
        <v>202</v>
      </c>
      <c r="C37" s="1">
        <v>43255</v>
      </c>
      <c r="D37" s="22">
        <v>24</v>
      </c>
      <c r="E37" s="1" t="s">
        <v>71</v>
      </c>
      <c r="F37" s="14" t="s">
        <v>41</v>
      </c>
      <c r="G37" s="14" t="s">
        <v>92</v>
      </c>
    </row>
    <row r="38" spans="1:9" x14ac:dyDescent="0.25">
      <c r="A38" s="2" t="str">
        <f t="shared" si="0"/>
        <v>lili</v>
      </c>
      <c r="B38" s="2">
        <f t="shared" si="2"/>
        <v>202</v>
      </c>
      <c r="C38" s="1">
        <v>43255</v>
      </c>
      <c r="D38" s="22">
        <v>24</v>
      </c>
      <c r="E38" s="1" t="s">
        <v>71</v>
      </c>
      <c r="F38" s="14" t="s">
        <v>32</v>
      </c>
      <c r="G38" s="14" t="s">
        <v>93</v>
      </c>
    </row>
    <row r="39" spans="1:9" x14ac:dyDescent="0.25">
      <c r="A39" s="2" t="str">
        <f t="shared" si="0"/>
        <v>lili</v>
      </c>
      <c r="B39" s="2">
        <f t="shared" si="2"/>
        <v>202</v>
      </c>
      <c r="C39" s="1">
        <v>43255</v>
      </c>
      <c r="D39" s="22">
        <v>24</v>
      </c>
      <c r="E39" s="1" t="s">
        <v>71</v>
      </c>
      <c r="F39" s="14" t="s">
        <v>31</v>
      </c>
      <c r="G39" s="14" t="s">
        <v>94</v>
      </c>
    </row>
    <row r="40" spans="1:9" x14ac:dyDescent="0.25">
      <c r="A40" s="2" t="str">
        <f t="shared" si="0"/>
        <v>lili</v>
      </c>
      <c r="B40" s="2">
        <f t="shared" si="2"/>
        <v>202</v>
      </c>
      <c r="C40" s="1">
        <v>43255</v>
      </c>
      <c r="D40" s="22">
        <v>24</v>
      </c>
      <c r="E40" s="1" t="s">
        <v>71</v>
      </c>
      <c r="F40" s="14" t="s">
        <v>30</v>
      </c>
      <c r="G40" s="14" t="s">
        <v>95</v>
      </c>
    </row>
    <row r="41" spans="1:9" x14ac:dyDescent="0.25">
      <c r="A41" s="3"/>
      <c r="B41" s="3"/>
      <c r="C41" s="4"/>
      <c r="D41" s="26"/>
      <c r="E41" s="19"/>
      <c r="F41" s="19"/>
      <c r="G41" s="3"/>
      <c r="H41" s="3"/>
      <c r="I41" s="3"/>
    </row>
    <row r="48" spans="1:9" x14ac:dyDescent="0.25">
      <c r="A48" s="3"/>
      <c r="B48" s="3"/>
      <c r="C48" s="4"/>
      <c r="D48" s="26"/>
      <c r="E48" s="19"/>
      <c r="F48" s="19"/>
      <c r="G48" s="3"/>
      <c r="H48" s="3"/>
      <c r="I48" s="3"/>
    </row>
    <row r="54" spans="1:9" x14ac:dyDescent="0.25">
      <c r="A54" s="3"/>
      <c r="B54" s="3"/>
      <c r="C54" s="4"/>
      <c r="D54" s="26"/>
      <c r="E54" s="19"/>
      <c r="F54" s="19"/>
      <c r="G54" s="3"/>
      <c r="H54" s="3"/>
      <c r="I54" s="3"/>
    </row>
    <row r="58" spans="1:9" x14ac:dyDescent="0.25">
      <c r="A58" s="3"/>
      <c r="B58" s="3"/>
      <c r="C58" s="4"/>
      <c r="D58" s="26"/>
      <c r="E58" s="19"/>
      <c r="F58" s="19"/>
      <c r="G58" s="3"/>
      <c r="H58" s="3"/>
      <c r="I58" s="3"/>
    </row>
    <row r="63" spans="1:9" x14ac:dyDescent="0.25">
      <c r="A63" s="3"/>
      <c r="B63" s="3"/>
      <c r="C63" s="4"/>
      <c r="D63" s="26"/>
      <c r="E63" s="19"/>
      <c r="F63" s="19"/>
      <c r="G63" s="3"/>
      <c r="H63" s="3"/>
      <c r="I63" s="3"/>
    </row>
    <row r="71" spans="1:9" x14ac:dyDescent="0.25">
      <c r="A71" s="3"/>
      <c r="B71" s="3"/>
      <c r="C71" s="4"/>
      <c r="D71" s="26"/>
      <c r="E71" s="19"/>
      <c r="F71" s="19"/>
      <c r="G71" s="3"/>
      <c r="H71" s="3"/>
      <c r="I71" s="3"/>
    </row>
    <row r="76" spans="1:9" x14ac:dyDescent="0.25">
      <c r="A76" s="3"/>
      <c r="B76" s="3"/>
      <c r="C76" s="4"/>
      <c r="D76" s="26"/>
      <c r="E76" s="19"/>
      <c r="F76" s="19"/>
      <c r="G76" s="3"/>
      <c r="H76" s="3"/>
      <c r="I76" s="3"/>
    </row>
    <row r="80" spans="1:9" x14ac:dyDescent="0.25">
      <c r="A80" s="3"/>
      <c r="B80" s="3"/>
      <c r="C80" s="4"/>
      <c r="D80" s="26"/>
      <c r="E80" s="19"/>
      <c r="F80" s="19"/>
      <c r="G80" s="3"/>
      <c r="H80" s="3"/>
      <c r="I80" s="3"/>
    </row>
    <row r="82" spans="3:7" s="29" customFormat="1" x14ac:dyDescent="0.25">
      <c r="C82" s="30"/>
      <c r="D82" s="31"/>
      <c r="E82" s="30"/>
      <c r="F82" s="32"/>
      <c r="G82" s="32"/>
    </row>
  </sheetData>
  <mergeCells count="1">
    <mergeCell ref="F1:I1"/>
  </mergeCells>
  <pageMargins left="0.70866141732283472" right="0.70866141732283472" top="0.74803149606299213" bottom="0.74803149606299213" header="0.31496062992125984" footer="0.31496062992125984"/>
  <pageSetup paperSize="9" scale="3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34DA7-C124-465F-92E9-6B31E96FE431}">
  <sheetPr codeName="Feuil5"/>
  <dimension ref="A22:K85"/>
  <sheetViews>
    <sheetView workbookViewId="0">
      <selection activeCell="F23" sqref="F23"/>
    </sheetView>
  </sheetViews>
  <sheetFormatPr baseColWidth="10" defaultRowHeight="15" x14ac:dyDescent="0.25"/>
  <cols>
    <col min="1" max="1" width="20.42578125" style="33" bestFit="1" customWidth="1"/>
    <col min="2" max="2" width="8.28515625" style="28" customWidth="1"/>
    <col min="3" max="3" width="14.140625" style="28" bestFit="1" customWidth="1"/>
    <col min="4" max="4" width="29.5703125" style="28" bestFit="1" customWidth="1"/>
    <col min="5" max="5" width="13.7109375" style="28" bestFit="1" customWidth="1"/>
    <col min="6" max="6" width="10.7109375" style="28" bestFit="1" customWidth="1"/>
    <col min="7" max="7" width="11.28515625" style="28" bestFit="1" customWidth="1"/>
    <col min="8" max="8" width="11.42578125" style="28"/>
    <col min="9" max="9" width="13.85546875" style="28" bestFit="1" customWidth="1"/>
    <col min="10" max="10" width="10.5703125" style="28" bestFit="1" customWidth="1"/>
    <col min="11" max="11" width="32.5703125" style="28" bestFit="1" customWidth="1"/>
    <col min="12" max="16384" width="11.42578125" style="28"/>
  </cols>
  <sheetData>
    <row r="22" spans="1:11" x14ac:dyDescent="0.25">
      <c r="E22" s="28" t="s">
        <v>61</v>
      </c>
      <c r="F22" s="28">
        <v>202</v>
      </c>
    </row>
    <row r="23" spans="1:11" x14ac:dyDescent="0.25">
      <c r="E23" s="28" t="s">
        <v>62</v>
      </c>
      <c r="F23" s="27">
        <v>43255</v>
      </c>
    </row>
    <row r="25" spans="1:11" x14ac:dyDescent="0.25">
      <c r="B25" s="37"/>
      <c r="C25" s="37" t="s">
        <v>97</v>
      </c>
      <c r="D25" s="37" t="s">
        <v>98</v>
      </c>
      <c r="E25" s="37"/>
      <c r="F25" s="37"/>
      <c r="G25" s="37"/>
      <c r="H25" s="37"/>
      <c r="I25" s="37"/>
      <c r="J25" s="37"/>
      <c r="K25" s="37"/>
    </row>
    <row r="26" spans="1:11" x14ac:dyDescent="0.25">
      <c r="A26" s="33" t="s">
        <v>63</v>
      </c>
      <c r="B26" s="37"/>
      <c r="C26" s="37"/>
      <c r="D26" s="37"/>
      <c r="K26" s="37"/>
    </row>
    <row r="27" spans="1:11" x14ac:dyDescent="0.25">
      <c r="B27" s="28" t="s">
        <v>65</v>
      </c>
      <c r="C27" s="28" t="s">
        <v>50</v>
      </c>
      <c r="D27" s="28" t="e">
        <f xml:space="preserve"> INDEX(OBJTARIF!_xlnm.x7:_xlnm.dl7,MATCH(C27,OBJTARIF!_xlnm.x6:_xlnm.dl6,0))</f>
        <v>#NAME?</v>
      </c>
    </row>
    <row r="28" spans="1:11" x14ac:dyDescent="0.25">
      <c r="B28" s="28" t="s">
        <v>64</v>
      </c>
      <c r="C28" s="28" t="s">
        <v>51</v>
      </c>
      <c r="D28" s="34" t="e">
        <f xml:space="preserve"> INDEX(OBJTARIF!_xlnm.x7:_xlnm.dl7,MATCH(C28,OBJTARIF!_xlnm.x6:_xlnm.dl6,0))</f>
        <v>#NAME?</v>
      </c>
    </row>
    <row r="29" spans="1:11" x14ac:dyDescent="0.25">
      <c r="B29" s="28" t="s">
        <v>64</v>
      </c>
      <c r="C29" s="28" t="s">
        <v>52</v>
      </c>
      <c r="D29" s="34" t="e">
        <f xml:space="preserve"> INDEX(OBJTARIF!_xlnm.x7:_xlnm.dl7,MATCH(C29,OBJTARIF!_xlnm.x6:_xlnm.dl6,0))</f>
        <v>#NAME?</v>
      </c>
    </row>
    <row r="30" spans="1:11" x14ac:dyDescent="0.25">
      <c r="B30" s="28" t="s">
        <v>64</v>
      </c>
      <c r="C30" s="28" t="s">
        <v>0</v>
      </c>
      <c r="D30" s="34" t="e">
        <f xml:space="preserve"> INDEX(OBJTARIF!_xlnm.x7:_xlnm.dl7,MATCH(C30,OBJTARIF!_xlnm.x6:_xlnm.dl6,0))</f>
        <v>#NAME?</v>
      </c>
    </row>
    <row r="31" spans="1:11" x14ac:dyDescent="0.25">
      <c r="B31" s="28" t="s">
        <v>66</v>
      </c>
      <c r="C31" s="28" t="s">
        <v>6</v>
      </c>
      <c r="D31" s="34" t="e">
        <f xml:space="preserve"> INDEX(OBJTARIF!_xlnm.x7:_xlnm.dl7,MATCH(C31,OBJTARIF!_xlnm.x6:_xlnm.dl6,0))</f>
        <v>#NAME?</v>
      </c>
    </row>
    <row r="32" spans="1:11" x14ac:dyDescent="0.25">
      <c r="B32" s="28" t="s">
        <v>64</v>
      </c>
      <c r="C32" s="28" t="s">
        <v>7</v>
      </c>
      <c r="D32" s="34" t="e">
        <f xml:space="preserve"> INDEX(OBJTARIF!_xlnm.x7:_xlnm.dl7,MATCH(C32,OBJTARIF!_xlnm.x6:_xlnm.dl6,0))</f>
        <v>#NAME?</v>
      </c>
    </row>
    <row r="33" spans="2:4" x14ac:dyDescent="0.25">
      <c r="B33" s="28" t="s">
        <v>64</v>
      </c>
      <c r="C33" s="28" t="s">
        <v>8</v>
      </c>
      <c r="D33" s="34" t="e">
        <f xml:space="preserve"> INDEX(OBJTARIF!_xlnm.x7:_xlnm.dl7,MATCH(C33,OBJTARIF!_xlnm.x6:_xlnm.dl6,0))</f>
        <v>#NAME?</v>
      </c>
    </row>
    <row r="34" spans="2:4" x14ac:dyDescent="0.25">
      <c r="B34" s="28" t="s">
        <v>64</v>
      </c>
      <c r="C34" s="28" t="s">
        <v>53</v>
      </c>
      <c r="D34" s="34" t="e">
        <f xml:space="preserve"> INDEX(OBJTARIF!_xlnm.x7:_xlnm.dl7,MATCH(C34,OBJTARIF!_xlnm.x6:_xlnm.dl6,0))</f>
        <v>#NAME?</v>
      </c>
    </row>
    <row r="35" spans="2:4" x14ac:dyDescent="0.25">
      <c r="B35" s="28" t="s">
        <v>64</v>
      </c>
      <c r="C35" s="28" t="s">
        <v>4</v>
      </c>
      <c r="D35" s="34" t="e">
        <f xml:space="preserve"> INDEX(OBJTARIF!_xlnm.x7:_xlnm.dl7,MATCH(C35,OBJTARIF!_xlnm.x6:_xlnm.dl6,0))</f>
        <v>#NAME?</v>
      </c>
    </row>
    <row r="36" spans="2:4" x14ac:dyDescent="0.25">
      <c r="B36" s="28" t="s">
        <v>66</v>
      </c>
      <c r="C36" s="28" t="s">
        <v>2</v>
      </c>
      <c r="D36" s="34" t="e">
        <f xml:space="preserve"> INDEX(OBJTARIF!_xlnm.x7:_xlnm.dl7,MATCH(C36,OBJTARIF!_xlnm.x6:_xlnm.dl6,0))</f>
        <v>#NAME?</v>
      </c>
    </row>
    <row r="37" spans="2:4" x14ac:dyDescent="0.25">
      <c r="B37" s="28" t="s">
        <v>67</v>
      </c>
      <c r="C37" s="28" t="s">
        <v>3</v>
      </c>
      <c r="D37" s="34" t="e">
        <f xml:space="preserve"> INDEX(OBJTARIF!_xlnm.x7:_xlnm.dl7,MATCH(C37,OBJTARIF!_xlnm.x6:_xlnm.dl6,0))</f>
        <v>#NAME?</v>
      </c>
    </row>
    <row r="38" spans="2:4" x14ac:dyDescent="0.25">
      <c r="B38" s="28" t="s">
        <v>64</v>
      </c>
      <c r="C38" s="28" t="s">
        <v>5</v>
      </c>
      <c r="D38" s="34" t="e">
        <f xml:space="preserve"> INDEX(OBJTARIF!_xlnm.x7:_xlnm.dl7,MATCH(C38,OBJTARIF!_xlnm.x6:_xlnm.dl6,0))</f>
        <v>#NAME?</v>
      </c>
    </row>
    <row r="39" spans="2:4" x14ac:dyDescent="0.25">
      <c r="B39" s="28" t="s">
        <v>65</v>
      </c>
      <c r="C39" s="28" t="s">
        <v>29</v>
      </c>
      <c r="D39" s="34" t="e">
        <f xml:space="preserve"> INDEX(OBJTARIF!_xlnm.x7:_xlnm.dl7,MATCH(C39,OBJTARIF!_xlnm.x6:_xlnm.dl6,0))</f>
        <v>#NAME?</v>
      </c>
    </row>
    <row r="40" spans="2:4" x14ac:dyDescent="0.25">
      <c r="B40" s="28" t="s">
        <v>68</v>
      </c>
      <c r="C40" s="28" t="s">
        <v>44</v>
      </c>
      <c r="D40" s="34" t="e">
        <f xml:space="preserve"> INDEX(OBJTARIF!_xlnm.x7:_xlnm.dl7,MATCH(C40,OBJTARIF!_xlnm.x6:_xlnm.dl6,0))</f>
        <v>#NAME?</v>
      </c>
    </row>
    <row r="41" spans="2:4" x14ac:dyDescent="0.25">
      <c r="B41" s="28" t="s">
        <v>68</v>
      </c>
      <c r="C41" s="28" t="s">
        <v>38</v>
      </c>
      <c r="D41" s="34" t="e">
        <f xml:space="preserve"> INDEX(OBJTARIF!_xlnm.x7:_xlnm.dl7,MATCH(C41,OBJTARIF!_xlnm.x6:_xlnm.dl6,0))</f>
        <v>#NAME?</v>
      </c>
    </row>
    <row r="42" spans="2:4" x14ac:dyDescent="0.25">
      <c r="B42" s="28" t="s">
        <v>65</v>
      </c>
      <c r="C42" s="28" t="s">
        <v>45</v>
      </c>
      <c r="D42" s="34" t="e">
        <f xml:space="preserve"> INDEX(OBJTARIF!_xlnm.x7:_xlnm.dl7,MATCH(C42,OBJTARIF!_xlnm.x6:_xlnm.dl6,0))</f>
        <v>#NAME?</v>
      </c>
    </row>
    <row r="43" spans="2:4" x14ac:dyDescent="0.25">
      <c r="B43" s="28" t="s">
        <v>65</v>
      </c>
      <c r="C43" s="28" t="s">
        <v>34</v>
      </c>
      <c r="D43" s="34" t="e">
        <f xml:space="preserve"> INDEX(OBJTARIF!_xlnm.x7:_xlnm.dl7,MATCH(C43,OBJTARIF!_xlnm.x6:_xlnm.dl6,0))</f>
        <v>#NAME?</v>
      </c>
    </row>
    <row r="44" spans="2:4" x14ac:dyDescent="0.25">
      <c r="B44" s="28" t="s">
        <v>68</v>
      </c>
      <c r="C44" s="28" t="s">
        <v>28</v>
      </c>
      <c r="D44" s="34" t="e">
        <f xml:space="preserve"> INDEX(OBJTARIF!_xlnm.x7:_xlnm.dl7,MATCH(C44,OBJTARIF!_xlnm.x6:_xlnm.dl6,0))</f>
        <v>#NAME?</v>
      </c>
    </row>
    <row r="45" spans="2:4" x14ac:dyDescent="0.25">
      <c r="B45" s="28" t="s">
        <v>68</v>
      </c>
      <c r="C45" s="28" t="s">
        <v>33</v>
      </c>
      <c r="D45" s="34" t="e">
        <f xml:space="preserve"> INDEX(OBJTARIF!_xlnm.x7:_xlnm.dl7,MATCH(C45,OBJTARIF!_xlnm.x6:_xlnm.dl6,0))</f>
        <v>#NAME?</v>
      </c>
    </row>
    <row r="46" spans="2:4" x14ac:dyDescent="0.25">
      <c r="B46" s="28" t="s">
        <v>65</v>
      </c>
      <c r="C46" s="28" t="s">
        <v>35</v>
      </c>
      <c r="D46" s="34" t="e">
        <f xml:space="preserve"> INDEX(OBJTARIF!_xlnm.x7:_xlnm.dl7,MATCH(C46,OBJTARIF!_xlnm.x6:_xlnm.dl6,0))</f>
        <v>#NAME?</v>
      </c>
    </row>
    <row r="47" spans="2:4" x14ac:dyDescent="0.25">
      <c r="B47" s="28" t="s">
        <v>65</v>
      </c>
      <c r="C47" s="28" t="s">
        <v>39</v>
      </c>
      <c r="D47" s="34" t="e">
        <f xml:space="preserve"> INDEX(OBJTARIF!_xlnm.x7:_xlnm.dl7,MATCH(C47,OBJTARIF!_xlnm.x6:_xlnm.dl6,0))</f>
        <v>#NAME?</v>
      </c>
    </row>
    <row r="48" spans="2:4" x14ac:dyDescent="0.25">
      <c r="B48" s="28" t="s">
        <v>68</v>
      </c>
      <c r="C48" s="28" t="s">
        <v>40</v>
      </c>
      <c r="D48" s="34" t="e">
        <f xml:space="preserve"> INDEX(OBJTARIF!_xlnm.x7:_xlnm.dl7,MATCH(C48,OBJTARIF!_xlnm.x6:_xlnm.dl6,0))</f>
        <v>#NAME?</v>
      </c>
    </row>
    <row r="49" spans="2:4" x14ac:dyDescent="0.25">
      <c r="B49" s="28" t="s">
        <v>65</v>
      </c>
      <c r="C49" s="28" t="s">
        <v>41</v>
      </c>
      <c r="D49" s="34" t="e">
        <f xml:space="preserve"> INDEX(OBJTARIF!_xlnm.x7:_xlnm.dl7,MATCH(C49,OBJTARIF!_xlnm.x6:_xlnm.dl6,0))</f>
        <v>#NAME?</v>
      </c>
    </row>
    <row r="50" spans="2:4" x14ac:dyDescent="0.25">
      <c r="B50" s="28" t="s">
        <v>65</v>
      </c>
      <c r="C50" s="28" t="s">
        <v>32</v>
      </c>
      <c r="D50" s="34" t="e">
        <f xml:space="preserve"> INDEX(OBJTARIF!_xlnm.x7:_xlnm.dl7,MATCH(C50,OBJTARIF!_xlnm.x6:_xlnm.dl6,0))</f>
        <v>#NAME?</v>
      </c>
    </row>
    <row r="51" spans="2:4" x14ac:dyDescent="0.25">
      <c r="B51" s="28" t="s">
        <v>65</v>
      </c>
      <c r="C51" s="28" t="s">
        <v>31</v>
      </c>
      <c r="D51" s="34" t="e">
        <f xml:space="preserve"> INDEX(OBJTARIF!_xlnm.x7:_xlnm.dl7,MATCH(C51,OBJTARIF!_xlnm.x6:_xlnm.dl6,0))</f>
        <v>#NAME?</v>
      </c>
    </row>
    <row r="52" spans="2:4" x14ac:dyDescent="0.25">
      <c r="B52" s="28" t="s">
        <v>68</v>
      </c>
      <c r="C52" s="28" t="s">
        <v>30</v>
      </c>
      <c r="D52" s="34" t="e">
        <f xml:space="preserve"> INDEX(OBJTARIF!_xlnm.x7:_xlnm.dl7,MATCH(C52,OBJTARIF!_xlnm.x6:_xlnm.dl6,0))</f>
        <v>#NAME?</v>
      </c>
    </row>
    <row r="53" spans="2:4" x14ac:dyDescent="0.25">
      <c r="B53" s="28" t="s">
        <v>65</v>
      </c>
      <c r="C53" s="28" t="s">
        <v>54</v>
      </c>
      <c r="D53" s="34" t="e">
        <f xml:space="preserve"> INDEX(OBJTARIF!_xlnm.x7:_xlnm.dl7,MATCH(C53,OBJTARIF!_xlnm.x6:_xlnm.dl6,0))</f>
        <v>#NAME?</v>
      </c>
    </row>
    <row r="54" spans="2:4" x14ac:dyDescent="0.25">
      <c r="B54" s="28" t="s">
        <v>68</v>
      </c>
      <c r="C54" s="28" t="s">
        <v>36</v>
      </c>
      <c r="D54" s="34" t="e">
        <f xml:space="preserve"> INDEX(OBJTARIF!_xlnm.x7:_xlnm.dl7,MATCH(C54,OBJTARIF!_xlnm.x6:_xlnm.dl6,0))</f>
        <v>#NAME?</v>
      </c>
    </row>
    <row r="55" spans="2:4" x14ac:dyDescent="0.25">
      <c r="B55" s="28" t="s">
        <v>68</v>
      </c>
      <c r="C55" s="28" t="s">
        <v>42</v>
      </c>
      <c r="D55" s="34" t="e">
        <f xml:space="preserve"> INDEX(OBJTARIF!_xlnm.x7:_xlnm.dl7,MATCH(C55,OBJTARIF!_xlnm.x6:_xlnm.dl6,0))</f>
        <v>#NAME?</v>
      </c>
    </row>
    <row r="56" spans="2:4" x14ac:dyDescent="0.25">
      <c r="B56" s="28" t="s">
        <v>65</v>
      </c>
      <c r="C56" s="28" t="s">
        <v>37</v>
      </c>
      <c r="D56" s="34" t="e">
        <f xml:space="preserve"> INDEX(OBJTARIF!_xlnm.x7:_xlnm.dl7,MATCH(C56,OBJTARIF!_xlnm.x6:_xlnm.dl6,0))</f>
        <v>#NAME?</v>
      </c>
    </row>
    <row r="57" spans="2:4" x14ac:dyDescent="0.25">
      <c r="B57" s="28" t="s">
        <v>65</v>
      </c>
      <c r="C57" s="28" t="s">
        <v>55</v>
      </c>
      <c r="D57" s="34" t="e">
        <f xml:space="preserve"> INDEX(OBJTARIF!_xlnm.x7:_xlnm.dl7,MATCH(C57,OBJTARIF!_xlnm.x6:_xlnm.dl6,0))</f>
        <v>#NAME?</v>
      </c>
    </row>
    <row r="58" spans="2:4" x14ac:dyDescent="0.25">
      <c r="B58" s="28" t="s">
        <v>65</v>
      </c>
      <c r="C58" s="28" t="s">
        <v>43</v>
      </c>
      <c r="D58" s="34" t="e">
        <f xml:space="preserve"> INDEX(OBJTARIF!_xlnm.x7:_xlnm.dl7,MATCH(C58,OBJTARIF!_xlnm.x6:_xlnm.dl6,0))</f>
        <v>#NAME?</v>
      </c>
    </row>
    <row r="59" spans="2:4" x14ac:dyDescent="0.25">
      <c r="B59" s="28" t="s">
        <v>65</v>
      </c>
      <c r="C59" s="28" t="s">
        <v>56</v>
      </c>
      <c r="D59" s="34" t="e">
        <f xml:space="preserve"> INDEX(OBJTARIF!_xlnm.x7:_xlnm.dl7,MATCH(C59,OBJTARIF!_xlnm.x6:_xlnm.dl6,0))</f>
        <v>#NAME?</v>
      </c>
    </row>
    <row r="60" spans="2:4" x14ac:dyDescent="0.25">
      <c r="B60" s="28" t="s">
        <v>68</v>
      </c>
      <c r="C60" s="28" t="s">
        <v>23</v>
      </c>
      <c r="D60" s="34" t="e">
        <f xml:space="preserve"> INDEX(OBJTARIF!_xlnm.x7:_xlnm.dl7,MATCH(C60,OBJTARIF!_xlnm.x6:_xlnm.dl6,0))</f>
        <v>#NAME?</v>
      </c>
    </row>
    <row r="61" spans="2:4" x14ac:dyDescent="0.25">
      <c r="B61" s="28" t="s">
        <v>65</v>
      </c>
      <c r="C61" s="28" t="s">
        <v>12</v>
      </c>
      <c r="D61" s="34" t="e">
        <f xml:space="preserve"> INDEX(OBJTARIF!_xlnm.x7:_xlnm.dl7,MATCH(C61,OBJTARIF!_xlnm.x6:_xlnm.dl6,0))</f>
        <v>#NAME?</v>
      </c>
    </row>
    <row r="62" spans="2:4" x14ac:dyDescent="0.25">
      <c r="B62" s="28" t="s">
        <v>68</v>
      </c>
      <c r="C62" s="28" t="s">
        <v>11</v>
      </c>
      <c r="D62" s="34" t="e">
        <f xml:space="preserve"> INDEX(OBJTARIF!_xlnm.x7:_xlnm.dl7,MATCH(C62,OBJTARIF!_xlnm.x6:_xlnm.dl6,0))</f>
        <v>#NAME?</v>
      </c>
    </row>
    <row r="63" spans="2:4" x14ac:dyDescent="0.25">
      <c r="B63" s="28" t="s">
        <v>65</v>
      </c>
      <c r="C63" s="28" t="s">
        <v>24</v>
      </c>
      <c r="D63" s="34" t="e">
        <f xml:space="preserve"> INDEX(OBJTARIF!_xlnm.x7:_xlnm.dl7,MATCH(C63,OBJTARIF!_xlnm.x6:_xlnm.dl6,0))</f>
        <v>#NAME?</v>
      </c>
    </row>
    <row r="64" spans="2:4" x14ac:dyDescent="0.25">
      <c r="B64" s="28" t="s">
        <v>68</v>
      </c>
      <c r="C64" s="28" t="s">
        <v>15</v>
      </c>
      <c r="D64" s="34" t="e">
        <f xml:space="preserve"> INDEX(OBJTARIF!_xlnm.x7:_xlnm.dl7,MATCH(C64,OBJTARIF!_xlnm.x6:_xlnm.dl6,0))</f>
        <v>#NAME?</v>
      </c>
    </row>
    <row r="65" spans="2:4" x14ac:dyDescent="0.25">
      <c r="B65" s="28" t="s">
        <v>65</v>
      </c>
      <c r="C65" s="28" t="s">
        <v>13</v>
      </c>
      <c r="D65" s="34" t="e">
        <f xml:space="preserve"> INDEX(OBJTARIF!_xlnm.x7:_xlnm.dl7,MATCH(C65,OBJTARIF!_xlnm.x6:_xlnm.dl6,0))</f>
        <v>#NAME?</v>
      </c>
    </row>
    <row r="66" spans="2:4" x14ac:dyDescent="0.25">
      <c r="B66" s="28" t="s">
        <v>65</v>
      </c>
      <c r="C66" s="28" t="s">
        <v>16</v>
      </c>
      <c r="D66" s="34" t="e">
        <f xml:space="preserve"> INDEX(OBJTARIF!_xlnm.x7:_xlnm.dl7,MATCH(C66,OBJTARIF!_xlnm.x6:_xlnm.dl6,0))</f>
        <v>#NAME?</v>
      </c>
    </row>
    <row r="67" spans="2:4" x14ac:dyDescent="0.25">
      <c r="B67" s="28" t="s">
        <v>68</v>
      </c>
      <c r="C67" s="28" t="s">
        <v>18</v>
      </c>
      <c r="D67" s="34" t="e">
        <f xml:space="preserve"> INDEX(OBJTARIF!_xlnm.x7:_xlnm.dl7,MATCH(C67,OBJTARIF!_xlnm.x6:_xlnm.dl6,0))</f>
        <v>#NAME?</v>
      </c>
    </row>
    <row r="68" spans="2:4" x14ac:dyDescent="0.25">
      <c r="B68" s="28" t="s">
        <v>65</v>
      </c>
      <c r="C68" s="28" t="s">
        <v>17</v>
      </c>
      <c r="D68" s="34" t="e">
        <f xml:space="preserve"> INDEX(OBJTARIF!_xlnm.x7:_xlnm.dl7,MATCH(C68,OBJTARIF!_xlnm.x6:_xlnm.dl6,0))</f>
        <v>#NAME?</v>
      </c>
    </row>
    <row r="69" spans="2:4" x14ac:dyDescent="0.25">
      <c r="B69" s="28" t="s">
        <v>65</v>
      </c>
      <c r="C69" s="28" t="s">
        <v>19</v>
      </c>
      <c r="D69" s="34" t="e">
        <f xml:space="preserve"> INDEX(OBJTARIF!_xlnm.x7:_xlnm.dl7,MATCH(C69,OBJTARIF!_xlnm.x6:_xlnm.dl6,0))</f>
        <v>#NAME?</v>
      </c>
    </row>
    <row r="70" spans="2:4" x14ac:dyDescent="0.25">
      <c r="B70" s="28" t="s">
        <v>65</v>
      </c>
      <c r="C70" s="28" t="s">
        <v>25</v>
      </c>
      <c r="D70" s="34" t="e">
        <f xml:space="preserve"> INDEX(OBJTARIF!_xlnm.x7:_xlnm.dl7,MATCH(C70,OBJTARIF!_xlnm.x6:_xlnm.dl6,0))</f>
        <v>#NAME?</v>
      </c>
    </row>
    <row r="71" spans="2:4" x14ac:dyDescent="0.25">
      <c r="B71" s="28" t="s">
        <v>68</v>
      </c>
      <c r="C71" s="28" t="s">
        <v>57</v>
      </c>
      <c r="D71" s="34" t="e">
        <f xml:space="preserve"> INDEX(OBJTARIF!_xlnm.x7:_xlnm.dl7,MATCH(C71,OBJTARIF!_xlnm.x6:_xlnm.dl6,0))</f>
        <v>#NAME?</v>
      </c>
    </row>
    <row r="72" spans="2:4" x14ac:dyDescent="0.25">
      <c r="B72" s="28" t="s">
        <v>68</v>
      </c>
      <c r="C72" s="28" t="s">
        <v>20</v>
      </c>
      <c r="D72" s="34" t="e">
        <f xml:space="preserve"> INDEX(OBJTARIF!_xlnm.x7:_xlnm.dl7,MATCH(C72,OBJTARIF!_xlnm.x6:_xlnm.dl6,0))</f>
        <v>#NAME?</v>
      </c>
    </row>
    <row r="73" spans="2:4" x14ac:dyDescent="0.25">
      <c r="B73" s="28" t="s">
        <v>65</v>
      </c>
      <c r="C73" s="28" t="s">
        <v>58</v>
      </c>
      <c r="D73" s="34" t="e">
        <f xml:space="preserve"> INDEX(OBJTARIF!_xlnm.x7:_xlnm.dl7,MATCH(C73,OBJTARIF!_xlnm.x6:_xlnm.dl6,0))</f>
        <v>#NAME?</v>
      </c>
    </row>
    <row r="74" spans="2:4" x14ac:dyDescent="0.25">
      <c r="B74" s="28" t="s">
        <v>65</v>
      </c>
      <c r="C74" s="28" t="s">
        <v>21</v>
      </c>
      <c r="D74" s="34" t="e">
        <f xml:space="preserve"> INDEX(OBJTARIF!_xlnm.x7:_xlnm.dl7,MATCH(C74,OBJTARIF!_xlnm.x6:_xlnm.dl6,0))</f>
        <v>#NAME?</v>
      </c>
    </row>
    <row r="75" spans="2:4" x14ac:dyDescent="0.25">
      <c r="B75" s="28" t="s">
        <v>65</v>
      </c>
      <c r="C75" s="28" t="s">
        <v>22</v>
      </c>
      <c r="D75" s="34" t="e">
        <f xml:space="preserve"> INDEX(OBJTARIF!_xlnm.x7:_xlnm.dl7,MATCH(C75,OBJTARIF!_xlnm.x6:_xlnm.dl6,0))</f>
        <v>#NAME?</v>
      </c>
    </row>
    <row r="76" spans="2:4" x14ac:dyDescent="0.25">
      <c r="B76" s="28" t="s">
        <v>65</v>
      </c>
      <c r="C76" s="28" t="s">
        <v>14</v>
      </c>
      <c r="D76" s="34" t="e">
        <f xml:space="preserve"> INDEX(OBJTARIF!_xlnm.x7:_xlnm.dl7,MATCH(C76,OBJTARIF!_xlnm.x6:_xlnm.dl6,0))</f>
        <v>#NAME?</v>
      </c>
    </row>
    <row r="77" spans="2:4" x14ac:dyDescent="0.25">
      <c r="B77" s="28" t="s">
        <v>65</v>
      </c>
      <c r="C77" s="28" t="s">
        <v>26</v>
      </c>
      <c r="D77" s="34" t="e">
        <f xml:space="preserve"> INDEX(OBJTARIF!_xlnm.x7:_xlnm.dl7,MATCH(C77,OBJTARIF!_xlnm.x6:_xlnm.dl6,0))</f>
        <v>#NAME?</v>
      </c>
    </row>
    <row r="78" spans="2:4" x14ac:dyDescent="0.25">
      <c r="B78" s="28" t="s">
        <v>68</v>
      </c>
      <c r="C78" s="28" t="s">
        <v>27</v>
      </c>
      <c r="D78" s="34" t="e">
        <f xml:space="preserve"> INDEX(OBJTARIF!_xlnm.x7:_xlnm.dl7,MATCH(C78,OBJTARIF!_xlnm.x6:_xlnm.dl6,0))</f>
        <v>#NAME?</v>
      </c>
    </row>
    <row r="79" spans="2:4" x14ac:dyDescent="0.25">
      <c r="B79" s="28" t="s">
        <v>68</v>
      </c>
      <c r="C79" s="28" t="s">
        <v>10</v>
      </c>
      <c r="D79" s="34" t="e">
        <f xml:space="preserve"> INDEX(OBJTARIF!_xlnm.x7:_xlnm.dl7,MATCH(C79,OBJTARIF!_xlnm.x6:_xlnm.dl6,0))</f>
        <v>#NAME?</v>
      </c>
    </row>
    <row r="80" spans="2:4" x14ac:dyDescent="0.25">
      <c r="B80" s="28" t="s">
        <v>68</v>
      </c>
      <c r="C80" s="28" t="s">
        <v>9</v>
      </c>
      <c r="D80" s="34" t="e">
        <f xml:space="preserve"> INDEX(OBJTARIF!_xlnm.x7:_xlnm.dl7,MATCH(C80,OBJTARIF!_xlnm.x6:_xlnm.dl6,0))</f>
        <v>#NAME?</v>
      </c>
    </row>
    <row r="81" spans="2:4" x14ac:dyDescent="0.25">
      <c r="B81" s="28" t="s">
        <v>65</v>
      </c>
      <c r="C81" s="28" t="s">
        <v>1</v>
      </c>
      <c r="D81" s="34" t="e">
        <f xml:space="preserve"> INDEX(OBJTARIF!_xlnm.x7:_xlnm.dl7,MATCH(C81,OBJTARIF!_xlnm.x6:_xlnm.dl6,0))</f>
        <v>#NAME?</v>
      </c>
    </row>
    <row r="82" spans="2:4" x14ac:dyDescent="0.25">
      <c r="B82" s="28" t="s">
        <v>65</v>
      </c>
      <c r="C82" s="28" t="s">
        <v>47</v>
      </c>
      <c r="D82" s="34" t="e">
        <f xml:space="preserve"> INDEX(OBJTARIF!_xlnm.x7:_xlnm.dl7,MATCH(C82,OBJTARIF!_xlnm.x6:_xlnm.dl6,0))</f>
        <v>#NAME?</v>
      </c>
    </row>
    <row r="83" spans="2:4" x14ac:dyDescent="0.25">
      <c r="B83" s="28" t="s">
        <v>65</v>
      </c>
      <c r="C83" s="28" t="s">
        <v>46</v>
      </c>
      <c r="D83" s="34"/>
    </row>
    <row r="84" spans="2:4" x14ac:dyDescent="0.25">
      <c r="B84" s="28" t="s">
        <v>65</v>
      </c>
      <c r="C84" s="28" t="s">
        <v>48</v>
      </c>
      <c r="D84" s="34"/>
    </row>
    <row r="85" spans="2:4" x14ac:dyDescent="0.25">
      <c r="B85" s="28" t="s">
        <v>65</v>
      </c>
      <c r="C85" s="28" t="s">
        <v>49</v>
      </c>
      <c r="D85" s="34"/>
    </row>
  </sheetData>
  <sortState ref="C27:C82">
    <sortCondition ref="C27"/>
  </sortState>
  <mergeCells count="5">
    <mergeCell ref="B25:B26"/>
    <mergeCell ref="C25:C26"/>
    <mergeCell ref="D25:D26"/>
    <mergeCell ref="E25:J25"/>
    <mergeCell ref="K25:K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PVATARIFEXPORT">
                <anchor moveWithCells="1" sizeWithCells="1">
                  <from>
                    <xdr:col>6</xdr:col>
                    <xdr:colOff>123825</xdr:colOff>
                    <xdr:row>3</xdr:row>
                    <xdr:rowOff>123825</xdr:rowOff>
                  </from>
                  <to>
                    <xdr:col>7</xdr:col>
                    <xdr:colOff>209550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OBJTARIF</vt:lpstr>
      <vt:lpstr>EXPORTS</vt:lpstr>
      <vt:lpstr>OBJTARIF!Zone_d_impression</vt:lpstr>
      <vt:lpstr>zone1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RIBOUD</dc:creator>
  <cp:lastModifiedBy>Mathilde RIBOUD</cp:lastModifiedBy>
  <cp:lastPrinted>2018-07-18T09:45:06Z</cp:lastPrinted>
  <dcterms:created xsi:type="dcterms:W3CDTF">2018-07-11T12:22:13Z</dcterms:created>
  <dcterms:modified xsi:type="dcterms:W3CDTF">2018-07-19T17:08:17Z</dcterms:modified>
</cp:coreProperties>
</file>