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ikura\Desktop\"/>
    </mc:Choice>
  </mc:AlternateContent>
  <xr:revisionPtr revIDLastSave="0" documentId="13_ncr:1_{59352DB7-D43D-41F1-8E0D-3FCA6AA6B77C}" xr6:coauthVersionLast="47" xr6:coauthVersionMax="47" xr10:uidLastSave="{00000000-0000-0000-0000-000000000000}"/>
  <bookViews>
    <workbookView xWindow="-108" yWindow="-108" windowWidth="23256" windowHeight="12456" xr2:uid="{F5231C9B-9D98-4BBF-A7DE-7694C3E56BBC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/>
  <c r="D16" i="1"/>
  <c r="E16" i="1" s="1"/>
  <c r="D15" i="1"/>
  <c r="E15" i="1" s="1"/>
  <c r="D14" i="1"/>
  <c r="E14" i="1" s="1"/>
  <c r="E13" i="1"/>
  <c r="D13" i="1"/>
  <c r="E12" i="1"/>
  <c r="D12" i="1"/>
  <c r="E11" i="1"/>
  <c r="D11" i="1"/>
  <c r="D10" i="1"/>
  <c r="E10" i="1" s="1"/>
  <c r="D9" i="1"/>
  <c r="E9" i="1" s="1"/>
  <c r="D8" i="1"/>
  <c r="E8" i="1" s="1"/>
  <c r="D7" i="1"/>
  <c r="E7" i="1" s="1"/>
  <c r="D6" i="1"/>
  <c r="E6" i="1" s="1"/>
  <c r="E17" i="1" l="1"/>
</calcChain>
</file>

<file path=xl/sharedStrings.xml><?xml version="1.0" encoding="utf-8"?>
<sst xmlns="http://schemas.openxmlformats.org/spreadsheetml/2006/main" count="6" uniqueCount="6">
  <si>
    <t>salaire brut :</t>
  </si>
  <si>
    <t>Min</t>
  </si>
  <si>
    <t>Max</t>
  </si>
  <si>
    <t>%</t>
  </si>
  <si>
    <t>Base taxable</t>
  </si>
  <si>
    <t>Taxe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</si>
</sst>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3" fontId="0" fillId="0" borderId="1" xfId="0" applyNumberForma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SCA%20TE%20ARA%20ROA\3-RESSOURCE%20HUMAINE\PAIE\3-CST-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EXE"/>
      <sheetName val="SALAIRE BRUT"/>
      <sheetName val="CALCUL PAR SALARIE"/>
      <sheetName val="CALCUL PAR TRANCHE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148F4-D4F3-4548-8C1C-3764DFC47D7A}">
  <dimension ref="A3:F19"/>
  <sheetViews>
    <sheetView tabSelected="1" workbookViewId="0">
      <selection activeCell="E20" sqref="E20"/>
    </sheetView>
  </sheetViews>
  <sheetFormatPr baseColWidth="10" defaultColWidth="16" defaultRowHeight="15" x14ac:dyDescent="0.25"/>
  <cols>
    <col min="1" max="16384" width="16" style="2"/>
  </cols>
  <sheetData>
    <row r="3" spans="1:5" x14ac:dyDescent="0.25">
      <c r="A3" s="1" t="s">
        <v>0</v>
      </c>
      <c r="B3" s="1">
        <v>2958566</v>
      </c>
    </row>
    <row r="5" spans="1:5" x14ac:dyDescent="0.2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</row>
    <row r="6" spans="1:5" x14ac:dyDescent="0.25">
      <c r="A6" s="1">
        <v>0</v>
      </c>
      <c r="B6" s="1">
        <v>150000</v>
      </c>
      <c r="C6" s="3">
        <v>5.0000000000000001E-3</v>
      </c>
      <c r="D6" s="1">
        <f>IF(B3&lt;=0,"",IF(B3&gt;=150000,150000-0,IF(B3&lt;150000,"")))</f>
        <v>150000</v>
      </c>
      <c r="E6" s="1">
        <f>ROUND(C6*D6,0)</f>
        <v>750</v>
      </c>
    </row>
    <row r="7" spans="1:5" x14ac:dyDescent="0.25">
      <c r="A7" s="1">
        <v>150000</v>
      </c>
      <c r="B7" s="1">
        <v>250000</v>
      </c>
      <c r="C7" s="4">
        <v>0.03</v>
      </c>
      <c r="D7" s="1">
        <f>IF(B3&lt;=150000,"",IF(B3&gt;250000,250000-150000,B3-150000))</f>
        <v>100000</v>
      </c>
      <c r="E7" s="1">
        <f t="shared" ref="E7:E16" si="0">ROUND(C7*D7,0)</f>
        <v>3000</v>
      </c>
    </row>
    <row r="8" spans="1:5" x14ac:dyDescent="0.25">
      <c r="A8" s="1">
        <v>250000</v>
      </c>
      <c r="B8" s="1">
        <v>400000</v>
      </c>
      <c r="C8" s="4">
        <v>0.05</v>
      </c>
      <c r="D8" s="1">
        <f>IF(B3&lt;=250000,"",IF(B3&gt;400000,400000-250000,B3-250000))</f>
        <v>150000</v>
      </c>
      <c r="E8" s="1">
        <f t="shared" si="0"/>
        <v>7500</v>
      </c>
    </row>
    <row r="9" spans="1:5" x14ac:dyDescent="0.25">
      <c r="A9" s="1">
        <v>400000</v>
      </c>
      <c r="B9" s="1">
        <v>700000</v>
      </c>
      <c r="C9" s="4">
        <v>0.09</v>
      </c>
      <c r="D9" s="1">
        <f>IF(B3&lt;=400000,"",IF(B3&gt;700000,700000-400000,B3-400000))</f>
        <v>300000</v>
      </c>
      <c r="E9" s="1">
        <f t="shared" si="0"/>
        <v>27000</v>
      </c>
    </row>
    <row r="10" spans="1:5" x14ac:dyDescent="0.25">
      <c r="A10" s="1">
        <v>700000</v>
      </c>
      <c r="B10" s="1">
        <v>1000000</v>
      </c>
      <c r="C10" s="4">
        <v>0.11</v>
      </c>
      <c r="D10" s="1">
        <f>IF(B3&lt;=700000,"",IF(B3&gt;1000000,1000000-700000,B3-700000))</f>
        <v>300000</v>
      </c>
      <c r="E10" s="1">
        <f t="shared" si="0"/>
        <v>33000</v>
      </c>
    </row>
    <row r="11" spans="1:5" x14ac:dyDescent="0.25">
      <c r="A11" s="1">
        <v>1000000</v>
      </c>
      <c r="B11" s="1">
        <v>1250000</v>
      </c>
      <c r="C11" s="4">
        <v>0.15</v>
      </c>
      <c r="D11" s="1">
        <f>IF(B3&lt;=1000000,"",IF(B3&gt;1250000,1250000-1000000,B3-1000000))</f>
        <v>250000</v>
      </c>
      <c r="E11" s="1">
        <f t="shared" si="0"/>
        <v>37500</v>
      </c>
    </row>
    <row r="12" spans="1:5" x14ac:dyDescent="0.25">
      <c r="A12" s="1">
        <v>1250000</v>
      </c>
      <c r="B12" s="1">
        <v>1500000</v>
      </c>
      <c r="C12" s="4">
        <v>0.18</v>
      </c>
      <c r="D12" s="1">
        <f>IF(B3&lt;=1250000,"",IF(B3&gt;1500000,1500000-1250000,B3-1250000))</f>
        <v>250000</v>
      </c>
      <c r="E12" s="1">
        <f t="shared" si="0"/>
        <v>45000</v>
      </c>
    </row>
    <row r="13" spans="1:5" x14ac:dyDescent="0.25">
      <c r="A13" s="1">
        <v>1500000</v>
      </c>
      <c r="B13" s="1">
        <v>1750000</v>
      </c>
      <c r="C13" s="4">
        <v>0.21</v>
      </c>
      <c r="D13" s="1">
        <f>IF(B3&lt;=1500000,"",IF(B3&gt;1750000,1750000-1500000,B3-1500000))</f>
        <v>250000</v>
      </c>
      <c r="E13" s="1">
        <f t="shared" si="0"/>
        <v>52500</v>
      </c>
    </row>
    <row r="14" spans="1:5" x14ac:dyDescent="0.25">
      <c r="A14" s="1">
        <v>1750000</v>
      </c>
      <c r="B14" s="1">
        <v>2000000</v>
      </c>
      <c r="C14" s="4">
        <v>0.24</v>
      </c>
      <c r="D14" s="1">
        <f>IF(B3&lt;=1750000,"",IF(B3&gt;2000000,2000000-1750000,B3-20000000))</f>
        <v>250000</v>
      </c>
      <c r="E14" s="1">
        <f t="shared" si="0"/>
        <v>60000</v>
      </c>
    </row>
    <row r="15" spans="1:5" x14ac:dyDescent="0.25">
      <c r="A15" s="1">
        <v>2000000</v>
      </c>
      <c r="B15" s="1">
        <v>2500000</v>
      </c>
      <c r="C15" s="4">
        <v>0.26</v>
      </c>
      <c r="D15" s="1">
        <f>IF(B3&lt;=2000000,"",IF(B3&gt;2500000,2500000-2000000,B3-2500000))</f>
        <v>500000</v>
      </c>
      <c r="E15" s="1">
        <f t="shared" si="0"/>
        <v>130000</v>
      </c>
    </row>
    <row r="16" spans="1:5" x14ac:dyDescent="0.25">
      <c r="A16" s="1">
        <v>2500000</v>
      </c>
      <c r="B16" s="1"/>
      <c r="C16" s="4">
        <v>0.28000000000000003</v>
      </c>
      <c r="D16" s="1">
        <f>IF(B3&lt;=2500000,"",IF(B3&gt;2500000,B3-2500000))</f>
        <v>458566</v>
      </c>
      <c r="E16" s="1">
        <f t="shared" si="0"/>
        <v>128398</v>
      </c>
    </row>
    <row r="17" spans="1:6" x14ac:dyDescent="0.25">
      <c r="A17" s="5"/>
      <c r="B17" s="5"/>
      <c r="C17" s="5"/>
      <c r="D17" s="5"/>
      <c r="E17" s="1">
        <f>SUM(E6:E16)</f>
        <v>524648</v>
      </c>
    </row>
    <row r="19" spans="1:6" x14ac:dyDescent="0.25">
      <c r="F19" s="2">
        <f>IF(B3&gt;1500000,250000*0.18+250000*0.15+300000*0.11+300000*0.09+150000*0.05+100000*0.03+150000*0.005,IF(B3&gt;1250000,250000*0.15+300000*0.11+300000*0.09+150000*0.05+100000*0.03+150000*0.005,IF(B3&gt;1000000,300000*0.11+300000*0.09+150000*0.05+100000*0.03+150000*0.005,IF(B3&gt;700000,(B3-700000)*0.11+300000*0.09+150000*0.05+100000*0.03+150000*0.005,IF(B3&gt;400000,(B3-400000)*0.09+150000*0.05+100000*0.03+150000*0.005,IF(B3&gt;250000,(B3-250000)*0.05+100000*0.03+150000*0.005,IF(B3&gt;150000,(B3-150000)*0.03+150000*0.005,'[1]SALAIRE BRUT'!E19*0.005)))))))</f>
        <v>153750</v>
      </c>
    </row>
  </sheetData>
  <mergeCells count="1">
    <mergeCell ref="A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heikura</dc:creator>
  <cp:lastModifiedBy>heikura</cp:lastModifiedBy>
  <dcterms:created xsi:type="dcterms:W3CDTF">2022-02-08T01:08:58Z</dcterms:created>
  <dcterms:modified xsi:type="dcterms:W3CDTF">2022-02-08T01:14:36Z</dcterms:modified>
</cp:coreProperties>
</file>