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8ac3b465a50e85ec/Perso/Projet Bruno/"/>
    </mc:Choice>
  </mc:AlternateContent>
  <bookViews>
    <workbookView xWindow="0" yWindow="0" windowWidth="23040" windowHeight="9192" activeTab="1"/>
  </bookViews>
  <sheets>
    <sheet name="Data" sheetId="1" r:id="rId1"/>
    <sheet name="Fiche technique" sheetId="2" r:id="rId2"/>
  </sheets>
  <definedNames>
    <definedName name="Ingrédients">Data!$A$2:$A$107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2" l="1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H37" i="2"/>
  <c r="H38" i="2"/>
  <c r="H40" i="2"/>
  <c r="H44" i="2"/>
  <c r="H42" i="2"/>
  <c r="H43" i="2"/>
</calcChain>
</file>

<file path=xl/sharedStrings.xml><?xml version="1.0" encoding="utf-8"?>
<sst xmlns="http://schemas.openxmlformats.org/spreadsheetml/2006/main" count="357" uniqueCount="142">
  <si>
    <t>Ingrédients</t>
  </si>
  <si>
    <t>Catégorie</t>
  </si>
  <si>
    <t>Unité</t>
  </si>
  <si>
    <t>Ail</t>
  </si>
  <si>
    <t>Herbes/racines</t>
  </si>
  <si>
    <t>Ananas (Frais)</t>
  </si>
  <si>
    <t>Fruits</t>
  </si>
  <si>
    <t>Badiane</t>
  </si>
  <si>
    <t>Economat</t>
  </si>
  <si>
    <t>Kg</t>
  </si>
  <si>
    <t>Baguette</t>
  </si>
  <si>
    <t>Pièce</t>
  </si>
  <si>
    <t>Basilic Thaï (Rau quê)</t>
  </si>
  <si>
    <t>Beurre</t>
  </si>
  <si>
    <t>BOF</t>
  </si>
  <si>
    <t>Bœuf Filet (cat1.)</t>
  </si>
  <si>
    <t>Boucherie</t>
  </si>
  <si>
    <t>Kilo</t>
  </si>
  <si>
    <t>Bœuf Jumeau</t>
  </si>
  <si>
    <t>Bœuf Plat de cotes</t>
  </si>
  <si>
    <t>Bœuf Queue de bœuf</t>
  </si>
  <si>
    <t>Bouillon de volaille deshydraté</t>
  </si>
  <si>
    <t>Brocolis chinois (Jie lan)</t>
  </si>
  <si>
    <t>Légumes</t>
  </si>
  <si>
    <t>Cacahouète grillées</t>
  </si>
  <si>
    <t>Canard (Cuisses)</t>
  </si>
  <si>
    <t>Canne à sucre (boite)</t>
  </si>
  <si>
    <t>Cannelle (batons)</t>
  </si>
  <si>
    <t>Cardamome (Graines)</t>
  </si>
  <si>
    <t>Cardamone noire</t>
  </si>
  <si>
    <t>Carottes</t>
  </si>
  <si>
    <t>Chair de crabe</t>
  </si>
  <si>
    <t>Poisson/Crustacés</t>
  </si>
  <si>
    <t>Champignons noirs</t>
  </si>
  <si>
    <t>Chou chinois</t>
  </si>
  <si>
    <t>Chou Pak Choi</t>
  </si>
  <si>
    <t>Ciboule</t>
  </si>
  <si>
    <t>Ciboulette</t>
  </si>
  <si>
    <t>Cinq parfums</t>
  </si>
  <si>
    <t>Citron jaune</t>
  </si>
  <si>
    <t>Citron vert</t>
  </si>
  <si>
    <t>Citronnelle</t>
  </si>
  <si>
    <t>Concombre</t>
  </si>
  <si>
    <t>Coriandre (Graines)</t>
  </si>
  <si>
    <t>Coriandre (Ngo)</t>
  </si>
  <si>
    <t>Coriandre longue (Ngo gai)</t>
  </si>
  <si>
    <t>Crème liquide (30%)</t>
  </si>
  <si>
    <t>Crevettes (Frais)</t>
  </si>
  <si>
    <t>Crevettes (Sechées)</t>
  </si>
  <si>
    <t>Crevettes (Surgelés)</t>
  </si>
  <si>
    <t>Surgelés</t>
  </si>
  <si>
    <t>Daïkon</t>
  </si>
  <si>
    <t>Eau de coco</t>
  </si>
  <si>
    <t>Echalotes</t>
  </si>
  <si>
    <t>Farine de riz</t>
  </si>
  <si>
    <t>Farine de Tapioca</t>
  </si>
  <si>
    <t>Fécule de mais</t>
  </si>
  <si>
    <t>Fécule de pomme de terre</t>
  </si>
  <si>
    <t>Feuilles de Pandanus</t>
  </si>
  <si>
    <t>Galettes de riz</t>
  </si>
  <si>
    <t>Gingembre (entier)</t>
  </si>
  <si>
    <t>Haricots Mungo (Germes soja)</t>
  </si>
  <si>
    <t>Herbe à Paddy (rau Ngo ôm)</t>
  </si>
  <si>
    <t>Huile de sésame</t>
  </si>
  <si>
    <t>Huile végétal (tournesol, colza..)</t>
  </si>
  <si>
    <t>Lait</t>
  </si>
  <si>
    <t>Lait de coco</t>
  </si>
  <si>
    <t>Liseron d'eau</t>
  </si>
  <si>
    <t>Litchi boite</t>
  </si>
  <si>
    <t>Litchi frais</t>
  </si>
  <si>
    <t>Mangue (Boite)</t>
  </si>
  <si>
    <t>Mangue (Frais)</t>
  </si>
  <si>
    <t>Mascarpone</t>
  </si>
  <si>
    <t xml:space="preserve">Mayonnaise </t>
  </si>
  <si>
    <t>Menthe (rau thôm)</t>
  </si>
  <si>
    <t xml:space="preserve">Navet </t>
  </si>
  <si>
    <t>Nems</t>
  </si>
  <si>
    <t>Œufs</t>
  </si>
  <si>
    <t>Oignons</t>
  </si>
  <si>
    <t>Os à moelle</t>
  </si>
  <si>
    <t>Papaye verte</t>
  </si>
  <si>
    <t>Patate douce</t>
  </si>
  <si>
    <t>Pâté</t>
  </si>
  <si>
    <t>Pate de crevette (mam tom)</t>
  </si>
  <si>
    <t>Pates de riz</t>
  </si>
  <si>
    <t>Pérille (Tia tô, shiso)</t>
  </si>
  <si>
    <t>Perles de Tapioca</t>
  </si>
  <si>
    <t>Piment (entier)</t>
  </si>
  <si>
    <t>Poisson</t>
  </si>
  <si>
    <t>Poivre</t>
  </si>
  <si>
    <t>Polygonum (Rau ram, Coriandre vietnamienne)</t>
  </si>
  <si>
    <t>Porc (Echines)</t>
  </si>
  <si>
    <t>Porc (Mignon)</t>
  </si>
  <si>
    <t>Porc (Poitrine)</t>
  </si>
  <si>
    <t>Porc (Sauté ss os)</t>
  </si>
  <si>
    <t>Porc (Travers)</t>
  </si>
  <si>
    <t>Poulet (cuisses)</t>
  </si>
  <si>
    <t>Poulet (entier efilé)</t>
  </si>
  <si>
    <t xml:space="preserve">Radis </t>
  </si>
  <si>
    <t>Riz blanc</t>
  </si>
  <si>
    <t>Salade (Laitue ou Batavia)</t>
  </si>
  <si>
    <t>Sauce d'huitre</t>
  </si>
  <si>
    <t>Sauce Hoisin</t>
  </si>
  <si>
    <t>Sauce Nems</t>
  </si>
  <si>
    <t>Sauce Nuoc Nam</t>
  </si>
  <si>
    <t>Sauce piquante</t>
  </si>
  <si>
    <t>Sauce soja claire</t>
  </si>
  <si>
    <t>Sauce soja foncée</t>
  </si>
  <si>
    <t>Sel</t>
  </si>
  <si>
    <t>Sésame (graines)</t>
  </si>
  <si>
    <t>Shitaké (deshydratés)</t>
  </si>
  <si>
    <t>Shitaké (Frais)</t>
  </si>
  <si>
    <t>Sucre</t>
  </si>
  <si>
    <t>Tamarin (frais ou pate)</t>
  </si>
  <si>
    <t>Tiges de lotus (Ngo sen)</t>
  </si>
  <si>
    <t>Vermicelles de riz</t>
  </si>
  <si>
    <t>Vin blanc</t>
  </si>
  <si>
    <t>Vin de riz</t>
  </si>
  <si>
    <t>Vinaigre</t>
  </si>
  <si>
    <t>Vinaigre de riz</t>
  </si>
  <si>
    <t>Fiche technique restauration</t>
  </si>
  <si>
    <t>Nom du plat ou du menu :</t>
  </si>
  <si>
    <t>Bœuf Luc Lac</t>
  </si>
  <si>
    <t>Nombre de portions à préparer :</t>
  </si>
  <si>
    <t>Prix de vente TTC :</t>
  </si>
  <si>
    <t>Taux TVA :</t>
  </si>
  <si>
    <t>Quantités nécessaires pour le nombre de portions à préparer :</t>
  </si>
  <si>
    <t>Article</t>
  </si>
  <si>
    <t>Qte 1 personne</t>
  </si>
  <si>
    <t>Qte X personnes</t>
  </si>
  <si>
    <t>Prix de revient HT</t>
  </si>
  <si>
    <t>Recette</t>
  </si>
  <si>
    <t>Ecrire ici la recette et les étapes de préparation</t>
  </si>
  <si>
    <t>Total prix de revient HT</t>
  </si>
  <si>
    <t>Prix de revient unitaire HT par portion produite :</t>
  </si>
  <si>
    <t>Pourcentage moyen d'invendus :</t>
  </si>
  <si>
    <t>Prix de revient unitaire HT par portion vendue :</t>
  </si>
  <si>
    <t>Prix de vente HT</t>
  </si>
  <si>
    <t>Marge brute</t>
  </si>
  <si>
    <t>Taux de marge</t>
  </si>
  <si>
    <t>Coefficient de marge</t>
  </si>
  <si>
    <t>Prix 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</si>
</sst>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[$€-40C]_-;\-* #,##0.00\ [$€-40C]_-;_-* &quot;-&quot;??\ [$€-40C]_-;_-@_-"/>
    <numFmt numFmtId="165" formatCode="#,##0.00\ &quot;€&quot;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32"/>
      <name val="Calibri Light"/>
      <family val="1"/>
      <scheme val="major"/>
    </font>
    <font>
      <sz val="26"/>
      <name val="Arial"/>
      <family val="2"/>
    </font>
    <font>
      <b/>
      <i/>
      <sz val="11"/>
      <color theme="6" tint="-0.249977111117893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i/>
      <sz val="12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1"/>
      <color rgb="FFFF0000"/>
      <name val="Arial"/>
      <family val="2"/>
    </font>
    <font>
      <i/>
      <u/>
      <sz val="11"/>
      <color rgb="FFFF0000"/>
      <name val="Arial"/>
      <family val="2"/>
    </font>
    <font>
      <b/>
      <i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7" fillId="0" borderId="0" xfId="0" applyFont="1" applyAlignment="1"/>
    <xf numFmtId="0" fontId="7" fillId="0" borderId="0" xfId="0" applyFont="1" applyAlignment="1">
      <alignment vertical="center"/>
    </xf>
    <xf numFmtId="0" fontId="8" fillId="3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165" fontId="8" fillId="3" borderId="0" xfId="0" applyNumberFormat="1" applyFont="1" applyFill="1" applyAlignment="1">
      <alignment horizontal="center" vertical="center" wrapText="1"/>
    </xf>
    <xf numFmtId="9" fontId="8" fillId="3" borderId="0" xfId="1" applyFont="1" applyFill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6" fillId="0" borderId="0" xfId="0" applyFont="1" applyBorder="1"/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3" borderId="9" xfId="0" applyFont="1" applyFill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165" fontId="6" fillId="3" borderId="10" xfId="0" applyNumberFormat="1" applyFont="1" applyFill="1" applyBorder="1" applyAlignment="1">
      <alignment vertical="center"/>
    </xf>
    <xf numFmtId="166" fontId="6" fillId="3" borderId="10" xfId="0" applyNumberFormat="1" applyFont="1" applyFill="1" applyBorder="1" applyAlignment="1">
      <alignment horizontal="center" vertical="center"/>
    </xf>
    <xf numFmtId="166" fontId="6" fillId="3" borderId="11" xfId="0" applyNumberFormat="1" applyFont="1" applyFill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3" borderId="11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vertical="center"/>
    </xf>
    <xf numFmtId="166" fontId="6" fillId="3" borderId="13" xfId="0" applyNumberFormat="1" applyFont="1" applyFill="1" applyBorder="1" applyAlignment="1">
      <alignment horizontal="center" vertical="center"/>
    </xf>
    <xf numFmtId="166" fontId="6" fillId="3" borderId="14" xfId="0" applyNumberFormat="1" applyFont="1" applyFill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165" fontId="12" fillId="0" borderId="18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165" fontId="12" fillId="0" borderId="21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right" vertical="center"/>
    </xf>
    <xf numFmtId="0" fontId="12" fillId="0" borderId="19" xfId="0" quotePrefix="1" applyFont="1" applyBorder="1" applyAlignment="1">
      <alignment vertical="center"/>
    </xf>
    <xf numFmtId="9" fontId="12" fillId="3" borderId="22" xfId="0" applyNumberFormat="1" applyFont="1" applyFill="1" applyBorder="1" applyAlignment="1">
      <alignment horizontal="center" vertical="center"/>
    </xf>
    <xf numFmtId="164" fontId="6" fillId="0" borderId="23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vertical="center"/>
    </xf>
    <xf numFmtId="165" fontId="8" fillId="0" borderId="24" xfId="0" applyNumberFormat="1" applyFont="1" applyBorder="1" applyAlignment="1">
      <alignment horizontal="center" vertical="center"/>
    </xf>
    <xf numFmtId="164" fontId="12" fillId="0" borderId="8" xfId="0" applyNumberFormat="1" applyFont="1" applyBorder="1" applyAlignment="1">
      <alignment horizontal="right" vertical="center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165" fontId="13" fillId="0" borderId="8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10" fontId="6" fillId="0" borderId="8" xfId="1" applyNumberFormat="1" applyFont="1" applyBorder="1" applyAlignment="1">
      <alignment horizontal="right" vertical="center"/>
    </xf>
    <xf numFmtId="0" fontId="11" fillId="0" borderId="19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9" fontId="11" fillId="0" borderId="24" xfId="1" applyFont="1" applyBorder="1" applyAlignment="1">
      <alignment horizontal="center" vertical="center"/>
    </xf>
    <xf numFmtId="165" fontId="6" fillId="0" borderId="8" xfId="1" applyNumberFormat="1" applyFont="1" applyBorder="1" applyAlignment="1">
      <alignment horizontal="right" vertical="center"/>
    </xf>
    <xf numFmtId="0" fontId="6" fillId="3" borderId="11" xfId="0" applyFont="1" applyFill="1" applyBorder="1" applyAlignment="1">
      <alignment vertical="center"/>
    </xf>
    <xf numFmtId="0" fontId="14" fillId="0" borderId="25" xfId="0" applyFont="1" applyBorder="1" applyAlignment="1">
      <alignment horizontal="left" vertical="center"/>
    </xf>
    <xf numFmtId="0" fontId="15" fillId="0" borderId="26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4" fontId="16" fillId="0" borderId="28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workbookViewId="0">
      <selection activeCell="C1" sqref="C1"/>
    </sheetView>
  </sheetViews>
  <sheetFormatPr baseColWidth="10" defaultRowHeight="14.4" x14ac:dyDescent="0.3"/>
  <cols>
    <col min="1" max="1" width="39.21875" bestFit="1" customWidth="1"/>
    <col min="2" max="2" width="15.88671875" bestFit="1" customWidth="1"/>
    <col min="3" max="3" width="5.55468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141</v>
      </c>
    </row>
    <row r="2" spans="1:4" x14ac:dyDescent="0.3">
      <c r="A2" s="2" t="s">
        <v>3</v>
      </c>
      <c r="B2" s="2" t="s">
        <v>4</v>
      </c>
      <c r="C2" s="3" t="s">
        <v>9</v>
      </c>
      <c r="D2" s="4"/>
    </row>
    <row r="3" spans="1:4" x14ac:dyDescent="0.3">
      <c r="A3" s="2" t="s">
        <v>5</v>
      </c>
      <c r="B3" s="2" t="s">
        <v>6</v>
      </c>
      <c r="C3" s="3" t="s">
        <v>9</v>
      </c>
      <c r="D3" s="4"/>
    </row>
    <row r="4" spans="1:4" x14ac:dyDescent="0.3">
      <c r="A4" s="2" t="s">
        <v>7</v>
      </c>
      <c r="B4" s="2" t="s">
        <v>8</v>
      </c>
      <c r="C4" s="3" t="s">
        <v>9</v>
      </c>
      <c r="D4" s="4">
        <v>3.3</v>
      </c>
    </row>
    <row r="5" spans="1:4" x14ac:dyDescent="0.3">
      <c r="A5" s="2" t="s">
        <v>10</v>
      </c>
      <c r="B5" s="2" t="s">
        <v>8</v>
      </c>
      <c r="C5" s="3" t="s">
        <v>11</v>
      </c>
      <c r="D5" s="4">
        <v>0.85</v>
      </c>
    </row>
    <row r="6" spans="1:4" x14ac:dyDescent="0.3">
      <c r="A6" s="2" t="s">
        <v>12</v>
      </c>
      <c r="B6" s="2" t="s">
        <v>4</v>
      </c>
      <c r="C6" s="3" t="s">
        <v>9</v>
      </c>
      <c r="D6" s="4"/>
    </row>
    <row r="7" spans="1:4" x14ac:dyDescent="0.3">
      <c r="A7" s="2" t="s">
        <v>13</v>
      </c>
      <c r="B7" s="2" t="s">
        <v>14</v>
      </c>
      <c r="C7" s="3" t="s">
        <v>9</v>
      </c>
      <c r="D7" s="4">
        <v>5.5</v>
      </c>
    </row>
    <row r="8" spans="1:4" x14ac:dyDescent="0.3">
      <c r="A8" s="2" t="s">
        <v>15</v>
      </c>
      <c r="B8" s="2" t="s">
        <v>16</v>
      </c>
      <c r="C8" s="3" t="s">
        <v>17</v>
      </c>
      <c r="D8" s="4">
        <v>14</v>
      </c>
    </row>
    <row r="9" spans="1:4" x14ac:dyDescent="0.3">
      <c r="A9" s="2" t="s">
        <v>18</v>
      </c>
      <c r="B9" s="2" t="s">
        <v>16</v>
      </c>
      <c r="C9" s="3" t="s">
        <v>17</v>
      </c>
      <c r="D9" s="4">
        <v>7.5</v>
      </c>
    </row>
    <row r="10" spans="1:4" x14ac:dyDescent="0.3">
      <c r="A10" s="2" t="s">
        <v>19</v>
      </c>
      <c r="B10" s="2" t="s">
        <v>16</v>
      </c>
      <c r="C10" s="3" t="s">
        <v>17</v>
      </c>
      <c r="D10" s="4">
        <v>6.5</v>
      </c>
    </row>
    <row r="11" spans="1:4" x14ac:dyDescent="0.3">
      <c r="A11" s="2" t="s">
        <v>20</v>
      </c>
      <c r="B11" s="2" t="s">
        <v>16</v>
      </c>
      <c r="C11" s="3" t="s">
        <v>17</v>
      </c>
      <c r="D11" s="4">
        <v>6.4</v>
      </c>
    </row>
    <row r="12" spans="1:4" x14ac:dyDescent="0.3">
      <c r="A12" s="2" t="s">
        <v>21</v>
      </c>
      <c r="B12" s="2" t="s">
        <v>8</v>
      </c>
      <c r="C12" s="3" t="s">
        <v>9</v>
      </c>
      <c r="D12" s="4">
        <v>13.95</v>
      </c>
    </row>
    <row r="13" spans="1:4" x14ac:dyDescent="0.3">
      <c r="A13" s="2" t="s">
        <v>22</v>
      </c>
      <c r="B13" s="2" t="s">
        <v>23</v>
      </c>
      <c r="C13" s="3" t="s">
        <v>9</v>
      </c>
      <c r="D13" s="4"/>
    </row>
    <row r="14" spans="1:4" x14ac:dyDescent="0.3">
      <c r="A14" s="2" t="s">
        <v>24</v>
      </c>
      <c r="B14" s="2" t="s">
        <v>8</v>
      </c>
      <c r="C14" s="3" t="s">
        <v>9</v>
      </c>
      <c r="D14" s="4">
        <v>4.5999999999999996</v>
      </c>
    </row>
    <row r="15" spans="1:4" x14ac:dyDescent="0.3">
      <c r="A15" s="2" t="s">
        <v>25</v>
      </c>
      <c r="B15" s="2" t="s">
        <v>16</v>
      </c>
      <c r="C15" s="3" t="s">
        <v>9</v>
      </c>
      <c r="D15" s="4">
        <v>6.1</v>
      </c>
    </row>
    <row r="16" spans="1:4" x14ac:dyDescent="0.3">
      <c r="A16" s="2" t="s">
        <v>26</v>
      </c>
      <c r="B16" s="2" t="s">
        <v>8</v>
      </c>
      <c r="C16" s="3" t="s">
        <v>9</v>
      </c>
      <c r="D16" s="4">
        <v>3.6</v>
      </c>
    </row>
    <row r="17" spans="1:4" x14ac:dyDescent="0.3">
      <c r="A17" s="2" t="s">
        <v>27</v>
      </c>
      <c r="B17" s="2" t="s">
        <v>8</v>
      </c>
      <c r="C17" s="3" t="s">
        <v>9</v>
      </c>
      <c r="D17" s="4">
        <v>4.0999999999999996</v>
      </c>
    </row>
    <row r="18" spans="1:4" x14ac:dyDescent="0.3">
      <c r="A18" s="2" t="s">
        <v>28</v>
      </c>
      <c r="B18" s="2" t="s">
        <v>8</v>
      </c>
      <c r="C18" s="3" t="s">
        <v>9</v>
      </c>
      <c r="D18" s="4"/>
    </row>
    <row r="19" spans="1:4" x14ac:dyDescent="0.3">
      <c r="A19" s="2" t="s">
        <v>29</v>
      </c>
      <c r="B19" s="2" t="s">
        <v>8</v>
      </c>
      <c r="C19" s="3" t="s">
        <v>9</v>
      </c>
      <c r="D19" s="4"/>
    </row>
    <row r="20" spans="1:4" x14ac:dyDescent="0.3">
      <c r="A20" s="2" t="s">
        <v>30</v>
      </c>
      <c r="B20" s="2" t="s">
        <v>23</v>
      </c>
      <c r="C20" s="3" t="s">
        <v>9</v>
      </c>
      <c r="D20" s="4"/>
    </row>
    <row r="21" spans="1:4" x14ac:dyDescent="0.3">
      <c r="A21" s="2" t="s">
        <v>31</v>
      </c>
      <c r="B21" s="2" t="s">
        <v>32</v>
      </c>
      <c r="C21" s="3" t="s">
        <v>9</v>
      </c>
      <c r="D21" s="4"/>
    </row>
    <row r="22" spans="1:4" x14ac:dyDescent="0.3">
      <c r="A22" s="2" t="s">
        <v>33</v>
      </c>
      <c r="B22" s="2" t="s">
        <v>23</v>
      </c>
      <c r="C22" s="3" t="s">
        <v>9</v>
      </c>
      <c r="D22" s="4"/>
    </row>
    <row r="23" spans="1:4" x14ac:dyDescent="0.3">
      <c r="A23" s="2" t="s">
        <v>34</v>
      </c>
      <c r="B23" s="2" t="s">
        <v>23</v>
      </c>
      <c r="C23" s="3" t="s">
        <v>9</v>
      </c>
      <c r="D23" s="4"/>
    </row>
    <row r="24" spans="1:4" x14ac:dyDescent="0.3">
      <c r="A24" s="2" t="s">
        <v>35</v>
      </c>
      <c r="B24" s="2" t="s">
        <v>23</v>
      </c>
      <c r="C24" s="3" t="s">
        <v>9</v>
      </c>
      <c r="D24" s="4"/>
    </row>
    <row r="25" spans="1:4" x14ac:dyDescent="0.3">
      <c r="A25" s="2" t="s">
        <v>36</v>
      </c>
      <c r="B25" s="2" t="s">
        <v>4</v>
      </c>
      <c r="C25" s="3" t="s">
        <v>9</v>
      </c>
      <c r="D25" s="4"/>
    </row>
    <row r="26" spans="1:4" x14ac:dyDescent="0.3">
      <c r="A26" s="2" t="s">
        <v>37</v>
      </c>
      <c r="B26" s="2" t="s">
        <v>4</v>
      </c>
      <c r="C26" s="3" t="s">
        <v>9</v>
      </c>
      <c r="D26" s="4"/>
    </row>
    <row r="27" spans="1:4" x14ac:dyDescent="0.3">
      <c r="A27" s="2" t="s">
        <v>38</v>
      </c>
      <c r="B27" s="2" t="s">
        <v>8</v>
      </c>
      <c r="C27" s="3" t="s">
        <v>9</v>
      </c>
      <c r="D27" s="4"/>
    </row>
    <row r="28" spans="1:4" x14ac:dyDescent="0.3">
      <c r="A28" s="2" t="s">
        <v>39</v>
      </c>
      <c r="B28" s="2" t="s">
        <v>6</v>
      </c>
      <c r="C28" s="3" t="s">
        <v>9</v>
      </c>
      <c r="D28" s="4"/>
    </row>
    <row r="29" spans="1:4" x14ac:dyDescent="0.3">
      <c r="A29" s="2" t="s">
        <v>40</v>
      </c>
      <c r="B29" s="2" t="s">
        <v>6</v>
      </c>
      <c r="C29" s="3" t="s">
        <v>9</v>
      </c>
      <c r="D29" s="4"/>
    </row>
    <row r="30" spans="1:4" x14ac:dyDescent="0.3">
      <c r="A30" s="2" t="s">
        <v>41</v>
      </c>
      <c r="B30" s="2" t="s">
        <v>4</v>
      </c>
      <c r="C30" s="3" t="s">
        <v>9</v>
      </c>
      <c r="D30" s="4"/>
    </row>
    <row r="31" spans="1:4" x14ac:dyDescent="0.3">
      <c r="A31" s="2" t="s">
        <v>42</v>
      </c>
      <c r="B31" s="2" t="s">
        <v>23</v>
      </c>
      <c r="C31" s="3" t="s">
        <v>9</v>
      </c>
      <c r="D31" s="4"/>
    </row>
    <row r="32" spans="1:4" x14ac:dyDescent="0.3">
      <c r="A32" s="2" t="s">
        <v>43</v>
      </c>
      <c r="B32" s="2" t="s">
        <v>8</v>
      </c>
      <c r="C32" s="3" t="s">
        <v>9</v>
      </c>
      <c r="D32" s="4"/>
    </row>
    <row r="33" spans="1:4" x14ac:dyDescent="0.3">
      <c r="A33" s="2" t="s">
        <v>44</v>
      </c>
      <c r="B33" s="2" t="s">
        <v>4</v>
      </c>
      <c r="C33" s="3" t="s">
        <v>9</v>
      </c>
      <c r="D33" s="4"/>
    </row>
    <row r="34" spans="1:4" x14ac:dyDescent="0.3">
      <c r="A34" s="2" t="s">
        <v>45</v>
      </c>
      <c r="B34" s="2" t="s">
        <v>4</v>
      </c>
      <c r="C34" s="3" t="s">
        <v>9</v>
      </c>
      <c r="D34" s="4"/>
    </row>
    <row r="35" spans="1:4" x14ac:dyDescent="0.3">
      <c r="A35" s="2" t="s">
        <v>46</v>
      </c>
      <c r="B35" s="2" t="s">
        <v>14</v>
      </c>
      <c r="C35" s="3" t="s">
        <v>9</v>
      </c>
      <c r="D35" s="4">
        <v>3.6</v>
      </c>
    </row>
    <row r="36" spans="1:4" x14ac:dyDescent="0.3">
      <c r="A36" s="2" t="s">
        <v>47</v>
      </c>
      <c r="B36" s="2" t="s">
        <v>32</v>
      </c>
      <c r="C36" s="3" t="s">
        <v>9</v>
      </c>
      <c r="D36" s="4"/>
    </row>
    <row r="37" spans="1:4" x14ac:dyDescent="0.3">
      <c r="A37" s="2" t="s">
        <v>48</v>
      </c>
      <c r="B37" s="2" t="s">
        <v>8</v>
      </c>
      <c r="C37" s="3" t="s">
        <v>9</v>
      </c>
      <c r="D37" s="4"/>
    </row>
    <row r="38" spans="1:4" x14ac:dyDescent="0.3">
      <c r="A38" s="2" t="s">
        <v>49</v>
      </c>
      <c r="B38" s="2" t="s">
        <v>50</v>
      </c>
      <c r="C38" s="3" t="s">
        <v>9</v>
      </c>
      <c r="D38" s="4"/>
    </row>
    <row r="39" spans="1:4" x14ac:dyDescent="0.3">
      <c r="A39" s="2" t="s">
        <v>51</v>
      </c>
      <c r="B39" s="2" t="s">
        <v>23</v>
      </c>
      <c r="C39" s="3" t="s">
        <v>9</v>
      </c>
      <c r="D39" s="4"/>
    </row>
    <row r="40" spans="1:4" x14ac:dyDescent="0.3">
      <c r="A40" s="2" t="s">
        <v>52</v>
      </c>
      <c r="B40" s="2" t="s">
        <v>8</v>
      </c>
      <c r="C40" s="3" t="s">
        <v>9</v>
      </c>
      <c r="D40" s="4">
        <v>3.2</v>
      </c>
    </row>
    <row r="41" spans="1:4" x14ac:dyDescent="0.3">
      <c r="A41" s="2" t="s">
        <v>53</v>
      </c>
      <c r="B41" s="2" t="s">
        <v>4</v>
      </c>
      <c r="C41" s="3" t="s">
        <v>9</v>
      </c>
      <c r="D41" s="4"/>
    </row>
    <row r="42" spans="1:4" x14ac:dyDescent="0.3">
      <c r="A42" s="2" t="s">
        <v>54</v>
      </c>
      <c r="B42" s="2" t="s">
        <v>8</v>
      </c>
      <c r="C42" s="3" t="s">
        <v>9</v>
      </c>
      <c r="D42" s="4">
        <v>3.65</v>
      </c>
    </row>
    <row r="43" spans="1:4" x14ac:dyDescent="0.3">
      <c r="A43" s="2" t="s">
        <v>55</v>
      </c>
      <c r="B43" s="2" t="s">
        <v>8</v>
      </c>
      <c r="C43" s="3" t="s">
        <v>9</v>
      </c>
      <c r="D43" s="4"/>
    </row>
    <row r="44" spans="1:4" x14ac:dyDescent="0.3">
      <c r="A44" s="2" t="s">
        <v>56</v>
      </c>
      <c r="B44" s="2" t="s">
        <v>8</v>
      </c>
      <c r="C44" s="3" t="s">
        <v>9</v>
      </c>
      <c r="D44" s="4"/>
    </row>
    <row r="45" spans="1:4" x14ac:dyDescent="0.3">
      <c r="A45" s="2" t="s">
        <v>57</v>
      </c>
      <c r="B45" s="2" t="s">
        <v>8</v>
      </c>
      <c r="C45" s="3" t="s">
        <v>9</v>
      </c>
      <c r="D45" s="4">
        <v>1.65</v>
      </c>
    </row>
    <row r="46" spans="1:4" x14ac:dyDescent="0.3">
      <c r="A46" s="2" t="s">
        <v>58</v>
      </c>
      <c r="B46" s="2" t="s">
        <v>4</v>
      </c>
      <c r="C46" s="3" t="s">
        <v>9</v>
      </c>
      <c r="D46" s="4"/>
    </row>
    <row r="47" spans="1:4" x14ac:dyDescent="0.3">
      <c r="A47" s="2" t="s">
        <v>59</v>
      </c>
      <c r="B47" s="2" t="s">
        <v>8</v>
      </c>
      <c r="C47" s="3" t="s">
        <v>9</v>
      </c>
      <c r="D47" s="4"/>
    </row>
    <row r="48" spans="1:4" x14ac:dyDescent="0.3">
      <c r="A48" s="2" t="s">
        <v>60</v>
      </c>
      <c r="B48" s="2" t="s">
        <v>4</v>
      </c>
      <c r="C48" s="3" t="s">
        <v>9</v>
      </c>
      <c r="D48" s="4"/>
    </row>
    <row r="49" spans="1:4" x14ac:dyDescent="0.3">
      <c r="A49" s="2" t="s">
        <v>61</v>
      </c>
      <c r="B49" s="2" t="s">
        <v>23</v>
      </c>
      <c r="C49" s="3" t="s">
        <v>9</v>
      </c>
      <c r="D49" s="4"/>
    </row>
    <row r="50" spans="1:4" x14ac:dyDescent="0.3">
      <c r="A50" s="2" t="s">
        <v>62</v>
      </c>
      <c r="B50" s="2" t="s">
        <v>4</v>
      </c>
      <c r="C50" s="3" t="s">
        <v>9</v>
      </c>
      <c r="D50" s="4"/>
    </row>
    <row r="51" spans="1:4" x14ac:dyDescent="0.3">
      <c r="A51" s="2" t="s">
        <v>63</v>
      </c>
      <c r="B51" s="2" t="s">
        <v>8</v>
      </c>
      <c r="C51" s="3" t="s">
        <v>9</v>
      </c>
      <c r="D51" s="4"/>
    </row>
    <row r="52" spans="1:4" x14ac:dyDescent="0.3">
      <c r="A52" s="2" t="s">
        <v>64</v>
      </c>
      <c r="B52" s="2" t="s">
        <v>8</v>
      </c>
      <c r="C52" s="3" t="s">
        <v>9</v>
      </c>
      <c r="D52" s="4"/>
    </row>
    <row r="53" spans="1:4" x14ac:dyDescent="0.3">
      <c r="A53" s="2" t="s">
        <v>65</v>
      </c>
      <c r="B53" s="2" t="s">
        <v>14</v>
      </c>
      <c r="C53" s="3" t="s">
        <v>9</v>
      </c>
      <c r="D53" s="4">
        <v>0.53</v>
      </c>
    </row>
    <row r="54" spans="1:4" x14ac:dyDescent="0.3">
      <c r="A54" s="2" t="s">
        <v>66</v>
      </c>
      <c r="B54" s="2" t="s">
        <v>8</v>
      </c>
      <c r="C54" s="3" t="s">
        <v>9</v>
      </c>
      <c r="D54" s="4"/>
    </row>
    <row r="55" spans="1:4" x14ac:dyDescent="0.3">
      <c r="A55" s="2" t="s">
        <v>67</v>
      </c>
      <c r="B55" s="2" t="s">
        <v>23</v>
      </c>
      <c r="C55" s="3" t="s">
        <v>9</v>
      </c>
      <c r="D55" s="4"/>
    </row>
    <row r="56" spans="1:4" x14ac:dyDescent="0.3">
      <c r="A56" s="2" t="s">
        <v>68</v>
      </c>
      <c r="B56" s="2" t="s">
        <v>8</v>
      </c>
      <c r="C56" s="3" t="s">
        <v>9</v>
      </c>
      <c r="D56" s="4"/>
    </row>
    <row r="57" spans="1:4" x14ac:dyDescent="0.3">
      <c r="A57" s="2" t="s">
        <v>69</v>
      </c>
      <c r="B57" s="2" t="s">
        <v>6</v>
      </c>
      <c r="C57" s="3" t="s">
        <v>9</v>
      </c>
      <c r="D57" s="4"/>
    </row>
    <row r="58" spans="1:4" x14ac:dyDescent="0.3">
      <c r="A58" s="2" t="s">
        <v>70</v>
      </c>
      <c r="B58" s="2" t="s">
        <v>8</v>
      </c>
      <c r="C58" s="3" t="s">
        <v>9</v>
      </c>
      <c r="D58" s="4"/>
    </row>
    <row r="59" spans="1:4" x14ac:dyDescent="0.3">
      <c r="A59" s="2" t="s">
        <v>71</v>
      </c>
      <c r="B59" s="2" t="s">
        <v>6</v>
      </c>
      <c r="C59" s="3" t="s">
        <v>9</v>
      </c>
      <c r="D59" s="4"/>
    </row>
    <row r="60" spans="1:4" x14ac:dyDescent="0.3">
      <c r="A60" s="2" t="s">
        <v>72</v>
      </c>
      <c r="B60" s="2" t="s">
        <v>14</v>
      </c>
      <c r="C60" s="3" t="s">
        <v>9</v>
      </c>
      <c r="D60" s="4">
        <v>3.5</v>
      </c>
    </row>
    <row r="61" spans="1:4" x14ac:dyDescent="0.3">
      <c r="A61" s="2" t="s">
        <v>73</v>
      </c>
      <c r="B61" s="2" t="s">
        <v>8</v>
      </c>
      <c r="C61" s="3" t="s">
        <v>9</v>
      </c>
      <c r="D61" s="4"/>
    </row>
    <row r="62" spans="1:4" x14ac:dyDescent="0.3">
      <c r="A62" s="2" t="s">
        <v>74</v>
      </c>
      <c r="B62" s="2" t="s">
        <v>4</v>
      </c>
      <c r="C62" s="3" t="s">
        <v>9</v>
      </c>
      <c r="D62" s="4"/>
    </row>
    <row r="63" spans="1:4" x14ac:dyDescent="0.3">
      <c r="A63" s="2" t="s">
        <v>75</v>
      </c>
      <c r="B63" s="2" t="s">
        <v>23</v>
      </c>
      <c r="C63" s="3" t="s">
        <v>9</v>
      </c>
      <c r="D63" s="4"/>
    </row>
    <row r="64" spans="1:4" x14ac:dyDescent="0.3">
      <c r="A64" s="2" t="s">
        <v>76</v>
      </c>
      <c r="B64" s="2" t="s">
        <v>50</v>
      </c>
      <c r="C64" s="3" t="s">
        <v>9</v>
      </c>
      <c r="D64" s="4"/>
    </row>
    <row r="65" spans="1:4" x14ac:dyDescent="0.3">
      <c r="A65" s="2" t="s">
        <v>77</v>
      </c>
      <c r="B65" s="2" t="s">
        <v>14</v>
      </c>
      <c r="C65" s="3" t="s">
        <v>9</v>
      </c>
      <c r="D65" s="4">
        <v>7.0000000000000007E-2</v>
      </c>
    </row>
    <row r="66" spans="1:4" x14ac:dyDescent="0.3">
      <c r="A66" s="2" t="s">
        <v>78</v>
      </c>
      <c r="B66" s="2" t="s">
        <v>4</v>
      </c>
      <c r="C66" s="3" t="s">
        <v>9</v>
      </c>
      <c r="D66" s="4"/>
    </row>
    <row r="67" spans="1:4" x14ac:dyDescent="0.3">
      <c r="A67" s="2" t="s">
        <v>79</v>
      </c>
      <c r="B67" s="2" t="s">
        <v>16</v>
      </c>
      <c r="C67" s="3" t="s">
        <v>9</v>
      </c>
      <c r="D67" s="4">
        <v>1.9</v>
      </c>
    </row>
    <row r="68" spans="1:4" x14ac:dyDescent="0.3">
      <c r="A68" s="2" t="s">
        <v>80</v>
      </c>
      <c r="B68" s="2" t="s">
        <v>6</v>
      </c>
      <c r="C68" s="3" t="s">
        <v>9</v>
      </c>
      <c r="D68" s="4"/>
    </row>
    <row r="69" spans="1:4" x14ac:dyDescent="0.3">
      <c r="A69" s="2" t="s">
        <v>81</v>
      </c>
      <c r="B69" s="2" t="s">
        <v>23</v>
      </c>
      <c r="C69" s="3" t="s">
        <v>9</v>
      </c>
      <c r="D69" s="4"/>
    </row>
    <row r="70" spans="1:4" x14ac:dyDescent="0.3">
      <c r="A70" s="2" t="s">
        <v>82</v>
      </c>
      <c r="B70" s="2" t="s">
        <v>8</v>
      </c>
      <c r="C70" s="3" t="s">
        <v>9</v>
      </c>
      <c r="D70" s="4"/>
    </row>
    <row r="71" spans="1:4" x14ac:dyDescent="0.3">
      <c r="A71" s="2" t="s">
        <v>83</v>
      </c>
      <c r="B71" s="2" t="s">
        <v>8</v>
      </c>
      <c r="C71" s="3" t="s">
        <v>9</v>
      </c>
      <c r="D71" s="4"/>
    </row>
    <row r="72" spans="1:4" x14ac:dyDescent="0.3">
      <c r="A72" s="2" t="s">
        <v>84</v>
      </c>
      <c r="B72" s="2" t="s">
        <v>8</v>
      </c>
      <c r="C72" s="3" t="s">
        <v>9</v>
      </c>
      <c r="D72" s="4"/>
    </row>
    <row r="73" spans="1:4" x14ac:dyDescent="0.3">
      <c r="A73" s="2" t="s">
        <v>85</v>
      </c>
      <c r="B73" s="2" t="s">
        <v>4</v>
      </c>
      <c r="C73" s="3" t="s">
        <v>9</v>
      </c>
      <c r="D73" s="4"/>
    </row>
    <row r="74" spans="1:4" x14ac:dyDescent="0.3">
      <c r="A74" s="2" t="s">
        <v>86</v>
      </c>
      <c r="B74" s="2" t="s">
        <v>8</v>
      </c>
      <c r="C74" s="3" t="s">
        <v>9</v>
      </c>
      <c r="D74" s="4"/>
    </row>
    <row r="75" spans="1:4" x14ac:dyDescent="0.3">
      <c r="A75" s="2" t="s">
        <v>87</v>
      </c>
      <c r="B75" s="2" t="s">
        <v>4</v>
      </c>
      <c r="C75" s="3" t="s">
        <v>9</v>
      </c>
      <c r="D75" s="4"/>
    </row>
    <row r="76" spans="1:4" x14ac:dyDescent="0.3">
      <c r="A76" s="2" t="s">
        <v>88</v>
      </c>
      <c r="B76" s="2" t="s">
        <v>32</v>
      </c>
      <c r="C76" s="3" t="s">
        <v>9</v>
      </c>
      <c r="D76" s="4"/>
    </row>
    <row r="77" spans="1:4" x14ac:dyDescent="0.3">
      <c r="A77" s="2" t="s">
        <v>89</v>
      </c>
      <c r="B77" s="2" t="s">
        <v>8</v>
      </c>
      <c r="C77" s="3" t="s">
        <v>9</v>
      </c>
      <c r="D77" s="4"/>
    </row>
    <row r="78" spans="1:4" x14ac:dyDescent="0.3">
      <c r="A78" s="2" t="s">
        <v>90</v>
      </c>
      <c r="B78" s="2" t="s">
        <v>4</v>
      </c>
      <c r="C78" s="3" t="s">
        <v>9</v>
      </c>
      <c r="D78" s="4"/>
    </row>
    <row r="79" spans="1:4" x14ac:dyDescent="0.3">
      <c r="A79" s="2" t="s">
        <v>91</v>
      </c>
      <c r="B79" s="2" t="s">
        <v>16</v>
      </c>
      <c r="C79" s="3" t="s">
        <v>9</v>
      </c>
      <c r="D79" s="4">
        <v>6.8</v>
      </c>
    </row>
    <row r="80" spans="1:4" x14ac:dyDescent="0.3">
      <c r="A80" s="2" t="s">
        <v>92</v>
      </c>
      <c r="B80" s="2" t="s">
        <v>16</v>
      </c>
      <c r="C80" s="3" t="s">
        <v>9</v>
      </c>
      <c r="D80" s="4">
        <v>13.5</v>
      </c>
    </row>
    <row r="81" spans="1:4" x14ac:dyDescent="0.3">
      <c r="A81" s="2" t="s">
        <v>93</v>
      </c>
      <c r="B81" s="2" t="s">
        <v>16</v>
      </c>
      <c r="C81" s="3" t="s">
        <v>9</v>
      </c>
      <c r="D81" s="4">
        <v>4.5999999999999996</v>
      </c>
    </row>
    <row r="82" spans="1:4" x14ac:dyDescent="0.3">
      <c r="A82" s="2" t="s">
        <v>94</v>
      </c>
      <c r="B82" s="2" t="s">
        <v>16</v>
      </c>
      <c r="C82" s="3" t="s">
        <v>9</v>
      </c>
      <c r="D82" s="4">
        <v>4.9000000000000004</v>
      </c>
    </row>
    <row r="83" spans="1:4" x14ac:dyDescent="0.3">
      <c r="A83" s="2" t="s">
        <v>95</v>
      </c>
      <c r="B83" s="2" t="s">
        <v>16</v>
      </c>
      <c r="C83" s="3" t="s">
        <v>9</v>
      </c>
      <c r="D83" s="4">
        <v>7.5</v>
      </c>
    </row>
    <row r="84" spans="1:4" x14ac:dyDescent="0.3">
      <c r="A84" s="2" t="s">
        <v>96</v>
      </c>
      <c r="B84" s="2" t="s">
        <v>16</v>
      </c>
      <c r="C84" s="3" t="s">
        <v>9</v>
      </c>
      <c r="D84" s="4">
        <v>4.5999999999999996</v>
      </c>
    </row>
    <row r="85" spans="1:4" x14ac:dyDescent="0.3">
      <c r="A85" s="2" t="s">
        <v>97</v>
      </c>
      <c r="B85" s="2" t="s">
        <v>16</v>
      </c>
      <c r="C85" s="3" t="s">
        <v>9</v>
      </c>
      <c r="D85" s="4">
        <v>4.8</v>
      </c>
    </row>
    <row r="86" spans="1:4" x14ac:dyDescent="0.3">
      <c r="A86" s="2" t="s">
        <v>98</v>
      </c>
      <c r="B86" s="2" t="s">
        <v>23</v>
      </c>
      <c r="C86" s="3" t="s">
        <v>9</v>
      </c>
      <c r="D86" s="4"/>
    </row>
    <row r="87" spans="1:4" x14ac:dyDescent="0.3">
      <c r="A87" s="2" t="s">
        <v>99</v>
      </c>
      <c r="B87" s="2" t="s">
        <v>8</v>
      </c>
      <c r="C87" s="3" t="s">
        <v>9</v>
      </c>
      <c r="D87" s="4"/>
    </row>
    <row r="88" spans="1:4" x14ac:dyDescent="0.3">
      <c r="A88" s="2" t="s">
        <v>100</v>
      </c>
      <c r="B88" s="2" t="s">
        <v>23</v>
      </c>
      <c r="C88" s="3" t="s">
        <v>9</v>
      </c>
      <c r="D88" s="4"/>
    </row>
    <row r="89" spans="1:4" x14ac:dyDescent="0.3">
      <c r="A89" s="2" t="s">
        <v>101</v>
      </c>
      <c r="B89" s="2" t="s">
        <v>8</v>
      </c>
      <c r="C89" s="3" t="s">
        <v>9</v>
      </c>
      <c r="D89" s="4"/>
    </row>
    <row r="90" spans="1:4" x14ac:dyDescent="0.3">
      <c r="A90" s="2" t="s">
        <v>102</v>
      </c>
      <c r="B90" s="2" t="s">
        <v>8</v>
      </c>
      <c r="C90" s="3" t="s">
        <v>9</v>
      </c>
      <c r="D90" s="4"/>
    </row>
    <row r="91" spans="1:4" x14ac:dyDescent="0.3">
      <c r="A91" s="2" t="s">
        <v>103</v>
      </c>
      <c r="B91" s="2" t="s">
        <v>8</v>
      </c>
      <c r="C91" s="3" t="s">
        <v>9</v>
      </c>
      <c r="D91" s="4"/>
    </row>
    <row r="92" spans="1:4" x14ac:dyDescent="0.3">
      <c r="A92" s="2" t="s">
        <v>104</v>
      </c>
      <c r="B92" s="2" t="s">
        <v>8</v>
      </c>
      <c r="C92" s="3" t="s">
        <v>9</v>
      </c>
      <c r="D92" s="4"/>
    </row>
    <row r="93" spans="1:4" x14ac:dyDescent="0.3">
      <c r="A93" s="2" t="s">
        <v>105</v>
      </c>
      <c r="B93" s="2" t="s">
        <v>8</v>
      </c>
      <c r="C93" s="3" t="s">
        <v>9</v>
      </c>
      <c r="D93" s="4"/>
    </row>
    <row r="94" spans="1:4" x14ac:dyDescent="0.3">
      <c r="A94" s="2" t="s">
        <v>106</v>
      </c>
      <c r="B94" s="2" t="s">
        <v>8</v>
      </c>
      <c r="C94" s="3" t="s">
        <v>9</v>
      </c>
      <c r="D94" s="4"/>
    </row>
    <row r="95" spans="1:4" x14ac:dyDescent="0.3">
      <c r="A95" s="2" t="s">
        <v>107</v>
      </c>
      <c r="B95" s="2" t="s">
        <v>8</v>
      </c>
      <c r="C95" s="3" t="s">
        <v>9</v>
      </c>
      <c r="D95" s="4"/>
    </row>
    <row r="96" spans="1:4" x14ac:dyDescent="0.3">
      <c r="A96" s="2" t="s">
        <v>108</v>
      </c>
      <c r="B96" s="2" t="s">
        <v>8</v>
      </c>
      <c r="C96" s="3" t="s">
        <v>9</v>
      </c>
      <c r="D96" s="4"/>
    </row>
    <row r="97" spans="1:4" x14ac:dyDescent="0.3">
      <c r="A97" s="2" t="s">
        <v>109</v>
      </c>
      <c r="B97" s="2" t="s">
        <v>8</v>
      </c>
      <c r="C97" s="3" t="s">
        <v>9</v>
      </c>
      <c r="D97" s="4"/>
    </row>
    <row r="98" spans="1:4" x14ac:dyDescent="0.3">
      <c r="A98" s="2" t="s">
        <v>110</v>
      </c>
      <c r="B98" s="2" t="s">
        <v>8</v>
      </c>
      <c r="C98" s="3" t="s">
        <v>9</v>
      </c>
      <c r="D98" s="4"/>
    </row>
    <row r="99" spans="1:4" x14ac:dyDescent="0.3">
      <c r="A99" s="2" t="s">
        <v>111</v>
      </c>
      <c r="B99" s="2" t="s">
        <v>23</v>
      </c>
      <c r="C99" s="3" t="s">
        <v>9</v>
      </c>
      <c r="D99" s="4"/>
    </row>
    <row r="100" spans="1:4" x14ac:dyDescent="0.3">
      <c r="A100" s="2" t="s">
        <v>112</v>
      </c>
      <c r="B100" s="2" t="s">
        <v>8</v>
      </c>
      <c r="C100" s="3" t="s">
        <v>9</v>
      </c>
      <c r="D100" s="4"/>
    </row>
    <row r="101" spans="1:4" x14ac:dyDescent="0.3">
      <c r="A101" s="2" t="s">
        <v>113</v>
      </c>
      <c r="B101" s="2" t="s">
        <v>8</v>
      </c>
      <c r="C101" s="3" t="s">
        <v>9</v>
      </c>
      <c r="D101" s="4"/>
    </row>
    <row r="102" spans="1:4" x14ac:dyDescent="0.3">
      <c r="A102" s="2" t="s">
        <v>114</v>
      </c>
      <c r="B102" s="2" t="s">
        <v>4</v>
      </c>
      <c r="C102" s="3" t="s">
        <v>9</v>
      </c>
      <c r="D102" s="4"/>
    </row>
    <row r="103" spans="1:4" x14ac:dyDescent="0.3">
      <c r="A103" s="2" t="s">
        <v>115</v>
      </c>
      <c r="B103" s="2" t="s">
        <v>8</v>
      </c>
      <c r="C103" s="3" t="s">
        <v>9</v>
      </c>
      <c r="D103" s="4"/>
    </row>
    <row r="104" spans="1:4" x14ac:dyDescent="0.3">
      <c r="A104" s="2" t="s">
        <v>116</v>
      </c>
      <c r="B104" s="2" t="s">
        <v>8</v>
      </c>
      <c r="C104" s="3" t="s">
        <v>9</v>
      </c>
      <c r="D104" s="4"/>
    </row>
    <row r="105" spans="1:4" x14ac:dyDescent="0.3">
      <c r="A105" s="2" t="s">
        <v>117</v>
      </c>
      <c r="B105" s="2" t="s">
        <v>8</v>
      </c>
      <c r="C105" s="3" t="s">
        <v>9</v>
      </c>
      <c r="D105" s="4"/>
    </row>
    <row r="106" spans="1:4" x14ac:dyDescent="0.3">
      <c r="A106" s="2" t="s">
        <v>118</v>
      </c>
      <c r="B106" s="2" t="s">
        <v>8</v>
      </c>
      <c r="C106" s="3" t="s">
        <v>9</v>
      </c>
      <c r="D106" s="4"/>
    </row>
    <row r="107" spans="1:4" x14ac:dyDescent="0.3">
      <c r="A107" s="2" t="s">
        <v>119</v>
      </c>
      <c r="B107" s="2" t="s">
        <v>8</v>
      </c>
      <c r="C107" s="3" t="s">
        <v>9</v>
      </c>
      <c r="D10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4"/>
  <sheetViews>
    <sheetView tabSelected="1" topLeftCell="A5" workbookViewId="0">
      <selection activeCell="C15" sqref="C15"/>
    </sheetView>
  </sheetViews>
  <sheetFormatPr baseColWidth="10" defaultColWidth="11.44140625" defaultRowHeight="13.2" x14ac:dyDescent="0.25"/>
  <cols>
    <col min="1" max="1" width="1.44140625" style="9" customWidth="1"/>
    <col min="2" max="2" width="21" style="9" customWidth="1"/>
    <col min="3" max="3" width="19.44140625" style="9" customWidth="1"/>
    <col min="4" max="4" width="19" style="9" customWidth="1"/>
    <col min="5" max="5" width="13.6640625" style="9" bestFit="1" customWidth="1"/>
    <col min="6" max="7" width="14.6640625" style="9" customWidth="1"/>
    <col min="8" max="8" width="14.5546875" style="9" customWidth="1"/>
    <col min="9" max="9" width="4.109375" style="24" customWidth="1"/>
    <col min="10" max="10" width="51.33203125" style="9" customWidth="1"/>
    <col min="11" max="16384" width="11.44140625" style="9"/>
  </cols>
  <sheetData>
    <row r="1" spans="2:11" ht="47.25" customHeight="1" x14ac:dyDescent="0.75">
      <c r="B1" s="5" t="s">
        <v>120</v>
      </c>
      <c r="C1" s="6"/>
      <c r="D1" s="6"/>
      <c r="E1" s="6"/>
      <c r="F1" s="6"/>
      <c r="G1" s="6"/>
      <c r="H1" s="6"/>
      <c r="I1" s="7"/>
      <c r="J1" s="6"/>
      <c r="K1" s="8"/>
    </row>
    <row r="2" spans="2:11" ht="18.75" customHeight="1" x14ac:dyDescent="0.55000000000000004">
      <c r="B2" s="10"/>
      <c r="C2" s="6"/>
      <c r="D2" s="6"/>
      <c r="E2" s="6"/>
      <c r="F2" s="6"/>
      <c r="G2" s="6"/>
      <c r="H2" s="6"/>
      <c r="I2" s="7"/>
      <c r="J2" s="6"/>
    </row>
    <row r="3" spans="2:11" ht="18.75" customHeight="1" x14ac:dyDescent="0.55000000000000004">
      <c r="B3" s="11" t="s">
        <v>121</v>
      </c>
      <c r="C3" s="6"/>
      <c r="D3" s="6"/>
      <c r="E3" s="6"/>
      <c r="F3" s="6"/>
      <c r="G3" s="6"/>
      <c r="H3" s="6"/>
      <c r="I3" s="7"/>
      <c r="J3" s="6"/>
    </row>
    <row r="4" spans="2:11" ht="18.75" customHeight="1" x14ac:dyDescent="0.55000000000000004">
      <c r="B4" s="12" t="s">
        <v>122</v>
      </c>
      <c r="C4" s="12"/>
      <c r="D4" s="12"/>
      <c r="E4" s="6"/>
      <c r="F4" s="6"/>
      <c r="G4" s="6"/>
      <c r="H4" s="6"/>
      <c r="I4" s="7"/>
      <c r="J4" s="6"/>
    </row>
    <row r="5" spans="2:11" ht="18.75" customHeight="1" x14ac:dyDescent="0.55000000000000004">
      <c r="B5" s="10"/>
      <c r="C5" s="6"/>
      <c r="D5" s="6"/>
      <c r="E5" s="6"/>
      <c r="F5" s="6"/>
      <c r="G5" s="6"/>
      <c r="H5" s="6"/>
      <c r="I5" s="7"/>
      <c r="J5" s="13"/>
    </row>
    <row r="6" spans="2:11" ht="12" customHeight="1" thickBot="1" x14ac:dyDescent="0.6">
      <c r="C6" s="6"/>
      <c r="D6" s="6"/>
      <c r="E6" s="6"/>
      <c r="F6" s="6"/>
      <c r="G6" s="6"/>
      <c r="H6" s="6"/>
      <c r="I6" s="7"/>
      <c r="J6" s="6"/>
    </row>
    <row r="7" spans="2:11" ht="30" customHeight="1" thickBot="1" x14ac:dyDescent="0.6">
      <c r="B7" s="14" t="s">
        <v>123</v>
      </c>
      <c r="C7" s="15">
        <v>1</v>
      </c>
      <c r="D7" s="16"/>
      <c r="E7" s="17"/>
      <c r="F7" s="17"/>
      <c r="G7" s="17"/>
      <c r="H7" s="17"/>
      <c r="I7" s="18"/>
      <c r="J7"/>
    </row>
    <row r="8" spans="2:11" ht="18.75" customHeight="1" x14ac:dyDescent="0.55000000000000004">
      <c r="B8" s="19"/>
      <c r="C8" s="17"/>
      <c r="D8" s="17"/>
      <c r="E8" s="17"/>
      <c r="F8" s="17"/>
      <c r="G8" s="17"/>
      <c r="H8" s="17"/>
      <c r="I8" s="18"/>
      <c r="J8" s="17"/>
    </row>
    <row r="9" spans="2:11" ht="18.75" customHeight="1" x14ac:dyDescent="0.55000000000000004">
      <c r="B9" s="20" t="s">
        <v>124</v>
      </c>
      <c r="C9" s="21">
        <v>7</v>
      </c>
      <c r="D9" s="17"/>
      <c r="E9" s="17"/>
      <c r="F9" s="17"/>
      <c r="G9" s="17"/>
      <c r="H9" s="17"/>
      <c r="I9" s="18"/>
      <c r="J9" s="17"/>
    </row>
    <row r="10" spans="2:11" ht="18.75" customHeight="1" x14ac:dyDescent="0.55000000000000004">
      <c r="B10" s="20" t="s">
        <v>125</v>
      </c>
      <c r="C10" s="22">
        <v>0.1</v>
      </c>
      <c r="D10" s="17"/>
      <c r="E10" s="17"/>
      <c r="F10" s="17"/>
      <c r="G10" s="17"/>
      <c r="H10" s="17"/>
      <c r="I10" s="18"/>
      <c r="J10" s="17"/>
    </row>
    <row r="11" spans="2:11" ht="27.75" customHeight="1" x14ac:dyDescent="0.55000000000000004">
      <c r="B11" s="19"/>
      <c r="C11" s="17"/>
      <c r="D11" s="17"/>
      <c r="E11" s="17"/>
      <c r="F11" s="17"/>
      <c r="G11" s="17"/>
      <c r="H11" s="17"/>
      <c r="I11" s="18"/>
      <c r="J11" s="17"/>
    </row>
    <row r="12" spans="2:11" ht="18.75" customHeight="1" x14ac:dyDescent="0.55000000000000004">
      <c r="B12" s="23" t="s">
        <v>126</v>
      </c>
      <c r="C12" s="17"/>
      <c r="D12" s="17"/>
      <c r="E12" s="17"/>
      <c r="F12" s="17"/>
      <c r="G12" s="17"/>
      <c r="H12" s="17"/>
      <c r="I12" s="18"/>
      <c r="J12" s="17"/>
    </row>
    <row r="13" spans="2:11" ht="6.75" customHeight="1" thickBot="1" x14ac:dyDescent="0.3"/>
    <row r="14" spans="2:11" s="32" customFormat="1" ht="34.5" customHeight="1" x14ac:dyDescent="0.3">
      <c r="B14" s="25" t="s">
        <v>127</v>
      </c>
      <c r="C14" s="26" t="s">
        <v>1</v>
      </c>
      <c r="D14" s="27" t="s">
        <v>2</v>
      </c>
      <c r="E14" s="27" t="s">
        <v>141</v>
      </c>
      <c r="F14" s="27" t="s">
        <v>128</v>
      </c>
      <c r="G14" s="28" t="s">
        <v>129</v>
      </c>
      <c r="H14" s="29" t="s">
        <v>130</v>
      </c>
      <c r="I14" s="30"/>
      <c r="J14" s="31" t="s">
        <v>131</v>
      </c>
    </row>
    <row r="15" spans="2:11" s="40" customFormat="1" ht="17.25" customHeight="1" x14ac:dyDescent="0.3">
      <c r="B15" s="2" t="s">
        <v>15</v>
      </c>
      <c r="C15" s="33"/>
      <c r="D15" s="34"/>
      <c r="E15" s="35"/>
      <c r="F15" s="36">
        <v>0.125</v>
      </c>
      <c r="G15" s="37">
        <f>C7*F15</f>
        <v>0.125</v>
      </c>
      <c r="H15" s="38">
        <f t="shared" ref="H15:H36" si="0">IF(ISBLANK(G15),"",E15*G15)</f>
        <v>0</v>
      </c>
      <c r="I15" s="38"/>
      <c r="J15" s="39"/>
    </row>
    <row r="16" spans="2:11" s="40" customFormat="1" ht="17.25" customHeight="1" x14ac:dyDescent="0.3">
      <c r="B16" s="2" t="s">
        <v>101</v>
      </c>
      <c r="C16" s="33"/>
      <c r="D16" s="34"/>
      <c r="E16" s="35"/>
      <c r="F16" s="36">
        <v>0.03</v>
      </c>
      <c r="G16" s="37">
        <f>C7*F16</f>
        <v>0.03</v>
      </c>
      <c r="H16" s="38">
        <f t="shared" si="0"/>
        <v>0</v>
      </c>
      <c r="I16" s="38"/>
      <c r="J16" s="41" t="s">
        <v>132</v>
      </c>
    </row>
    <row r="17" spans="2:10" s="40" customFormat="1" ht="17.25" customHeight="1" x14ac:dyDescent="0.3">
      <c r="B17" s="2" t="s">
        <v>107</v>
      </c>
      <c r="C17" s="33"/>
      <c r="D17" s="34"/>
      <c r="E17" s="35"/>
      <c r="F17" s="36">
        <v>1.4999999999999999E-2</v>
      </c>
      <c r="G17" s="37">
        <f>C7*F17</f>
        <v>1.4999999999999999E-2</v>
      </c>
      <c r="H17" s="38">
        <f t="shared" si="0"/>
        <v>0</v>
      </c>
      <c r="I17" s="38"/>
      <c r="J17" s="41"/>
    </row>
    <row r="18" spans="2:10" s="40" customFormat="1" ht="17.25" customHeight="1" x14ac:dyDescent="0.3">
      <c r="B18" s="2" t="s">
        <v>106</v>
      </c>
      <c r="C18" s="33"/>
      <c r="D18" s="34"/>
      <c r="E18" s="35"/>
      <c r="F18" s="36">
        <v>1.4999999999999999E-2</v>
      </c>
      <c r="G18" s="37">
        <f>C7*F18</f>
        <v>1.4999999999999999E-2</v>
      </c>
      <c r="H18" s="38">
        <f t="shared" si="0"/>
        <v>0</v>
      </c>
      <c r="I18" s="38"/>
      <c r="J18" s="41"/>
    </row>
    <row r="19" spans="2:10" s="40" customFormat="1" ht="17.25" customHeight="1" x14ac:dyDescent="0.3">
      <c r="B19" s="2" t="s">
        <v>112</v>
      </c>
      <c r="C19" s="33"/>
      <c r="D19" s="34"/>
      <c r="E19" s="35"/>
      <c r="F19" s="36">
        <v>5.0000000000000001E-3</v>
      </c>
      <c r="G19" s="37">
        <f>C7*F19</f>
        <v>5.0000000000000001E-3</v>
      </c>
      <c r="H19" s="38">
        <f t="shared" si="0"/>
        <v>0</v>
      </c>
      <c r="I19" s="38"/>
      <c r="J19" s="41"/>
    </row>
    <row r="20" spans="2:10" s="40" customFormat="1" ht="17.25" customHeight="1" x14ac:dyDescent="0.3">
      <c r="B20" s="2" t="s">
        <v>3</v>
      </c>
      <c r="C20" s="33"/>
      <c r="D20" s="34"/>
      <c r="E20" s="35"/>
      <c r="F20" s="36">
        <v>0.01</v>
      </c>
      <c r="G20" s="37">
        <f>C7*F20</f>
        <v>0.01</v>
      </c>
      <c r="H20" s="38">
        <f t="shared" si="0"/>
        <v>0</v>
      </c>
      <c r="I20" s="38"/>
      <c r="J20" s="41"/>
    </row>
    <row r="21" spans="2:10" s="40" customFormat="1" ht="17.25" customHeight="1" x14ac:dyDescent="0.3">
      <c r="B21" s="2" t="s">
        <v>78</v>
      </c>
      <c r="C21" s="33"/>
      <c r="D21" s="34"/>
      <c r="E21" s="35"/>
      <c r="F21" s="36">
        <v>0.1</v>
      </c>
      <c r="G21" s="37">
        <f>C7*F21</f>
        <v>0.1</v>
      </c>
      <c r="H21" s="38">
        <f t="shared" si="0"/>
        <v>0</v>
      </c>
      <c r="I21" s="38"/>
      <c r="J21" s="41"/>
    </row>
    <row r="22" spans="2:10" s="40" customFormat="1" ht="17.25" customHeight="1" x14ac:dyDescent="0.3">
      <c r="B22" s="2" t="s">
        <v>89</v>
      </c>
      <c r="C22" s="33"/>
      <c r="D22" s="34"/>
      <c r="E22" s="35"/>
      <c r="F22" s="36">
        <v>5.0000000000000001E-3</v>
      </c>
      <c r="G22" s="37">
        <f>C7*F22</f>
        <v>5.0000000000000001E-3</v>
      </c>
      <c r="H22" s="38">
        <f t="shared" si="0"/>
        <v>0</v>
      </c>
      <c r="I22" s="38"/>
      <c r="J22" s="41"/>
    </row>
    <row r="23" spans="2:10" s="40" customFormat="1" ht="17.25" customHeight="1" x14ac:dyDescent="0.3">
      <c r="B23" s="2" t="s">
        <v>117</v>
      </c>
      <c r="C23" s="33"/>
      <c r="D23" s="34"/>
      <c r="E23" s="35"/>
      <c r="F23" s="36">
        <v>1.4999999999999999E-2</v>
      </c>
      <c r="G23" s="37">
        <f>C7*F23</f>
        <v>1.4999999999999999E-2</v>
      </c>
      <c r="H23" s="38">
        <f t="shared" si="0"/>
        <v>0</v>
      </c>
      <c r="I23" s="38"/>
      <c r="J23" s="41"/>
    </row>
    <row r="24" spans="2:10" s="40" customFormat="1" ht="17.25" customHeight="1" x14ac:dyDescent="0.3">
      <c r="B24" s="2" t="s">
        <v>77</v>
      </c>
      <c r="C24" s="33"/>
      <c r="D24" s="34"/>
      <c r="E24" s="35"/>
      <c r="F24" s="36">
        <v>1</v>
      </c>
      <c r="G24" s="37">
        <f>C7*F24</f>
        <v>1</v>
      </c>
      <c r="H24" s="38">
        <f t="shared" si="0"/>
        <v>0</v>
      </c>
      <c r="I24" s="38"/>
      <c r="J24" s="41"/>
    </row>
    <row r="25" spans="2:10" s="40" customFormat="1" ht="17.25" customHeight="1" x14ac:dyDescent="0.3">
      <c r="B25" s="2" t="s">
        <v>99</v>
      </c>
      <c r="C25" s="33"/>
      <c r="D25" s="34"/>
      <c r="E25" s="35"/>
      <c r="F25" s="36">
        <v>0.06</v>
      </c>
      <c r="G25" s="37">
        <f>C7*F25</f>
        <v>0.06</v>
      </c>
      <c r="H25" s="38">
        <f t="shared" si="0"/>
        <v>0</v>
      </c>
      <c r="I25" s="38"/>
      <c r="J25" s="41"/>
    </row>
    <row r="26" spans="2:10" s="40" customFormat="1" ht="17.25" customHeight="1" x14ac:dyDescent="0.3">
      <c r="B26" s="2"/>
      <c r="C26" s="33"/>
      <c r="D26" s="34"/>
      <c r="E26" s="35"/>
      <c r="F26" s="36"/>
      <c r="G26" s="37">
        <f>C7*F26</f>
        <v>0</v>
      </c>
      <c r="H26" s="38">
        <f t="shared" si="0"/>
        <v>0</v>
      </c>
      <c r="I26" s="38"/>
      <c r="J26" s="41"/>
    </row>
    <row r="27" spans="2:10" s="40" customFormat="1" ht="17.25" customHeight="1" x14ac:dyDescent="0.3">
      <c r="B27" s="2"/>
      <c r="C27" s="33"/>
      <c r="D27" s="34"/>
      <c r="E27" s="35"/>
      <c r="F27" s="36"/>
      <c r="G27" s="37">
        <f>C7*F27</f>
        <v>0</v>
      </c>
      <c r="H27" s="38">
        <f t="shared" si="0"/>
        <v>0</v>
      </c>
      <c r="I27" s="38"/>
      <c r="J27" s="41"/>
    </row>
    <row r="28" spans="2:10" s="40" customFormat="1" ht="17.25" customHeight="1" x14ac:dyDescent="0.3">
      <c r="B28" s="2"/>
      <c r="C28" s="33"/>
      <c r="D28" s="34"/>
      <c r="E28" s="35"/>
      <c r="F28" s="36"/>
      <c r="G28" s="37">
        <f>C7*F28</f>
        <v>0</v>
      </c>
      <c r="H28" s="38">
        <f t="shared" si="0"/>
        <v>0</v>
      </c>
      <c r="I28" s="38"/>
      <c r="J28" s="41"/>
    </row>
    <row r="29" spans="2:10" s="40" customFormat="1" ht="17.25" customHeight="1" x14ac:dyDescent="0.3">
      <c r="B29" s="2"/>
      <c r="C29" s="33"/>
      <c r="D29" s="34"/>
      <c r="E29" s="35"/>
      <c r="F29" s="36"/>
      <c r="G29" s="37">
        <f>C7*F29</f>
        <v>0</v>
      </c>
      <c r="H29" s="38">
        <f t="shared" si="0"/>
        <v>0</v>
      </c>
      <c r="I29" s="38"/>
      <c r="J29" s="41"/>
    </row>
    <row r="30" spans="2:10" s="40" customFormat="1" ht="17.25" customHeight="1" x14ac:dyDescent="0.3">
      <c r="B30" s="2"/>
      <c r="C30" s="33"/>
      <c r="D30" s="34"/>
      <c r="E30" s="35"/>
      <c r="F30" s="36"/>
      <c r="G30" s="37">
        <f>C7*F30</f>
        <v>0</v>
      </c>
      <c r="H30" s="38">
        <f t="shared" si="0"/>
        <v>0</v>
      </c>
      <c r="I30" s="38"/>
      <c r="J30" s="41"/>
    </row>
    <row r="31" spans="2:10" s="40" customFormat="1" ht="17.25" customHeight="1" x14ac:dyDescent="0.3">
      <c r="B31" s="2"/>
      <c r="C31" s="33"/>
      <c r="D31" s="34"/>
      <c r="E31" s="35"/>
      <c r="F31" s="36"/>
      <c r="G31" s="37">
        <f>C7*F31</f>
        <v>0</v>
      </c>
      <c r="H31" s="38">
        <f t="shared" si="0"/>
        <v>0</v>
      </c>
      <c r="I31" s="38"/>
      <c r="J31" s="41"/>
    </row>
    <row r="32" spans="2:10" s="40" customFormat="1" ht="17.25" customHeight="1" x14ac:dyDescent="0.3">
      <c r="B32" s="2"/>
      <c r="C32" s="33"/>
      <c r="D32" s="34"/>
      <c r="E32" s="35"/>
      <c r="F32" s="36"/>
      <c r="G32" s="37">
        <f>C7*F32</f>
        <v>0</v>
      </c>
      <c r="H32" s="38">
        <f t="shared" si="0"/>
        <v>0</v>
      </c>
      <c r="I32" s="38"/>
      <c r="J32" s="41"/>
    </row>
    <row r="33" spans="2:10" s="40" customFormat="1" ht="17.25" customHeight="1" x14ac:dyDescent="0.3">
      <c r="B33" s="2"/>
      <c r="C33" s="33"/>
      <c r="D33" s="34"/>
      <c r="E33" s="35"/>
      <c r="F33" s="36"/>
      <c r="G33" s="37">
        <f>C7*F33</f>
        <v>0</v>
      </c>
      <c r="H33" s="38">
        <f t="shared" si="0"/>
        <v>0</v>
      </c>
      <c r="I33" s="38"/>
      <c r="J33" s="41"/>
    </row>
    <row r="34" spans="2:10" s="40" customFormat="1" ht="17.25" customHeight="1" x14ac:dyDescent="0.3">
      <c r="B34" s="2"/>
      <c r="C34" s="33"/>
      <c r="D34" s="34"/>
      <c r="E34" s="35"/>
      <c r="F34" s="36"/>
      <c r="G34" s="37">
        <f>C7*F34</f>
        <v>0</v>
      </c>
      <c r="H34" s="38">
        <f t="shared" si="0"/>
        <v>0</v>
      </c>
      <c r="I34" s="38"/>
      <c r="J34" s="41"/>
    </row>
    <row r="35" spans="2:10" s="40" customFormat="1" ht="17.25" customHeight="1" x14ac:dyDescent="0.3">
      <c r="B35" s="2"/>
      <c r="C35" s="33"/>
      <c r="D35" s="34"/>
      <c r="E35" s="35"/>
      <c r="F35" s="36"/>
      <c r="G35" s="37">
        <f>C7*F35</f>
        <v>0</v>
      </c>
      <c r="H35" s="38">
        <f t="shared" si="0"/>
        <v>0</v>
      </c>
      <c r="I35" s="38"/>
      <c r="J35" s="41"/>
    </row>
    <row r="36" spans="2:10" s="40" customFormat="1" ht="17.25" customHeight="1" thickBot="1" x14ac:dyDescent="0.35">
      <c r="B36" s="2"/>
      <c r="C36" s="42"/>
      <c r="D36" s="43"/>
      <c r="E36" s="44"/>
      <c r="F36" s="45"/>
      <c r="G36" s="46">
        <f>C7*F36</f>
        <v>0</v>
      </c>
      <c r="H36" s="47">
        <f t="shared" si="0"/>
        <v>0</v>
      </c>
      <c r="I36" s="38"/>
      <c r="J36" s="41"/>
    </row>
    <row r="37" spans="2:10" s="40" customFormat="1" ht="17.25" customHeight="1" x14ac:dyDescent="0.3">
      <c r="B37" s="48" t="s">
        <v>133</v>
      </c>
      <c r="C37" s="49"/>
      <c r="D37" s="49"/>
      <c r="E37" s="49"/>
      <c r="F37" s="49"/>
      <c r="G37" s="49"/>
      <c r="H37" s="50">
        <f>SUM(H15:H36)</f>
        <v>0</v>
      </c>
      <c r="I37" s="51"/>
      <c r="J37" s="41"/>
    </row>
    <row r="38" spans="2:10" s="40" customFormat="1" ht="17.25" customHeight="1" x14ac:dyDescent="0.3">
      <c r="B38" s="52" t="s">
        <v>134</v>
      </c>
      <c r="C38" s="53"/>
      <c r="D38" s="53"/>
      <c r="E38" s="53"/>
      <c r="F38" s="53"/>
      <c r="G38" s="53"/>
      <c r="H38" s="54">
        <f>H37/C7</f>
        <v>0</v>
      </c>
      <c r="I38" s="55"/>
      <c r="J38" s="41"/>
    </row>
    <row r="39" spans="2:10" s="40" customFormat="1" ht="17.25" customHeight="1" x14ac:dyDescent="0.3">
      <c r="B39" s="56" t="s">
        <v>135</v>
      </c>
      <c r="C39" s="53"/>
      <c r="D39" s="57">
        <v>0.2</v>
      </c>
      <c r="E39" s="53"/>
      <c r="F39" s="53"/>
      <c r="G39" s="53"/>
      <c r="H39" s="58"/>
      <c r="I39" s="55"/>
      <c r="J39" s="41"/>
    </row>
    <row r="40" spans="2:10" s="40" customFormat="1" ht="17.25" customHeight="1" x14ac:dyDescent="0.3">
      <c r="B40" s="59" t="s">
        <v>136</v>
      </c>
      <c r="C40" s="53"/>
      <c r="D40" s="53"/>
      <c r="E40" s="53"/>
      <c r="F40" s="53"/>
      <c r="G40" s="53"/>
      <c r="H40" s="60">
        <f>H38+D39*H38</f>
        <v>0</v>
      </c>
      <c r="I40" s="61"/>
      <c r="J40" s="41"/>
    </row>
    <row r="41" spans="2:10" s="40" customFormat="1" ht="17.25" customHeight="1" x14ac:dyDescent="0.3">
      <c r="B41" s="52" t="s">
        <v>137</v>
      </c>
      <c r="C41" s="62"/>
      <c r="D41" s="62"/>
      <c r="E41" s="62"/>
      <c r="F41" s="63"/>
      <c r="G41" s="63"/>
      <c r="H41" s="54">
        <f>C9/(1+C10)</f>
        <v>6.3636363636363633</v>
      </c>
      <c r="I41" s="64"/>
      <c r="J41" s="41"/>
    </row>
    <row r="42" spans="2:10" s="40" customFormat="1" ht="17.25" customHeight="1" x14ac:dyDescent="0.3">
      <c r="B42" s="65" t="s">
        <v>138</v>
      </c>
      <c r="C42" s="66"/>
      <c r="D42" s="66"/>
      <c r="E42" s="66"/>
      <c r="F42" s="66"/>
      <c r="G42" s="67"/>
      <c r="H42" s="60">
        <f>H41-H40</f>
        <v>6.3636363636363633</v>
      </c>
      <c r="I42" s="68"/>
      <c r="J42" s="41"/>
    </row>
    <row r="43" spans="2:10" s="40" customFormat="1" ht="17.25" customHeight="1" x14ac:dyDescent="0.3">
      <c r="B43" s="69" t="s">
        <v>139</v>
      </c>
      <c r="C43" s="70"/>
      <c r="D43" s="70"/>
      <c r="E43" s="70"/>
      <c r="F43" s="71"/>
      <c r="G43" s="71"/>
      <c r="H43" s="72" t="e">
        <f>H42/H40</f>
        <v>#DIV/0!</v>
      </c>
      <c r="I43" s="73"/>
      <c r="J43" s="74"/>
    </row>
    <row r="44" spans="2:10" s="40" customFormat="1" ht="17.25" customHeight="1" thickBot="1" x14ac:dyDescent="0.35">
      <c r="B44" s="75" t="s">
        <v>140</v>
      </c>
      <c r="C44" s="76"/>
      <c r="D44" s="76"/>
      <c r="E44" s="76"/>
      <c r="F44" s="76"/>
      <c r="G44" s="77"/>
      <c r="H44" s="78" t="e">
        <f>H41/H40</f>
        <v>#DIV/0!</v>
      </c>
      <c r="I44" s="64"/>
      <c r="J44" s="79"/>
    </row>
  </sheetData>
  <mergeCells count="4">
    <mergeCell ref="B4:D4"/>
    <mergeCell ref="J16:J42"/>
    <mergeCell ref="B42:G42"/>
    <mergeCell ref="B44:G44"/>
  </mergeCells>
  <dataValidations count="1">
    <dataValidation type="list" allowBlank="1" showInputMessage="1" showErrorMessage="1" sqref="B15:B36">
      <formula1>Ingrédients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Fiche technique</vt:lpstr>
      <vt:lpstr>Ingrédients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2017-11-06T09:32:59Z</dcterms:created>
  <dcterms:modified xsi:type="dcterms:W3CDTF">2017-11-06T09:38:23Z</dcterms:modified>
</cp:coreProperties>
</file>