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CVS\Sentiers\"/>
    </mc:Choice>
  </mc:AlternateContent>
  <bookViews>
    <workbookView xWindow="0" yWindow="0" windowWidth="15360" windowHeight="6168" tabRatio="890" activeTab="12"/>
  </bookViews>
  <sheets>
    <sheet name="JAN" sheetId="1" r:id="rId1"/>
    <sheet name="FEV" sheetId="17" r:id="rId2"/>
    <sheet name="MAR" sheetId="18" r:id="rId3"/>
    <sheet name="AVR" sheetId="28" r:id="rId4"/>
    <sheet name="MAI" sheetId="29" r:id="rId5"/>
    <sheet name="JUIN" sheetId="21" r:id="rId6"/>
    <sheet name="JUIL" sheetId="22" r:id="rId7"/>
    <sheet name="AOUT" sheetId="23" r:id="rId8"/>
    <sheet name="SEPT" sheetId="24" r:id="rId9"/>
    <sheet name="OCT" sheetId="25" r:id="rId10"/>
    <sheet name="NOV" sheetId="26" r:id="rId11"/>
    <sheet name="DEC" sheetId="27" r:id="rId12"/>
    <sheet name="Recap" sheetId="3" r:id="rId13"/>
    <sheet name="Documentation" sheetId="8" r:id="rId14"/>
  </sheets>
  <externalReferences>
    <externalReference r:id="rId15"/>
    <externalReference r:id="rId16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3" l="1"/>
  <c r="A9" i="3" s="1"/>
  <c r="A7" i="3" s="1"/>
  <c r="M52" i="1" l="1"/>
  <c r="L52" i="1"/>
  <c r="K52" i="1"/>
  <c r="J52" i="1"/>
  <c r="M51" i="1"/>
  <c r="L51" i="1"/>
  <c r="K51" i="1"/>
  <c r="J51" i="1"/>
  <c r="M50" i="1"/>
  <c r="L50" i="1"/>
  <c r="K50" i="1"/>
  <c r="J50" i="1"/>
  <c r="M49" i="1"/>
  <c r="L49" i="1"/>
  <c r="K49" i="1"/>
  <c r="J49" i="1"/>
  <c r="M48" i="1"/>
  <c r="L48" i="1"/>
  <c r="K48" i="1"/>
  <c r="J48" i="1"/>
  <c r="M47" i="1"/>
  <c r="L47" i="1"/>
  <c r="K47" i="1"/>
  <c r="J47" i="1"/>
  <c r="M46" i="1"/>
  <c r="L46" i="1"/>
  <c r="K46" i="1"/>
  <c r="J46" i="1"/>
  <c r="M44" i="1"/>
  <c r="L44" i="1"/>
  <c r="K44" i="1"/>
  <c r="J44" i="1"/>
  <c r="M43" i="1"/>
  <c r="L43" i="1"/>
  <c r="K43" i="1"/>
  <c r="J43" i="1"/>
  <c r="M42" i="1"/>
  <c r="L42" i="1"/>
  <c r="K42" i="1"/>
  <c r="J42" i="1"/>
  <c r="M41" i="1"/>
  <c r="L41" i="1"/>
  <c r="K41" i="1"/>
  <c r="J41" i="1"/>
  <c r="M40" i="1"/>
  <c r="L40" i="1"/>
  <c r="K40" i="1"/>
  <c r="J40" i="1"/>
  <c r="B111" i="3" l="1"/>
  <c r="D111" i="3"/>
  <c r="E111" i="3"/>
  <c r="F111" i="3"/>
  <c r="G111" i="3"/>
  <c r="H111" i="3"/>
  <c r="I111" i="3"/>
  <c r="J111" i="3"/>
  <c r="K111" i="3"/>
  <c r="M111" i="3"/>
  <c r="B112" i="3"/>
  <c r="D112" i="3"/>
  <c r="E112" i="3"/>
  <c r="F112" i="3"/>
  <c r="G112" i="3"/>
  <c r="H112" i="3"/>
  <c r="I112" i="3"/>
  <c r="J112" i="3"/>
  <c r="K112" i="3"/>
  <c r="M112" i="3"/>
  <c r="B113" i="3"/>
  <c r="D113" i="3"/>
  <c r="E113" i="3"/>
  <c r="F113" i="3"/>
  <c r="G113" i="3"/>
  <c r="H113" i="3"/>
  <c r="I113" i="3"/>
  <c r="J113" i="3"/>
  <c r="K113" i="3"/>
  <c r="M113" i="3"/>
  <c r="B114" i="3"/>
  <c r="D114" i="3"/>
  <c r="E114" i="3"/>
  <c r="F114" i="3"/>
  <c r="G114" i="3"/>
  <c r="H114" i="3"/>
  <c r="I114" i="3"/>
  <c r="J114" i="3"/>
  <c r="K114" i="3"/>
  <c r="M114" i="3"/>
  <c r="B115" i="3"/>
  <c r="D115" i="3"/>
  <c r="E115" i="3"/>
  <c r="F115" i="3"/>
  <c r="G115" i="3"/>
  <c r="H115" i="3"/>
  <c r="I115" i="3"/>
  <c r="J115" i="3"/>
  <c r="K115" i="3"/>
  <c r="M115" i="3"/>
  <c r="B116" i="3"/>
  <c r="D116" i="3"/>
  <c r="E116" i="3"/>
  <c r="F116" i="3"/>
  <c r="G116" i="3"/>
  <c r="H116" i="3"/>
  <c r="I116" i="3"/>
  <c r="J116" i="3"/>
  <c r="K116" i="3"/>
  <c r="M116" i="3"/>
  <c r="B117" i="3"/>
  <c r="D117" i="3"/>
  <c r="E117" i="3"/>
  <c r="F117" i="3"/>
  <c r="G117" i="3"/>
  <c r="H117" i="3"/>
  <c r="I117" i="3"/>
  <c r="J117" i="3"/>
  <c r="K117" i="3"/>
  <c r="M117" i="3"/>
  <c r="B118" i="3"/>
  <c r="D118" i="3"/>
  <c r="E118" i="3"/>
  <c r="F118" i="3"/>
  <c r="G118" i="3"/>
  <c r="H118" i="3"/>
  <c r="I118" i="3"/>
  <c r="J118" i="3"/>
  <c r="K118" i="3"/>
  <c r="M118" i="3"/>
  <c r="B119" i="3"/>
  <c r="D119" i="3"/>
  <c r="E119" i="3"/>
  <c r="F119" i="3"/>
  <c r="G119" i="3"/>
  <c r="H119" i="3"/>
  <c r="I119" i="3"/>
  <c r="J119" i="3"/>
  <c r="K119" i="3"/>
  <c r="M119" i="3"/>
  <c r="B120" i="3"/>
  <c r="D120" i="3"/>
  <c r="E120" i="3"/>
  <c r="F120" i="3"/>
  <c r="G120" i="3"/>
  <c r="H120" i="3"/>
  <c r="I120" i="3"/>
  <c r="J120" i="3"/>
  <c r="K120" i="3"/>
  <c r="M120" i="3"/>
  <c r="B121" i="3"/>
  <c r="D121" i="3"/>
  <c r="E121" i="3"/>
  <c r="F121" i="3"/>
  <c r="G121" i="3"/>
  <c r="H121" i="3"/>
  <c r="I121" i="3"/>
  <c r="J121" i="3"/>
  <c r="K121" i="3"/>
  <c r="M121" i="3"/>
  <c r="B122" i="3"/>
  <c r="D122" i="3"/>
  <c r="E122" i="3"/>
  <c r="F122" i="3"/>
  <c r="G122" i="3"/>
  <c r="H122" i="3"/>
  <c r="I122" i="3"/>
  <c r="J122" i="3"/>
  <c r="K122" i="3"/>
  <c r="M122" i="3"/>
  <c r="B123" i="3"/>
  <c r="D123" i="3"/>
  <c r="E123" i="3"/>
  <c r="F123" i="3"/>
  <c r="G123" i="3"/>
  <c r="H123" i="3"/>
  <c r="I123" i="3"/>
  <c r="J123" i="3"/>
  <c r="K123" i="3"/>
  <c r="M123" i="3"/>
  <c r="B124" i="3"/>
  <c r="D124" i="3"/>
  <c r="E124" i="3"/>
  <c r="F124" i="3"/>
  <c r="G124" i="3"/>
  <c r="H124" i="3"/>
  <c r="I124" i="3"/>
  <c r="J124" i="3"/>
  <c r="K124" i="3"/>
  <c r="M124" i="3"/>
  <c r="B125" i="3"/>
  <c r="D125" i="3"/>
  <c r="E125" i="3"/>
  <c r="F125" i="3"/>
  <c r="G125" i="3"/>
  <c r="H125" i="3"/>
  <c r="I125" i="3"/>
  <c r="J125" i="3"/>
  <c r="K125" i="3"/>
  <c r="M125" i="3"/>
  <c r="B126" i="3"/>
  <c r="D126" i="3"/>
  <c r="E126" i="3"/>
  <c r="F126" i="3"/>
  <c r="G126" i="3"/>
  <c r="H126" i="3"/>
  <c r="I126" i="3"/>
  <c r="J126" i="3"/>
  <c r="K126" i="3"/>
  <c r="M126" i="3"/>
  <c r="B127" i="3"/>
  <c r="D127" i="3"/>
  <c r="E127" i="3"/>
  <c r="F127" i="3"/>
  <c r="G127" i="3"/>
  <c r="H127" i="3"/>
  <c r="I127" i="3"/>
  <c r="J127" i="3"/>
  <c r="K127" i="3"/>
  <c r="M127" i="3"/>
  <c r="B128" i="3"/>
  <c r="D128" i="3"/>
  <c r="E128" i="3"/>
  <c r="F128" i="3"/>
  <c r="G128" i="3"/>
  <c r="H128" i="3"/>
  <c r="I128" i="3"/>
  <c r="J128" i="3"/>
  <c r="K128" i="3"/>
  <c r="M128" i="3"/>
  <c r="B129" i="3"/>
  <c r="D129" i="3"/>
  <c r="E129" i="3"/>
  <c r="F129" i="3"/>
  <c r="G129" i="3"/>
  <c r="H129" i="3"/>
  <c r="I129" i="3"/>
  <c r="J129" i="3"/>
  <c r="K129" i="3"/>
  <c r="M129" i="3"/>
  <c r="B130" i="3"/>
  <c r="D130" i="3"/>
  <c r="E130" i="3"/>
  <c r="F130" i="3"/>
  <c r="G130" i="3"/>
  <c r="H130" i="3"/>
  <c r="I130" i="3"/>
  <c r="J130" i="3"/>
  <c r="K130" i="3"/>
  <c r="M130" i="3"/>
  <c r="B131" i="3"/>
  <c r="D131" i="3"/>
  <c r="E131" i="3"/>
  <c r="F131" i="3"/>
  <c r="G131" i="3"/>
  <c r="H131" i="3"/>
  <c r="I131" i="3"/>
  <c r="J131" i="3"/>
  <c r="K131" i="3"/>
  <c r="M131" i="3"/>
  <c r="B132" i="3"/>
  <c r="D132" i="3"/>
  <c r="E132" i="3"/>
  <c r="F132" i="3"/>
  <c r="G132" i="3"/>
  <c r="H132" i="3"/>
  <c r="I132" i="3"/>
  <c r="J132" i="3"/>
  <c r="K132" i="3"/>
  <c r="M132" i="3"/>
  <c r="B133" i="3"/>
  <c r="D133" i="3"/>
  <c r="E133" i="3"/>
  <c r="F133" i="3"/>
  <c r="G133" i="3"/>
  <c r="H133" i="3"/>
  <c r="I133" i="3"/>
  <c r="J133" i="3"/>
  <c r="K133" i="3"/>
  <c r="M133" i="3"/>
  <c r="B134" i="3"/>
  <c r="D134" i="3"/>
  <c r="E134" i="3"/>
  <c r="F134" i="3"/>
  <c r="G134" i="3"/>
  <c r="H134" i="3"/>
  <c r="I134" i="3"/>
  <c r="J134" i="3"/>
  <c r="K134" i="3"/>
  <c r="M134" i="3"/>
  <c r="B135" i="3"/>
  <c r="D135" i="3"/>
  <c r="E135" i="3"/>
  <c r="F135" i="3"/>
  <c r="G135" i="3"/>
  <c r="H135" i="3"/>
  <c r="I135" i="3"/>
  <c r="J135" i="3"/>
  <c r="K135" i="3"/>
  <c r="M135" i="3"/>
  <c r="B136" i="3"/>
  <c r="D136" i="3"/>
  <c r="E136" i="3"/>
  <c r="F136" i="3"/>
  <c r="G136" i="3"/>
  <c r="H136" i="3"/>
  <c r="I136" i="3"/>
  <c r="J136" i="3"/>
  <c r="K136" i="3"/>
  <c r="M136" i="3"/>
  <c r="B137" i="3"/>
  <c r="D137" i="3"/>
  <c r="E137" i="3"/>
  <c r="F137" i="3"/>
  <c r="G137" i="3"/>
  <c r="H137" i="3"/>
  <c r="I137" i="3"/>
  <c r="J137" i="3"/>
  <c r="K137" i="3"/>
  <c r="L137" i="3"/>
  <c r="M137" i="3"/>
  <c r="B138" i="3"/>
  <c r="D138" i="3"/>
  <c r="E138" i="3"/>
  <c r="F138" i="3"/>
  <c r="G138" i="3"/>
  <c r="H138" i="3"/>
  <c r="I138" i="3"/>
  <c r="J138" i="3"/>
  <c r="K138" i="3"/>
  <c r="L138" i="3"/>
  <c r="M138" i="3"/>
  <c r="B139" i="3"/>
  <c r="D139" i="3"/>
  <c r="E139" i="3"/>
  <c r="F139" i="3"/>
  <c r="G139" i="3"/>
  <c r="H139" i="3"/>
  <c r="I139" i="3"/>
  <c r="J139" i="3"/>
  <c r="K139" i="3"/>
  <c r="L139" i="3"/>
  <c r="M139" i="3"/>
  <c r="B140" i="3"/>
  <c r="D140" i="3"/>
  <c r="E140" i="3"/>
  <c r="F140" i="3"/>
  <c r="G140" i="3"/>
  <c r="H140" i="3"/>
  <c r="I140" i="3"/>
  <c r="J140" i="3"/>
  <c r="K140" i="3"/>
  <c r="L140" i="3"/>
  <c r="M140" i="3"/>
  <c r="B141" i="3"/>
  <c r="D141" i="3"/>
  <c r="E141" i="3"/>
  <c r="F141" i="3"/>
  <c r="G141" i="3"/>
  <c r="H141" i="3"/>
  <c r="I141" i="3"/>
  <c r="J141" i="3"/>
  <c r="K141" i="3"/>
  <c r="L141" i="3"/>
  <c r="M141" i="3"/>
  <c r="B142" i="3"/>
  <c r="D142" i="3"/>
  <c r="E142" i="3"/>
  <c r="F142" i="3"/>
  <c r="G142" i="3"/>
  <c r="H142" i="3"/>
  <c r="I142" i="3"/>
  <c r="J142" i="3"/>
  <c r="K142" i="3"/>
  <c r="L142" i="3"/>
  <c r="M142" i="3"/>
  <c r="B143" i="3"/>
  <c r="D143" i="3"/>
  <c r="E143" i="3"/>
  <c r="F143" i="3"/>
  <c r="G143" i="3"/>
  <c r="H143" i="3"/>
  <c r="I143" i="3"/>
  <c r="J143" i="3"/>
  <c r="K143" i="3"/>
  <c r="L143" i="3"/>
  <c r="M143" i="3"/>
  <c r="B144" i="3"/>
  <c r="D144" i="3"/>
  <c r="E144" i="3"/>
  <c r="F144" i="3"/>
  <c r="G144" i="3"/>
  <c r="H144" i="3"/>
  <c r="I144" i="3"/>
  <c r="J144" i="3"/>
  <c r="K144" i="3"/>
  <c r="L144" i="3"/>
  <c r="M144" i="3"/>
  <c r="B145" i="3"/>
  <c r="D145" i="3"/>
  <c r="E145" i="3"/>
  <c r="F145" i="3"/>
  <c r="G145" i="3"/>
  <c r="H145" i="3"/>
  <c r="I145" i="3"/>
  <c r="J145" i="3"/>
  <c r="K145" i="3"/>
  <c r="L145" i="3"/>
  <c r="M145" i="3"/>
  <c r="B146" i="3"/>
  <c r="D146" i="3"/>
  <c r="E146" i="3"/>
  <c r="F146" i="3"/>
  <c r="G146" i="3"/>
  <c r="H146" i="3"/>
  <c r="I146" i="3"/>
  <c r="J146" i="3"/>
  <c r="K146" i="3"/>
  <c r="L146" i="3"/>
  <c r="M146" i="3"/>
  <c r="B147" i="3"/>
  <c r="D147" i="3"/>
  <c r="E147" i="3"/>
  <c r="F147" i="3"/>
  <c r="G147" i="3"/>
  <c r="H147" i="3"/>
  <c r="I147" i="3"/>
  <c r="J147" i="3"/>
  <c r="K147" i="3"/>
  <c r="L147" i="3"/>
  <c r="M147" i="3"/>
  <c r="B148" i="3"/>
  <c r="D148" i="3"/>
  <c r="E148" i="3"/>
  <c r="F148" i="3"/>
  <c r="G148" i="3"/>
  <c r="H148" i="3"/>
  <c r="I148" i="3"/>
  <c r="J148" i="3"/>
  <c r="K148" i="3"/>
  <c r="L148" i="3"/>
  <c r="M148" i="3"/>
  <c r="B149" i="3"/>
  <c r="D149" i="3"/>
  <c r="E149" i="3"/>
  <c r="F149" i="3"/>
  <c r="G149" i="3"/>
  <c r="H149" i="3"/>
  <c r="I149" i="3"/>
  <c r="J149" i="3"/>
  <c r="K149" i="3"/>
  <c r="L149" i="3"/>
  <c r="M149" i="3"/>
  <c r="B150" i="3"/>
  <c r="D150" i="3"/>
  <c r="E150" i="3"/>
  <c r="F150" i="3"/>
  <c r="G150" i="3"/>
  <c r="H150" i="3"/>
  <c r="I150" i="3"/>
  <c r="J150" i="3"/>
  <c r="K150" i="3"/>
  <c r="L150" i="3"/>
  <c r="M150" i="3"/>
  <c r="B151" i="3"/>
  <c r="D151" i="3"/>
  <c r="E151" i="3"/>
  <c r="F151" i="3"/>
  <c r="G151" i="3"/>
  <c r="H151" i="3"/>
  <c r="I151" i="3"/>
  <c r="J151" i="3"/>
  <c r="K151" i="3"/>
  <c r="L151" i="3"/>
  <c r="M151" i="3"/>
  <c r="B152" i="3"/>
  <c r="D152" i="3"/>
  <c r="E152" i="3"/>
  <c r="F152" i="3"/>
  <c r="G152" i="3"/>
  <c r="H152" i="3"/>
  <c r="I152" i="3"/>
  <c r="J152" i="3"/>
  <c r="K152" i="3"/>
  <c r="L152" i="3"/>
  <c r="M152" i="3"/>
  <c r="B153" i="3"/>
  <c r="D153" i="3"/>
  <c r="E153" i="3"/>
  <c r="F153" i="3"/>
  <c r="G153" i="3"/>
  <c r="H153" i="3"/>
  <c r="I153" i="3"/>
  <c r="J153" i="3"/>
  <c r="K153" i="3"/>
  <c r="L153" i="3"/>
  <c r="M153" i="3"/>
  <c r="B154" i="3"/>
  <c r="D154" i="3"/>
  <c r="E154" i="3"/>
  <c r="F154" i="3"/>
  <c r="G154" i="3"/>
  <c r="H154" i="3"/>
  <c r="I154" i="3"/>
  <c r="J154" i="3"/>
  <c r="K154" i="3"/>
  <c r="L154" i="3"/>
  <c r="M154" i="3"/>
  <c r="B155" i="3"/>
  <c r="D155" i="3"/>
  <c r="E155" i="3"/>
  <c r="F155" i="3"/>
  <c r="G155" i="3"/>
  <c r="H155" i="3"/>
  <c r="I155" i="3"/>
  <c r="J155" i="3"/>
  <c r="K155" i="3"/>
  <c r="L155" i="3"/>
  <c r="M155" i="3"/>
  <c r="B156" i="3"/>
  <c r="D156" i="3"/>
  <c r="E156" i="3"/>
  <c r="F156" i="3"/>
  <c r="G156" i="3"/>
  <c r="H156" i="3"/>
  <c r="I156" i="3"/>
  <c r="J156" i="3"/>
  <c r="K156" i="3"/>
  <c r="L156" i="3"/>
  <c r="M156" i="3"/>
  <c r="B157" i="3"/>
  <c r="D157" i="3"/>
  <c r="E157" i="3"/>
  <c r="F157" i="3"/>
  <c r="G157" i="3"/>
  <c r="H157" i="3"/>
  <c r="I157" i="3"/>
  <c r="J157" i="3"/>
  <c r="K157" i="3"/>
  <c r="L157" i="3"/>
  <c r="M157" i="3"/>
  <c r="B158" i="3"/>
  <c r="D158" i="3"/>
  <c r="E158" i="3"/>
  <c r="F158" i="3"/>
  <c r="G158" i="3"/>
  <c r="H158" i="3"/>
  <c r="I158" i="3"/>
  <c r="J158" i="3"/>
  <c r="K158" i="3"/>
  <c r="L158" i="3"/>
  <c r="M158" i="3"/>
  <c r="B159" i="3"/>
  <c r="D159" i="3"/>
  <c r="E159" i="3"/>
  <c r="F159" i="3"/>
  <c r="G159" i="3"/>
  <c r="H159" i="3"/>
  <c r="I159" i="3"/>
  <c r="J159" i="3"/>
  <c r="K159" i="3"/>
  <c r="L159" i="3"/>
  <c r="M159" i="3"/>
  <c r="B160" i="3"/>
  <c r="D160" i="3"/>
  <c r="E160" i="3"/>
  <c r="F160" i="3"/>
  <c r="G160" i="3"/>
  <c r="H160" i="3"/>
  <c r="I160" i="3"/>
  <c r="J160" i="3"/>
  <c r="K160" i="3"/>
  <c r="L160" i="3"/>
  <c r="M160" i="3"/>
  <c r="B161" i="3"/>
  <c r="D161" i="3"/>
  <c r="E161" i="3"/>
  <c r="F161" i="3"/>
  <c r="G161" i="3"/>
  <c r="H161" i="3"/>
  <c r="I161" i="3"/>
  <c r="J161" i="3"/>
  <c r="K161" i="3"/>
  <c r="L161" i="3"/>
  <c r="M161" i="3"/>
  <c r="B162" i="3"/>
  <c r="D162" i="3"/>
  <c r="E162" i="3"/>
  <c r="F162" i="3"/>
  <c r="G162" i="3"/>
  <c r="H162" i="3"/>
  <c r="I162" i="3"/>
  <c r="J162" i="3"/>
  <c r="K162" i="3"/>
  <c r="L162" i="3"/>
  <c r="M162" i="3"/>
  <c r="B163" i="3"/>
  <c r="D163" i="3"/>
  <c r="E163" i="3"/>
  <c r="F163" i="3"/>
  <c r="G163" i="3"/>
  <c r="H163" i="3"/>
  <c r="I163" i="3"/>
  <c r="J163" i="3"/>
  <c r="K163" i="3"/>
  <c r="L163" i="3"/>
  <c r="M163" i="3"/>
  <c r="B164" i="3"/>
  <c r="D164" i="3"/>
  <c r="E164" i="3"/>
  <c r="F164" i="3"/>
  <c r="G164" i="3"/>
  <c r="H164" i="3"/>
  <c r="I164" i="3"/>
  <c r="J164" i="3"/>
  <c r="K164" i="3"/>
  <c r="L164" i="3"/>
  <c r="M164" i="3"/>
  <c r="B165" i="3"/>
  <c r="D165" i="3"/>
  <c r="E165" i="3"/>
  <c r="F165" i="3"/>
  <c r="G165" i="3"/>
  <c r="H165" i="3"/>
  <c r="I165" i="3"/>
  <c r="J165" i="3"/>
  <c r="K165" i="3"/>
  <c r="L165" i="3"/>
  <c r="M165" i="3"/>
  <c r="B166" i="3"/>
  <c r="D166" i="3"/>
  <c r="E166" i="3"/>
  <c r="F166" i="3"/>
  <c r="G166" i="3"/>
  <c r="H166" i="3"/>
  <c r="I166" i="3"/>
  <c r="J166" i="3"/>
  <c r="K166" i="3"/>
  <c r="L166" i="3"/>
  <c r="M166" i="3"/>
  <c r="B167" i="3"/>
  <c r="D167" i="3"/>
  <c r="E167" i="3"/>
  <c r="F167" i="3"/>
  <c r="G167" i="3"/>
  <c r="H167" i="3"/>
  <c r="I167" i="3"/>
  <c r="J167" i="3"/>
  <c r="K167" i="3"/>
  <c r="L167" i="3"/>
  <c r="M167" i="3"/>
  <c r="B168" i="3"/>
  <c r="D168" i="3"/>
  <c r="E168" i="3"/>
  <c r="F168" i="3"/>
  <c r="G168" i="3"/>
  <c r="H168" i="3"/>
  <c r="I168" i="3"/>
  <c r="J168" i="3"/>
  <c r="K168" i="3"/>
  <c r="L168" i="3"/>
  <c r="M168" i="3"/>
  <c r="B169" i="3"/>
  <c r="D169" i="3"/>
  <c r="E169" i="3"/>
  <c r="F169" i="3"/>
  <c r="G169" i="3"/>
  <c r="H169" i="3"/>
  <c r="I169" i="3"/>
  <c r="J169" i="3"/>
  <c r="K169" i="3"/>
  <c r="L169" i="3"/>
  <c r="M169" i="3"/>
  <c r="B170" i="3"/>
  <c r="D170" i="3"/>
  <c r="E170" i="3"/>
  <c r="F170" i="3"/>
  <c r="G170" i="3"/>
  <c r="H170" i="3"/>
  <c r="I170" i="3"/>
  <c r="J170" i="3"/>
  <c r="K170" i="3"/>
  <c r="L170" i="3"/>
  <c r="M170" i="3"/>
  <c r="B171" i="3"/>
  <c r="D171" i="3"/>
  <c r="E171" i="3"/>
  <c r="F171" i="3"/>
  <c r="G171" i="3"/>
  <c r="H171" i="3"/>
  <c r="I171" i="3"/>
  <c r="J171" i="3"/>
  <c r="K171" i="3"/>
  <c r="L171" i="3"/>
  <c r="M171" i="3"/>
  <c r="B172" i="3"/>
  <c r="D172" i="3"/>
  <c r="E172" i="3"/>
  <c r="F172" i="3"/>
  <c r="G172" i="3"/>
  <c r="H172" i="3"/>
  <c r="I172" i="3"/>
  <c r="J172" i="3"/>
  <c r="K172" i="3"/>
  <c r="L172" i="3"/>
  <c r="M172" i="3"/>
  <c r="B173" i="3"/>
  <c r="D173" i="3"/>
  <c r="E173" i="3"/>
  <c r="F173" i="3"/>
  <c r="G173" i="3"/>
  <c r="H173" i="3"/>
  <c r="I173" i="3"/>
  <c r="J173" i="3"/>
  <c r="K173" i="3"/>
  <c r="L173" i="3"/>
  <c r="M173" i="3"/>
  <c r="B174" i="3"/>
  <c r="D174" i="3"/>
  <c r="E174" i="3"/>
  <c r="F174" i="3"/>
  <c r="G174" i="3"/>
  <c r="H174" i="3"/>
  <c r="I174" i="3"/>
  <c r="J174" i="3"/>
  <c r="K174" i="3"/>
  <c r="L174" i="3"/>
  <c r="M174" i="3"/>
  <c r="B175" i="3"/>
  <c r="D175" i="3"/>
  <c r="E175" i="3"/>
  <c r="F175" i="3"/>
  <c r="G175" i="3"/>
  <c r="H175" i="3"/>
  <c r="I175" i="3"/>
  <c r="J175" i="3"/>
  <c r="K175" i="3"/>
  <c r="L175" i="3"/>
  <c r="M175" i="3"/>
  <c r="B176" i="3"/>
  <c r="D176" i="3"/>
  <c r="E176" i="3"/>
  <c r="F176" i="3"/>
  <c r="G176" i="3"/>
  <c r="H176" i="3"/>
  <c r="I176" i="3"/>
  <c r="J176" i="3"/>
  <c r="K176" i="3"/>
  <c r="L176" i="3"/>
  <c r="M176" i="3"/>
  <c r="B177" i="3"/>
  <c r="D177" i="3"/>
  <c r="E177" i="3"/>
  <c r="F177" i="3"/>
  <c r="G177" i="3"/>
  <c r="H177" i="3"/>
  <c r="I177" i="3"/>
  <c r="J177" i="3"/>
  <c r="K177" i="3"/>
  <c r="L177" i="3"/>
  <c r="M177" i="3"/>
  <c r="B178" i="3"/>
  <c r="D178" i="3"/>
  <c r="E178" i="3"/>
  <c r="F178" i="3"/>
  <c r="G178" i="3"/>
  <c r="H178" i="3"/>
  <c r="I178" i="3"/>
  <c r="J178" i="3"/>
  <c r="K178" i="3"/>
  <c r="L178" i="3"/>
  <c r="M178" i="3"/>
  <c r="B179" i="3"/>
  <c r="D179" i="3"/>
  <c r="E179" i="3"/>
  <c r="F179" i="3"/>
  <c r="G179" i="3"/>
  <c r="H179" i="3"/>
  <c r="I179" i="3"/>
  <c r="J179" i="3"/>
  <c r="K179" i="3"/>
  <c r="L179" i="3"/>
  <c r="M179" i="3"/>
  <c r="B180" i="3"/>
  <c r="D180" i="3"/>
  <c r="E180" i="3"/>
  <c r="F180" i="3"/>
  <c r="G180" i="3"/>
  <c r="H180" i="3"/>
  <c r="I180" i="3"/>
  <c r="J180" i="3"/>
  <c r="K180" i="3"/>
  <c r="L180" i="3"/>
  <c r="M180" i="3"/>
  <c r="B181" i="3"/>
  <c r="D181" i="3"/>
  <c r="E181" i="3"/>
  <c r="F181" i="3"/>
  <c r="G181" i="3"/>
  <c r="H181" i="3"/>
  <c r="I181" i="3"/>
  <c r="J181" i="3"/>
  <c r="K181" i="3"/>
  <c r="L181" i="3"/>
  <c r="M181" i="3"/>
  <c r="B182" i="3"/>
  <c r="D182" i="3"/>
  <c r="E182" i="3"/>
  <c r="F182" i="3"/>
  <c r="G182" i="3"/>
  <c r="H182" i="3"/>
  <c r="I182" i="3"/>
  <c r="J182" i="3"/>
  <c r="K182" i="3"/>
  <c r="L182" i="3"/>
  <c r="M182" i="3"/>
  <c r="B183" i="3"/>
  <c r="D183" i="3"/>
  <c r="E183" i="3"/>
  <c r="F183" i="3"/>
  <c r="G183" i="3"/>
  <c r="H183" i="3"/>
  <c r="I183" i="3"/>
  <c r="J183" i="3"/>
  <c r="K183" i="3"/>
  <c r="L183" i="3"/>
  <c r="M183" i="3"/>
  <c r="B184" i="3"/>
  <c r="D184" i="3"/>
  <c r="E184" i="3"/>
  <c r="F184" i="3"/>
  <c r="G184" i="3"/>
  <c r="H184" i="3"/>
  <c r="I184" i="3"/>
  <c r="J184" i="3"/>
  <c r="K184" i="3"/>
  <c r="L184" i="3"/>
  <c r="M184" i="3"/>
  <c r="B185" i="3"/>
  <c r="D185" i="3"/>
  <c r="E185" i="3"/>
  <c r="F185" i="3"/>
  <c r="G185" i="3"/>
  <c r="H185" i="3"/>
  <c r="I185" i="3"/>
  <c r="J185" i="3"/>
  <c r="K185" i="3"/>
  <c r="L185" i="3"/>
  <c r="M185" i="3"/>
  <c r="B186" i="3"/>
  <c r="D186" i="3"/>
  <c r="E186" i="3"/>
  <c r="F186" i="3"/>
  <c r="G186" i="3"/>
  <c r="H186" i="3"/>
  <c r="I186" i="3"/>
  <c r="J186" i="3"/>
  <c r="K186" i="3"/>
  <c r="L186" i="3"/>
  <c r="M186" i="3"/>
  <c r="B187" i="3"/>
  <c r="D187" i="3"/>
  <c r="E187" i="3"/>
  <c r="F187" i="3"/>
  <c r="G187" i="3"/>
  <c r="H187" i="3"/>
  <c r="I187" i="3"/>
  <c r="J187" i="3"/>
  <c r="K187" i="3"/>
  <c r="L187" i="3"/>
  <c r="M187" i="3"/>
  <c r="B188" i="3"/>
  <c r="D188" i="3"/>
  <c r="E188" i="3"/>
  <c r="F188" i="3"/>
  <c r="G188" i="3"/>
  <c r="H188" i="3"/>
  <c r="I188" i="3"/>
  <c r="J188" i="3"/>
  <c r="K188" i="3"/>
  <c r="L188" i="3"/>
  <c r="M188" i="3"/>
  <c r="B189" i="3"/>
  <c r="D189" i="3"/>
  <c r="E189" i="3"/>
  <c r="F189" i="3"/>
  <c r="G189" i="3"/>
  <c r="H189" i="3"/>
  <c r="I189" i="3"/>
  <c r="J189" i="3"/>
  <c r="K189" i="3"/>
  <c r="L189" i="3"/>
  <c r="M189" i="3"/>
  <c r="B190" i="3"/>
  <c r="D190" i="3"/>
  <c r="E190" i="3"/>
  <c r="F190" i="3"/>
  <c r="G190" i="3"/>
  <c r="H190" i="3"/>
  <c r="I190" i="3"/>
  <c r="J190" i="3"/>
  <c r="K190" i="3"/>
  <c r="L190" i="3"/>
  <c r="M190" i="3"/>
  <c r="B191" i="3"/>
  <c r="D191" i="3"/>
  <c r="E191" i="3"/>
  <c r="F191" i="3"/>
  <c r="G191" i="3"/>
  <c r="H191" i="3"/>
  <c r="I191" i="3"/>
  <c r="J191" i="3"/>
  <c r="K191" i="3"/>
  <c r="L191" i="3"/>
  <c r="M191" i="3"/>
  <c r="B192" i="3"/>
  <c r="D192" i="3"/>
  <c r="E192" i="3"/>
  <c r="F192" i="3"/>
  <c r="G192" i="3"/>
  <c r="H192" i="3"/>
  <c r="I192" i="3"/>
  <c r="J192" i="3"/>
  <c r="K192" i="3"/>
  <c r="L192" i="3"/>
  <c r="M192" i="3"/>
  <c r="B193" i="3"/>
  <c r="D193" i="3"/>
  <c r="E193" i="3"/>
  <c r="F193" i="3"/>
  <c r="G193" i="3"/>
  <c r="H193" i="3"/>
  <c r="I193" i="3"/>
  <c r="J193" i="3"/>
  <c r="K193" i="3"/>
  <c r="L193" i="3"/>
  <c r="M193" i="3"/>
  <c r="B194" i="3"/>
  <c r="D194" i="3"/>
  <c r="E194" i="3"/>
  <c r="F194" i="3"/>
  <c r="G194" i="3"/>
  <c r="H194" i="3"/>
  <c r="I194" i="3"/>
  <c r="J194" i="3"/>
  <c r="K194" i="3"/>
  <c r="L194" i="3"/>
  <c r="M194" i="3"/>
  <c r="B195" i="3"/>
  <c r="D195" i="3"/>
  <c r="E195" i="3"/>
  <c r="F195" i="3"/>
  <c r="G195" i="3"/>
  <c r="H195" i="3"/>
  <c r="I195" i="3"/>
  <c r="J195" i="3"/>
  <c r="K195" i="3"/>
  <c r="L195" i="3"/>
  <c r="M195" i="3"/>
  <c r="B196" i="3"/>
  <c r="D196" i="3"/>
  <c r="E196" i="3"/>
  <c r="F196" i="3"/>
  <c r="G196" i="3"/>
  <c r="H196" i="3"/>
  <c r="I196" i="3"/>
  <c r="J196" i="3"/>
  <c r="K196" i="3"/>
  <c r="L196" i="3"/>
  <c r="M196" i="3"/>
  <c r="B197" i="3"/>
  <c r="D197" i="3"/>
  <c r="E197" i="3"/>
  <c r="F197" i="3"/>
  <c r="G197" i="3"/>
  <c r="H197" i="3"/>
  <c r="I197" i="3"/>
  <c r="J197" i="3"/>
  <c r="K197" i="3"/>
  <c r="L197" i="3"/>
  <c r="M197" i="3"/>
  <c r="B198" i="3"/>
  <c r="D198" i="3"/>
  <c r="E198" i="3"/>
  <c r="F198" i="3"/>
  <c r="G198" i="3"/>
  <c r="H198" i="3"/>
  <c r="I198" i="3"/>
  <c r="J198" i="3"/>
  <c r="K198" i="3"/>
  <c r="L198" i="3"/>
  <c r="M198" i="3"/>
  <c r="B199" i="3"/>
  <c r="D199" i="3"/>
  <c r="E199" i="3"/>
  <c r="F199" i="3"/>
  <c r="G199" i="3"/>
  <c r="H199" i="3"/>
  <c r="I199" i="3"/>
  <c r="J199" i="3"/>
  <c r="K199" i="3"/>
  <c r="L199" i="3"/>
  <c r="M199" i="3"/>
  <c r="B200" i="3"/>
  <c r="D200" i="3"/>
  <c r="E200" i="3"/>
  <c r="F200" i="3"/>
  <c r="G200" i="3"/>
  <c r="H200" i="3"/>
  <c r="I200" i="3"/>
  <c r="J200" i="3"/>
  <c r="K200" i="3"/>
  <c r="L200" i="3"/>
  <c r="M200" i="3"/>
  <c r="B201" i="3"/>
  <c r="D201" i="3"/>
  <c r="E201" i="3"/>
  <c r="F201" i="3"/>
  <c r="G201" i="3"/>
  <c r="H201" i="3"/>
  <c r="I201" i="3"/>
  <c r="J201" i="3"/>
  <c r="K201" i="3"/>
  <c r="L201" i="3"/>
  <c r="M201" i="3"/>
  <c r="B202" i="3"/>
  <c r="D202" i="3"/>
  <c r="E202" i="3"/>
  <c r="F202" i="3"/>
  <c r="G202" i="3"/>
  <c r="H202" i="3"/>
  <c r="I202" i="3"/>
  <c r="J202" i="3"/>
  <c r="K202" i="3"/>
  <c r="L202" i="3"/>
  <c r="M202" i="3"/>
  <c r="B203" i="3"/>
  <c r="D203" i="3"/>
  <c r="E203" i="3"/>
  <c r="F203" i="3"/>
  <c r="G203" i="3"/>
  <c r="H203" i="3"/>
  <c r="I203" i="3"/>
  <c r="J203" i="3"/>
  <c r="K203" i="3"/>
  <c r="L203" i="3"/>
  <c r="M203" i="3"/>
  <c r="B204" i="3"/>
  <c r="D204" i="3"/>
  <c r="E204" i="3"/>
  <c r="F204" i="3"/>
  <c r="G204" i="3"/>
  <c r="H204" i="3"/>
  <c r="I204" i="3"/>
  <c r="J204" i="3"/>
  <c r="K204" i="3"/>
  <c r="L204" i="3"/>
  <c r="M204" i="3"/>
  <c r="B205" i="3"/>
  <c r="D205" i="3"/>
  <c r="E205" i="3"/>
  <c r="F205" i="3"/>
  <c r="G205" i="3"/>
  <c r="H205" i="3"/>
  <c r="I205" i="3"/>
  <c r="J205" i="3"/>
  <c r="K205" i="3"/>
  <c r="L205" i="3"/>
  <c r="M205" i="3"/>
  <c r="B206" i="3"/>
  <c r="D206" i="3"/>
  <c r="E206" i="3"/>
  <c r="F206" i="3"/>
  <c r="G206" i="3"/>
  <c r="H206" i="3"/>
  <c r="I206" i="3"/>
  <c r="J206" i="3"/>
  <c r="K206" i="3"/>
  <c r="L206" i="3"/>
  <c r="M206" i="3"/>
  <c r="B207" i="3"/>
  <c r="D207" i="3"/>
  <c r="E207" i="3"/>
  <c r="F207" i="3"/>
  <c r="G207" i="3"/>
  <c r="H207" i="3"/>
  <c r="I207" i="3"/>
  <c r="J207" i="3"/>
  <c r="K207" i="3"/>
  <c r="L207" i="3"/>
  <c r="M207" i="3"/>
  <c r="B208" i="3"/>
  <c r="D208" i="3"/>
  <c r="E208" i="3"/>
  <c r="F208" i="3"/>
  <c r="G208" i="3"/>
  <c r="H208" i="3"/>
  <c r="I208" i="3"/>
  <c r="J208" i="3"/>
  <c r="K208" i="3"/>
  <c r="L208" i="3"/>
  <c r="M208" i="3"/>
  <c r="B209" i="3"/>
  <c r="D209" i="3"/>
  <c r="E209" i="3"/>
  <c r="F209" i="3"/>
  <c r="G209" i="3"/>
  <c r="H209" i="3"/>
  <c r="I209" i="3"/>
  <c r="J209" i="3"/>
  <c r="K209" i="3"/>
  <c r="L209" i="3"/>
  <c r="M209" i="3"/>
  <c r="B210" i="3"/>
  <c r="D210" i="3"/>
  <c r="E210" i="3"/>
  <c r="F210" i="3"/>
  <c r="G210" i="3"/>
  <c r="H210" i="3"/>
  <c r="I210" i="3"/>
  <c r="J210" i="3"/>
  <c r="K210" i="3"/>
  <c r="L210" i="3"/>
  <c r="M210" i="3"/>
  <c r="B211" i="3"/>
  <c r="C211" i="3"/>
  <c r="E211" i="3"/>
  <c r="F211" i="3"/>
  <c r="G211" i="3"/>
  <c r="H211" i="3"/>
  <c r="I211" i="3"/>
  <c r="J211" i="3"/>
  <c r="K211" i="3"/>
  <c r="L211" i="3"/>
  <c r="M211" i="3"/>
  <c r="B212" i="3"/>
  <c r="C212" i="3"/>
  <c r="E212" i="3"/>
  <c r="F212" i="3"/>
  <c r="G212" i="3"/>
  <c r="H212" i="3"/>
  <c r="I212" i="3"/>
  <c r="J212" i="3"/>
  <c r="K212" i="3"/>
  <c r="L212" i="3"/>
  <c r="M212" i="3"/>
  <c r="B213" i="3"/>
  <c r="C213" i="3"/>
  <c r="E213" i="3"/>
  <c r="F213" i="3"/>
  <c r="G213" i="3"/>
  <c r="H213" i="3"/>
  <c r="I213" i="3"/>
  <c r="J213" i="3"/>
  <c r="K213" i="3"/>
  <c r="L213" i="3"/>
  <c r="M213" i="3"/>
  <c r="B214" i="3"/>
  <c r="C214" i="3"/>
  <c r="E214" i="3"/>
  <c r="F214" i="3"/>
  <c r="G214" i="3"/>
  <c r="H214" i="3"/>
  <c r="I214" i="3"/>
  <c r="J214" i="3"/>
  <c r="K214" i="3"/>
  <c r="L214" i="3"/>
  <c r="M214" i="3"/>
  <c r="B215" i="3"/>
  <c r="C215" i="3"/>
  <c r="E215" i="3"/>
  <c r="F215" i="3"/>
  <c r="G215" i="3"/>
  <c r="H215" i="3"/>
  <c r="I215" i="3"/>
  <c r="J215" i="3"/>
  <c r="K215" i="3"/>
  <c r="L215" i="3"/>
  <c r="M215" i="3"/>
  <c r="B216" i="3"/>
  <c r="C216" i="3"/>
  <c r="E216" i="3"/>
  <c r="F216" i="3"/>
  <c r="G216" i="3"/>
  <c r="H216" i="3"/>
  <c r="I216" i="3"/>
  <c r="J216" i="3"/>
  <c r="K216" i="3"/>
  <c r="L216" i="3"/>
  <c r="M216" i="3"/>
  <c r="B217" i="3"/>
  <c r="C217" i="3"/>
  <c r="E217" i="3"/>
  <c r="F217" i="3"/>
  <c r="G217" i="3"/>
  <c r="H217" i="3"/>
  <c r="I217" i="3"/>
  <c r="J217" i="3"/>
  <c r="K217" i="3"/>
  <c r="L217" i="3"/>
  <c r="M217" i="3"/>
  <c r="B218" i="3"/>
  <c r="C218" i="3"/>
  <c r="E218" i="3"/>
  <c r="F218" i="3"/>
  <c r="G218" i="3"/>
  <c r="H218" i="3"/>
  <c r="I218" i="3"/>
  <c r="J218" i="3"/>
  <c r="K218" i="3"/>
  <c r="L218" i="3"/>
  <c r="M218" i="3"/>
  <c r="B219" i="3"/>
  <c r="C219" i="3"/>
  <c r="E219" i="3"/>
  <c r="F219" i="3"/>
  <c r="G219" i="3"/>
  <c r="H219" i="3"/>
  <c r="I219" i="3"/>
  <c r="J219" i="3"/>
  <c r="K219" i="3"/>
  <c r="L219" i="3"/>
  <c r="M219" i="3"/>
  <c r="B220" i="3"/>
  <c r="C220" i="3"/>
  <c r="E220" i="3"/>
  <c r="F220" i="3"/>
  <c r="G220" i="3"/>
  <c r="H220" i="3"/>
  <c r="I220" i="3"/>
  <c r="J220" i="3"/>
  <c r="K220" i="3"/>
  <c r="L220" i="3"/>
  <c r="M220" i="3"/>
  <c r="B221" i="3"/>
  <c r="C221" i="3"/>
  <c r="E221" i="3"/>
  <c r="F221" i="3"/>
  <c r="G221" i="3"/>
  <c r="H221" i="3"/>
  <c r="I221" i="3"/>
  <c r="J221" i="3"/>
  <c r="K221" i="3"/>
  <c r="L221" i="3"/>
  <c r="M221" i="3"/>
  <c r="B222" i="3"/>
  <c r="C222" i="3"/>
  <c r="E222" i="3"/>
  <c r="F222" i="3"/>
  <c r="G222" i="3"/>
  <c r="H222" i="3"/>
  <c r="I222" i="3"/>
  <c r="J222" i="3"/>
  <c r="K222" i="3"/>
  <c r="L222" i="3"/>
  <c r="M222" i="3"/>
  <c r="B223" i="3"/>
  <c r="C223" i="3"/>
  <c r="E223" i="3"/>
  <c r="F223" i="3"/>
  <c r="G223" i="3"/>
  <c r="H223" i="3"/>
  <c r="I223" i="3"/>
  <c r="J223" i="3"/>
  <c r="K223" i="3"/>
  <c r="L223" i="3"/>
  <c r="M223" i="3"/>
  <c r="B224" i="3"/>
  <c r="C224" i="3"/>
  <c r="E224" i="3"/>
  <c r="F224" i="3"/>
  <c r="G224" i="3"/>
  <c r="H224" i="3"/>
  <c r="I224" i="3"/>
  <c r="J224" i="3"/>
  <c r="K224" i="3"/>
  <c r="L224" i="3"/>
  <c r="M224" i="3"/>
  <c r="B225" i="3"/>
  <c r="C225" i="3"/>
  <c r="E225" i="3"/>
  <c r="F225" i="3"/>
  <c r="G225" i="3"/>
  <c r="H225" i="3"/>
  <c r="I225" i="3"/>
  <c r="J225" i="3"/>
  <c r="K225" i="3"/>
  <c r="L225" i="3"/>
  <c r="M225" i="3"/>
  <c r="B226" i="3"/>
  <c r="C226" i="3"/>
  <c r="E226" i="3"/>
  <c r="F226" i="3"/>
  <c r="G226" i="3"/>
  <c r="H226" i="3"/>
  <c r="I226" i="3"/>
  <c r="J226" i="3"/>
  <c r="K226" i="3"/>
  <c r="L226" i="3"/>
  <c r="M226" i="3"/>
  <c r="B227" i="3"/>
  <c r="C227" i="3"/>
  <c r="E227" i="3"/>
  <c r="F227" i="3"/>
  <c r="G227" i="3"/>
  <c r="H227" i="3"/>
  <c r="I227" i="3"/>
  <c r="J227" i="3"/>
  <c r="K227" i="3"/>
  <c r="L227" i="3"/>
  <c r="M227" i="3"/>
  <c r="B228" i="3"/>
  <c r="C228" i="3"/>
  <c r="E228" i="3"/>
  <c r="F228" i="3"/>
  <c r="G228" i="3"/>
  <c r="H228" i="3"/>
  <c r="I228" i="3"/>
  <c r="J228" i="3"/>
  <c r="K228" i="3"/>
  <c r="L228" i="3"/>
  <c r="M228" i="3"/>
  <c r="B229" i="3"/>
  <c r="C229" i="3"/>
  <c r="E229" i="3"/>
  <c r="F229" i="3"/>
  <c r="G229" i="3"/>
  <c r="H229" i="3"/>
  <c r="I229" i="3"/>
  <c r="J229" i="3"/>
  <c r="K229" i="3"/>
  <c r="L229" i="3"/>
  <c r="M229" i="3"/>
  <c r="B230" i="3"/>
  <c r="C230" i="3"/>
  <c r="E230" i="3"/>
  <c r="F230" i="3"/>
  <c r="G230" i="3"/>
  <c r="H230" i="3"/>
  <c r="I230" i="3"/>
  <c r="J230" i="3"/>
  <c r="K230" i="3"/>
  <c r="L230" i="3"/>
  <c r="M230" i="3"/>
  <c r="B231" i="3"/>
  <c r="C231" i="3"/>
  <c r="E231" i="3"/>
  <c r="F231" i="3"/>
  <c r="G231" i="3"/>
  <c r="H231" i="3"/>
  <c r="I231" i="3"/>
  <c r="J231" i="3"/>
  <c r="K231" i="3"/>
  <c r="L231" i="3"/>
  <c r="M231" i="3"/>
  <c r="B232" i="3"/>
  <c r="C232" i="3"/>
  <c r="E232" i="3"/>
  <c r="F232" i="3"/>
  <c r="G232" i="3"/>
  <c r="H232" i="3"/>
  <c r="I232" i="3"/>
  <c r="J232" i="3"/>
  <c r="K232" i="3"/>
  <c r="L232" i="3"/>
  <c r="M232" i="3"/>
  <c r="B233" i="3"/>
  <c r="C233" i="3"/>
  <c r="E233" i="3"/>
  <c r="F233" i="3"/>
  <c r="G233" i="3"/>
  <c r="H233" i="3"/>
  <c r="I233" i="3"/>
  <c r="J233" i="3"/>
  <c r="K233" i="3"/>
  <c r="L233" i="3"/>
  <c r="M233" i="3"/>
  <c r="B234" i="3"/>
  <c r="C234" i="3"/>
  <c r="E234" i="3"/>
  <c r="F234" i="3"/>
  <c r="G234" i="3"/>
  <c r="H234" i="3"/>
  <c r="I234" i="3"/>
  <c r="J234" i="3"/>
  <c r="K234" i="3"/>
  <c r="L234" i="3"/>
  <c r="M234" i="3"/>
  <c r="B235" i="3"/>
  <c r="C235" i="3"/>
  <c r="E235" i="3"/>
  <c r="F235" i="3"/>
  <c r="G235" i="3"/>
  <c r="H235" i="3"/>
  <c r="I235" i="3"/>
  <c r="J235" i="3"/>
  <c r="K235" i="3"/>
  <c r="L235" i="3"/>
  <c r="M235" i="3"/>
  <c r="B236" i="3"/>
  <c r="C236" i="3"/>
  <c r="E236" i="3"/>
  <c r="F236" i="3"/>
  <c r="G236" i="3"/>
  <c r="H236" i="3"/>
  <c r="I236" i="3"/>
  <c r="J236" i="3"/>
  <c r="K236" i="3"/>
  <c r="L236" i="3"/>
  <c r="M236" i="3"/>
  <c r="B237" i="3"/>
  <c r="C237" i="3"/>
  <c r="E237" i="3"/>
  <c r="F237" i="3"/>
  <c r="G237" i="3"/>
  <c r="H237" i="3"/>
  <c r="I237" i="3"/>
  <c r="J237" i="3"/>
  <c r="K237" i="3"/>
  <c r="L237" i="3"/>
  <c r="M237" i="3"/>
  <c r="B238" i="3"/>
  <c r="C238" i="3"/>
  <c r="E238" i="3"/>
  <c r="F238" i="3"/>
  <c r="G238" i="3"/>
  <c r="H238" i="3"/>
  <c r="I238" i="3"/>
  <c r="J238" i="3"/>
  <c r="K238" i="3"/>
  <c r="L238" i="3"/>
  <c r="M238" i="3"/>
  <c r="B239" i="3"/>
  <c r="C239" i="3"/>
  <c r="E239" i="3"/>
  <c r="F239" i="3"/>
  <c r="G239" i="3"/>
  <c r="H239" i="3"/>
  <c r="I239" i="3"/>
  <c r="J239" i="3"/>
  <c r="K239" i="3"/>
  <c r="L239" i="3"/>
  <c r="M239" i="3"/>
  <c r="B240" i="3"/>
  <c r="C240" i="3"/>
  <c r="E240" i="3"/>
  <c r="F240" i="3"/>
  <c r="G240" i="3"/>
  <c r="H240" i="3"/>
  <c r="I240" i="3"/>
  <c r="J240" i="3"/>
  <c r="K240" i="3"/>
  <c r="L240" i="3"/>
  <c r="M240" i="3"/>
  <c r="B241" i="3"/>
  <c r="C241" i="3"/>
  <c r="E241" i="3"/>
  <c r="F241" i="3"/>
  <c r="G241" i="3"/>
  <c r="H241" i="3"/>
  <c r="I241" i="3"/>
  <c r="J241" i="3"/>
  <c r="K241" i="3"/>
  <c r="L241" i="3"/>
  <c r="M241" i="3"/>
  <c r="B242" i="3"/>
  <c r="C242" i="3"/>
  <c r="E242" i="3"/>
  <c r="F242" i="3"/>
  <c r="G242" i="3"/>
  <c r="H242" i="3"/>
  <c r="I242" i="3"/>
  <c r="J242" i="3"/>
  <c r="K242" i="3"/>
  <c r="L242" i="3"/>
  <c r="M242" i="3"/>
  <c r="B243" i="3"/>
  <c r="C243" i="3"/>
  <c r="E243" i="3"/>
  <c r="F243" i="3"/>
  <c r="G243" i="3"/>
  <c r="H243" i="3"/>
  <c r="I243" i="3"/>
  <c r="J243" i="3"/>
  <c r="K243" i="3"/>
  <c r="L243" i="3"/>
  <c r="M243" i="3"/>
  <c r="B244" i="3"/>
  <c r="C244" i="3"/>
  <c r="E244" i="3"/>
  <c r="F244" i="3"/>
  <c r="G244" i="3"/>
  <c r="H244" i="3"/>
  <c r="I244" i="3"/>
  <c r="J244" i="3"/>
  <c r="K244" i="3"/>
  <c r="L244" i="3"/>
  <c r="M244" i="3"/>
  <c r="B245" i="3"/>
  <c r="C245" i="3"/>
  <c r="E245" i="3"/>
  <c r="F245" i="3"/>
  <c r="G245" i="3"/>
  <c r="H245" i="3"/>
  <c r="I245" i="3"/>
  <c r="J245" i="3"/>
  <c r="K245" i="3"/>
  <c r="L245" i="3"/>
  <c r="M245" i="3"/>
  <c r="B246" i="3"/>
  <c r="C246" i="3"/>
  <c r="E246" i="3"/>
  <c r="F246" i="3"/>
  <c r="G246" i="3"/>
  <c r="H246" i="3"/>
  <c r="I246" i="3"/>
  <c r="J246" i="3"/>
  <c r="K246" i="3"/>
  <c r="L246" i="3"/>
  <c r="M246" i="3"/>
  <c r="B247" i="3"/>
  <c r="C247" i="3"/>
  <c r="E247" i="3"/>
  <c r="F247" i="3"/>
  <c r="G247" i="3"/>
  <c r="H247" i="3"/>
  <c r="I247" i="3"/>
  <c r="J247" i="3"/>
  <c r="K247" i="3"/>
  <c r="L247" i="3"/>
  <c r="M247" i="3"/>
  <c r="B248" i="3"/>
  <c r="C248" i="3"/>
  <c r="E248" i="3"/>
  <c r="F248" i="3"/>
  <c r="G248" i="3"/>
  <c r="H248" i="3"/>
  <c r="I248" i="3"/>
  <c r="J248" i="3"/>
  <c r="K248" i="3"/>
  <c r="L248" i="3"/>
  <c r="M248" i="3"/>
  <c r="B249" i="3"/>
  <c r="C249" i="3"/>
  <c r="E249" i="3"/>
  <c r="F249" i="3"/>
  <c r="G249" i="3"/>
  <c r="H249" i="3"/>
  <c r="I249" i="3"/>
  <c r="J249" i="3"/>
  <c r="K249" i="3"/>
  <c r="L249" i="3"/>
  <c r="M249" i="3"/>
  <c r="B250" i="3"/>
  <c r="C250" i="3"/>
  <c r="E250" i="3"/>
  <c r="F250" i="3"/>
  <c r="G250" i="3"/>
  <c r="H250" i="3"/>
  <c r="I250" i="3"/>
  <c r="J250" i="3"/>
  <c r="K250" i="3"/>
  <c r="L250" i="3"/>
  <c r="M250" i="3"/>
  <c r="B251" i="3"/>
  <c r="C251" i="3"/>
  <c r="E251" i="3"/>
  <c r="F251" i="3"/>
  <c r="G251" i="3"/>
  <c r="H251" i="3"/>
  <c r="I251" i="3"/>
  <c r="J251" i="3"/>
  <c r="K251" i="3"/>
  <c r="L251" i="3"/>
  <c r="M251" i="3"/>
  <c r="B252" i="3"/>
  <c r="C252" i="3"/>
  <c r="E252" i="3"/>
  <c r="F252" i="3"/>
  <c r="G252" i="3"/>
  <c r="H252" i="3"/>
  <c r="I252" i="3"/>
  <c r="J252" i="3"/>
  <c r="K252" i="3"/>
  <c r="L252" i="3"/>
  <c r="M252" i="3"/>
  <c r="B253" i="3"/>
  <c r="C253" i="3"/>
  <c r="E253" i="3"/>
  <c r="F253" i="3"/>
  <c r="G253" i="3"/>
  <c r="H253" i="3"/>
  <c r="I253" i="3"/>
  <c r="J253" i="3"/>
  <c r="K253" i="3"/>
  <c r="L253" i="3"/>
  <c r="M253" i="3"/>
  <c r="B254" i="3"/>
  <c r="C254" i="3"/>
  <c r="E254" i="3"/>
  <c r="F254" i="3"/>
  <c r="G254" i="3"/>
  <c r="H254" i="3"/>
  <c r="I254" i="3"/>
  <c r="J254" i="3"/>
  <c r="K254" i="3"/>
  <c r="L254" i="3"/>
  <c r="M254" i="3"/>
  <c r="B255" i="3"/>
  <c r="C255" i="3"/>
  <c r="E255" i="3"/>
  <c r="F255" i="3"/>
  <c r="G255" i="3"/>
  <c r="H255" i="3"/>
  <c r="I255" i="3"/>
  <c r="J255" i="3"/>
  <c r="K255" i="3"/>
  <c r="L255" i="3"/>
  <c r="M255" i="3"/>
  <c r="B256" i="3"/>
  <c r="C256" i="3"/>
  <c r="E256" i="3"/>
  <c r="F256" i="3"/>
  <c r="G256" i="3"/>
  <c r="H256" i="3"/>
  <c r="I256" i="3"/>
  <c r="J256" i="3"/>
  <c r="K256" i="3"/>
  <c r="L256" i="3"/>
  <c r="M256" i="3"/>
  <c r="B257" i="3"/>
  <c r="C257" i="3"/>
  <c r="E257" i="3"/>
  <c r="F257" i="3"/>
  <c r="G257" i="3"/>
  <c r="H257" i="3"/>
  <c r="I257" i="3"/>
  <c r="J257" i="3"/>
  <c r="K257" i="3"/>
  <c r="L257" i="3"/>
  <c r="M257" i="3"/>
  <c r="B258" i="3"/>
  <c r="C258" i="3"/>
  <c r="E258" i="3"/>
  <c r="F258" i="3"/>
  <c r="G258" i="3"/>
  <c r="H258" i="3"/>
  <c r="I258" i="3"/>
  <c r="J258" i="3"/>
  <c r="K258" i="3"/>
  <c r="L258" i="3"/>
  <c r="M258" i="3"/>
  <c r="B259" i="3"/>
  <c r="C259" i="3"/>
  <c r="E259" i="3"/>
  <c r="F259" i="3"/>
  <c r="G259" i="3"/>
  <c r="H259" i="3"/>
  <c r="I259" i="3"/>
  <c r="J259" i="3"/>
  <c r="K259" i="3"/>
  <c r="L259" i="3"/>
  <c r="M259" i="3"/>
  <c r="B260" i="3"/>
  <c r="C260" i="3"/>
  <c r="E260" i="3"/>
  <c r="F260" i="3"/>
  <c r="G260" i="3"/>
  <c r="H260" i="3"/>
  <c r="I260" i="3"/>
  <c r="J260" i="3"/>
  <c r="K260" i="3"/>
  <c r="L260" i="3"/>
  <c r="M260" i="3"/>
  <c r="B261" i="3"/>
  <c r="C261" i="3"/>
  <c r="E261" i="3"/>
  <c r="F261" i="3"/>
  <c r="G261" i="3"/>
  <c r="H261" i="3"/>
  <c r="I261" i="3"/>
  <c r="J261" i="3"/>
  <c r="K261" i="3"/>
  <c r="L261" i="3"/>
  <c r="M261" i="3"/>
  <c r="B262" i="3"/>
  <c r="C262" i="3"/>
  <c r="E262" i="3"/>
  <c r="F262" i="3"/>
  <c r="G262" i="3"/>
  <c r="H262" i="3"/>
  <c r="I262" i="3"/>
  <c r="J262" i="3"/>
  <c r="K262" i="3"/>
  <c r="L262" i="3"/>
  <c r="M262" i="3"/>
  <c r="B263" i="3"/>
  <c r="C263" i="3"/>
  <c r="E263" i="3"/>
  <c r="F263" i="3"/>
  <c r="G263" i="3"/>
  <c r="H263" i="3"/>
  <c r="I263" i="3"/>
  <c r="J263" i="3"/>
  <c r="K263" i="3"/>
  <c r="L263" i="3"/>
  <c r="M263" i="3"/>
  <c r="B264" i="3"/>
  <c r="C264" i="3"/>
  <c r="E264" i="3"/>
  <c r="F264" i="3"/>
  <c r="G264" i="3"/>
  <c r="H264" i="3"/>
  <c r="I264" i="3"/>
  <c r="J264" i="3"/>
  <c r="K264" i="3"/>
  <c r="L264" i="3"/>
  <c r="M264" i="3"/>
  <c r="B265" i="3"/>
  <c r="C265" i="3"/>
  <c r="E265" i="3"/>
  <c r="F265" i="3"/>
  <c r="G265" i="3"/>
  <c r="H265" i="3"/>
  <c r="I265" i="3"/>
  <c r="J265" i="3"/>
  <c r="K265" i="3"/>
  <c r="L265" i="3"/>
  <c r="M265" i="3"/>
  <c r="B266" i="3"/>
  <c r="C266" i="3"/>
  <c r="E266" i="3"/>
  <c r="F266" i="3"/>
  <c r="G266" i="3"/>
  <c r="H266" i="3"/>
  <c r="I266" i="3"/>
  <c r="J266" i="3"/>
  <c r="K266" i="3"/>
  <c r="L266" i="3"/>
  <c r="M266" i="3"/>
  <c r="B267" i="3"/>
  <c r="C267" i="3"/>
  <c r="E267" i="3"/>
  <c r="F267" i="3"/>
  <c r="G267" i="3"/>
  <c r="H267" i="3"/>
  <c r="I267" i="3"/>
  <c r="J267" i="3"/>
  <c r="K267" i="3"/>
  <c r="L267" i="3"/>
  <c r="M267" i="3"/>
  <c r="B268" i="3"/>
  <c r="C268" i="3"/>
  <c r="E268" i="3"/>
  <c r="F268" i="3"/>
  <c r="G268" i="3"/>
  <c r="H268" i="3"/>
  <c r="I268" i="3"/>
  <c r="J268" i="3"/>
  <c r="K268" i="3"/>
  <c r="L268" i="3"/>
  <c r="M268" i="3"/>
  <c r="B269" i="3"/>
  <c r="C269" i="3"/>
  <c r="E269" i="3"/>
  <c r="F269" i="3"/>
  <c r="G269" i="3"/>
  <c r="H269" i="3"/>
  <c r="I269" i="3"/>
  <c r="J269" i="3"/>
  <c r="K269" i="3"/>
  <c r="L269" i="3"/>
  <c r="M269" i="3"/>
  <c r="B270" i="3"/>
  <c r="C270" i="3"/>
  <c r="E270" i="3"/>
  <c r="F270" i="3"/>
  <c r="G270" i="3"/>
  <c r="H270" i="3"/>
  <c r="I270" i="3"/>
  <c r="J270" i="3"/>
  <c r="K270" i="3"/>
  <c r="L270" i="3"/>
  <c r="M270" i="3"/>
  <c r="B271" i="3"/>
  <c r="C271" i="3"/>
  <c r="E271" i="3"/>
  <c r="F271" i="3"/>
  <c r="G271" i="3"/>
  <c r="H271" i="3"/>
  <c r="I271" i="3"/>
  <c r="J271" i="3"/>
  <c r="K271" i="3"/>
  <c r="L271" i="3"/>
  <c r="M271" i="3"/>
  <c r="B272" i="3"/>
  <c r="C272" i="3"/>
  <c r="E272" i="3"/>
  <c r="F272" i="3"/>
  <c r="G272" i="3"/>
  <c r="H272" i="3"/>
  <c r="I272" i="3"/>
  <c r="J272" i="3"/>
  <c r="K272" i="3"/>
  <c r="L272" i="3"/>
  <c r="M272" i="3"/>
  <c r="B273" i="3"/>
  <c r="C273" i="3"/>
  <c r="E273" i="3"/>
  <c r="F273" i="3"/>
  <c r="G273" i="3"/>
  <c r="H273" i="3"/>
  <c r="I273" i="3"/>
  <c r="J273" i="3"/>
  <c r="K273" i="3"/>
  <c r="L273" i="3"/>
  <c r="M273" i="3"/>
  <c r="B274" i="3"/>
  <c r="C274" i="3"/>
  <c r="E274" i="3"/>
  <c r="F274" i="3"/>
  <c r="G274" i="3"/>
  <c r="H274" i="3"/>
  <c r="I274" i="3"/>
  <c r="J274" i="3"/>
  <c r="K274" i="3"/>
  <c r="L274" i="3"/>
  <c r="M274" i="3"/>
  <c r="B275" i="3"/>
  <c r="C275" i="3"/>
  <c r="E275" i="3"/>
  <c r="F275" i="3"/>
  <c r="G275" i="3"/>
  <c r="H275" i="3"/>
  <c r="I275" i="3"/>
  <c r="J275" i="3"/>
  <c r="K275" i="3"/>
  <c r="L275" i="3"/>
  <c r="M275" i="3"/>
  <c r="B276" i="3"/>
  <c r="C276" i="3"/>
  <c r="E276" i="3"/>
  <c r="F276" i="3"/>
  <c r="G276" i="3"/>
  <c r="H276" i="3"/>
  <c r="I276" i="3"/>
  <c r="J276" i="3"/>
  <c r="K276" i="3"/>
  <c r="L276" i="3"/>
  <c r="M276" i="3"/>
  <c r="B277" i="3"/>
  <c r="C277" i="3"/>
  <c r="E277" i="3"/>
  <c r="F277" i="3"/>
  <c r="G277" i="3"/>
  <c r="H277" i="3"/>
  <c r="I277" i="3"/>
  <c r="J277" i="3"/>
  <c r="K277" i="3"/>
  <c r="L277" i="3"/>
  <c r="M277" i="3"/>
  <c r="B278" i="3"/>
  <c r="C278" i="3"/>
  <c r="E278" i="3"/>
  <c r="F278" i="3"/>
  <c r="G278" i="3"/>
  <c r="H278" i="3"/>
  <c r="I278" i="3"/>
  <c r="J278" i="3"/>
  <c r="K278" i="3"/>
  <c r="L278" i="3"/>
  <c r="M278" i="3"/>
  <c r="B279" i="3"/>
  <c r="C279" i="3"/>
  <c r="E279" i="3"/>
  <c r="F279" i="3"/>
  <c r="G279" i="3"/>
  <c r="H279" i="3"/>
  <c r="I279" i="3"/>
  <c r="J279" i="3"/>
  <c r="K279" i="3"/>
  <c r="L279" i="3"/>
  <c r="M279" i="3"/>
  <c r="B280" i="3"/>
  <c r="C280" i="3"/>
  <c r="E280" i="3"/>
  <c r="F280" i="3"/>
  <c r="G280" i="3"/>
  <c r="H280" i="3"/>
  <c r="I280" i="3"/>
  <c r="J280" i="3"/>
  <c r="K280" i="3"/>
  <c r="L280" i="3"/>
  <c r="M280" i="3"/>
  <c r="B281" i="3"/>
  <c r="C281" i="3"/>
  <c r="E281" i="3"/>
  <c r="F281" i="3"/>
  <c r="G281" i="3"/>
  <c r="H281" i="3"/>
  <c r="I281" i="3"/>
  <c r="J281" i="3"/>
  <c r="K281" i="3"/>
  <c r="L281" i="3"/>
  <c r="M281" i="3"/>
  <c r="B282" i="3"/>
  <c r="C282" i="3"/>
  <c r="E282" i="3"/>
  <c r="F282" i="3"/>
  <c r="G282" i="3"/>
  <c r="H282" i="3"/>
  <c r="I282" i="3"/>
  <c r="J282" i="3"/>
  <c r="K282" i="3"/>
  <c r="L282" i="3"/>
  <c r="M282" i="3"/>
  <c r="B283" i="3"/>
  <c r="C283" i="3"/>
  <c r="E283" i="3"/>
  <c r="F283" i="3"/>
  <c r="G283" i="3"/>
  <c r="H283" i="3"/>
  <c r="I283" i="3"/>
  <c r="J283" i="3"/>
  <c r="K283" i="3"/>
  <c r="L283" i="3"/>
  <c r="M283" i="3"/>
  <c r="B284" i="3"/>
  <c r="C284" i="3"/>
  <c r="E284" i="3"/>
  <c r="F284" i="3"/>
  <c r="G284" i="3"/>
  <c r="H284" i="3"/>
  <c r="I284" i="3"/>
  <c r="J284" i="3"/>
  <c r="K284" i="3"/>
  <c r="L284" i="3"/>
  <c r="M284" i="3"/>
  <c r="B285" i="3"/>
  <c r="C285" i="3"/>
  <c r="E285" i="3"/>
  <c r="F285" i="3"/>
  <c r="G285" i="3"/>
  <c r="H285" i="3"/>
  <c r="I285" i="3"/>
  <c r="J285" i="3"/>
  <c r="K285" i="3"/>
  <c r="L285" i="3"/>
  <c r="M285" i="3"/>
  <c r="B286" i="3"/>
  <c r="C286" i="3"/>
  <c r="E286" i="3"/>
  <c r="F286" i="3"/>
  <c r="G286" i="3"/>
  <c r="H286" i="3"/>
  <c r="I286" i="3"/>
  <c r="J286" i="3"/>
  <c r="K286" i="3"/>
  <c r="L286" i="3"/>
  <c r="M286" i="3"/>
  <c r="B287" i="3"/>
  <c r="C287" i="3"/>
  <c r="E287" i="3"/>
  <c r="F287" i="3"/>
  <c r="G287" i="3"/>
  <c r="H287" i="3"/>
  <c r="I287" i="3"/>
  <c r="J287" i="3"/>
  <c r="K287" i="3"/>
  <c r="L287" i="3"/>
  <c r="M287" i="3"/>
  <c r="B288" i="3"/>
  <c r="C288" i="3"/>
  <c r="E288" i="3"/>
  <c r="F288" i="3"/>
  <c r="G288" i="3"/>
  <c r="H288" i="3"/>
  <c r="I288" i="3"/>
  <c r="J288" i="3"/>
  <c r="K288" i="3"/>
  <c r="L288" i="3"/>
  <c r="M288" i="3"/>
  <c r="B289" i="3"/>
  <c r="C289" i="3"/>
  <c r="E289" i="3"/>
  <c r="F289" i="3"/>
  <c r="G289" i="3"/>
  <c r="H289" i="3"/>
  <c r="I289" i="3"/>
  <c r="J289" i="3"/>
  <c r="K289" i="3"/>
  <c r="L289" i="3"/>
  <c r="M289" i="3"/>
  <c r="B290" i="3"/>
  <c r="C290" i="3"/>
  <c r="E290" i="3"/>
  <c r="F290" i="3"/>
  <c r="G290" i="3"/>
  <c r="H290" i="3"/>
  <c r="I290" i="3"/>
  <c r="J290" i="3"/>
  <c r="K290" i="3"/>
  <c r="L290" i="3"/>
  <c r="M290" i="3"/>
  <c r="B291" i="3"/>
  <c r="C291" i="3"/>
  <c r="E291" i="3"/>
  <c r="F291" i="3"/>
  <c r="G291" i="3"/>
  <c r="H291" i="3"/>
  <c r="I291" i="3"/>
  <c r="J291" i="3"/>
  <c r="K291" i="3"/>
  <c r="L291" i="3"/>
  <c r="M291" i="3"/>
  <c r="B292" i="3"/>
  <c r="C292" i="3"/>
  <c r="E292" i="3"/>
  <c r="F292" i="3"/>
  <c r="G292" i="3"/>
  <c r="H292" i="3"/>
  <c r="I292" i="3"/>
  <c r="J292" i="3"/>
  <c r="K292" i="3"/>
  <c r="L292" i="3"/>
  <c r="M292" i="3"/>
  <c r="B293" i="3"/>
  <c r="C293" i="3"/>
  <c r="E293" i="3"/>
  <c r="F293" i="3"/>
  <c r="G293" i="3"/>
  <c r="H293" i="3"/>
  <c r="I293" i="3"/>
  <c r="J293" i="3"/>
  <c r="K293" i="3"/>
  <c r="L293" i="3"/>
  <c r="M293" i="3"/>
  <c r="B294" i="3"/>
  <c r="C294" i="3"/>
  <c r="E294" i="3"/>
  <c r="F294" i="3"/>
  <c r="G294" i="3"/>
  <c r="H294" i="3"/>
  <c r="I294" i="3"/>
  <c r="J294" i="3"/>
  <c r="K294" i="3"/>
  <c r="L294" i="3"/>
  <c r="M294" i="3"/>
  <c r="B295" i="3"/>
  <c r="C295" i="3"/>
  <c r="E295" i="3"/>
  <c r="F295" i="3"/>
  <c r="G295" i="3"/>
  <c r="H295" i="3"/>
  <c r="I295" i="3"/>
  <c r="J295" i="3"/>
  <c r="K295" i="3"/>
  <c r="L295" i="3"/>
  <c r="M295" i="3"/>
  <c r="B296" i="3"/>
  <c r="C296" i="3"/>
  <c r="E296" i="3"/>
  <c r="F296" i="3"/>
  <c r="G296" i="3"/>
  <c r="H296" i="3"/>
  <c r="I296" i="3"/>
  <c r="J296" i="3"/>
  <c r="K296" i="3"/>
  <c r="L296" i="3"/>
  <c r="M296" i="3"/>
  <c r="B297" i="3"/>
  <c r="C297" i="3"/>
  <c r="E297" i="3"/>
  <c r="F297" i="3"/>
  <c r="G297" i="3"/>
  <c r="H297" i="3"/>
  <c r="I297" i="3"/>
  <c r="J297" i="3"/>
  <c r="K297" i="3"/>
  <c r="L297" i="3"/>
  <c r="M297" i="3"/>
  <c r="B298" i="3"/>
  <c r="C298" i="3"/>
  <c r="E298" i="3"/>
  <c r="F298" i="3"/>
  <c r="G298" i="3"/>
  <c r="H298" i="3"/>
  <c r="I298" i="3"/>
  <c r="J298" i="3"/>
  <c r="K298" i="3"/>
  <c r="L298" i="3"/>
  <c r="M298" i="3"/>
  <c r="B299" i="3"/>
  <c r="C299" i="3"/>
  <c r="E299" i="3"/>
  <c r="F299" i="3"/>
  <c r="G299" i="3"/>
  <c r="H299" i="3"/>
  <c r="I299" i="3"/>
  <c r="J299" i="3"/>
  <c r="K299" i="3"/>
  <c r="L299" i="3"/>
  <c r="M299" i="3"/>
  <c r="B300" i="3"/>
  <c r="C300" i="3"/>
  <c r="E300" i="3"/>
  <c r="F300" i="3"/>
  <c r="G300" i="3"/>
  <c r="H300" i="3"/>
  <c r="I300" i="3"/>
  <c r="J300" i="3"/>
  <c r="K300" i="3"/>
  <c r="L300" i="3"/>
  <c r="M300" i="3"/>
  <c r="B301" i="3"/>
  <c r="C301" i="3"/>
  <c r="E301" i="3"/>
  <c r="F301" i="3"/>
  <c r="G301" i="3"/>
  <c r="H301" i="3"/>
  <c r="I301" i="3"/>
  <c r="J301" i="3"/>
  <c r="K301" i="3"/>
  <c r="L301" i="3"/>
  <c r="M301" i="3"/>
  <c r="B302" i="3"/>
  <c r="C302" i="3"/>
  <c r="E302" i="3"/>
  <c r="F302" i="3"/>
  <c r="G302" i="3"/>
  <c r="H302" i="3"/>
  <c r="I302" i="3"/>
  <c r="J302" i="3"/>
  <c r="K302" i="3"/>
  <c r="L302" i="3"/>
  <c r="M302" i="3"/>
  <c r="B303" i="3"/>
  <c r="C303" i="3"/>
  <c r="E303" i="3"/>
  <c r="F303" i="3"/>
  <c r="G303" i="3"/>
  <c r="H303" i="3"/>
  <c r="I303" i="3"/>
  <c r="J303" i="3"/>
  <c r="K303" i="3"/>
  <c r="L303" i="3"/>
  <c r="M303" i="3"/>
  <c r="B304" i="3"/>
  <c r="C304" i="3"/>
  <c r="E304" i="3"/>
  <c r="F304" i="3"/>
  <c r="G304" i="3"/>
  <c r="H304" i="3"/>
  <c r="I304" i="3"/>
  <c r="J304" i="3"/>
  <c r="K304" i="3"/>
  <c r="L304" i="3"/>
  <c r="M304" i="3"/>
  <c r="B305" i="3"/>
  <c r="C305" i="3"/>
  <c r="E305" i="3"/>
  <c r="F305" i="3"/>
  <c r="G305" i="3"/>
  <c r="H305" i="3"/>
  <c r="I305" i="3"/>
  <c r="J305" i="3"/>
  <c r="K305" i="3"/>
  <c r="L305" i="3"/>
  <c r="M305" i="3"/>
  <c r="B306" i="3"/>
  <c r="C306" i="3"/>
  <c r="E306" i="3"/>
  <c r="F306" i="3"/>
  <c r="G306" i="3"/>
  <c r="H306" i="3"/>
  <c r="I306" i="3"/>
  <c r="J306" i="3"/>
  <c r="K306" i="3"/>
  <c r="L306" i="3"/>
  <c r="M306" i="3"/>
  <c r="B307" i="3"/>
  <c r="C307" i="3"/>
  <c r="E307" i="3"/>
  <c r="F307" i="3"/>
  <c r="G307" i="3"/>
  <c r="H307" i="3"/>
  <c r="I307" i="3"/>
  <c r="J307" i="3"/>
  <c r="K307" i="3"/>
  <c r="L307" i="3"/>
  <c r="M307" i="3"/>
  <c r="B308" i="3"/>
  <c r="C308" i="3"/>
  <c r="E308" i="3"/>
  <c r="F308" i="3"/>
  <c r="G308" i="3"/>
  <c r="H308" i="3"/>
  <c r="I308" i="3"/>
  <c r="J308" i="3"/>
  <c r="K308" i="3"/>
  <c r="L308" i="3"/>
  <c r="M308" i="3"/>
  <c r="B309" i="3"/>
  <c r="C309" i="3"/>
  <c r="E309" i="3"/>
  <c r="F309" i="3"/>
  <c r="G309" i="3"/>
  <c r="H309" i="3"/>
  <c r="I309" i="3"/>
  <c r="J309" i="3"/>
  <c r="K309" i="3"/>
  <c r="L309" i="3"/>
  <c r="M309" i="3"/>
  <c r="B310" i="3"/>
  <c r="C310" i="3"/>
  <c r="E310" i="3"/>
  <c r="F310" i="3"/>
  <c r="G310" i="3"/>
  <c r="H310" i="3"/>
  <c r="I310" i="3"/>
  <c r="J310" i="3"/>
  <c r="K310" i="3"/>
  <c r="L310" i="3"/>
  <c r="M310" i="3"/>
  <c r="B3" i="3" l="1"/>
  <c r="F105" i="3"/>
  <c r="F104" i="3"/>
  <c r="F20" i="3"/>
  <c r="F42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E105" i="3"/>
  <c r="E104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AB8" i="29"/>
  <c r="AC8" i="29"/>
  <c r="AD8" i="29"/>
  <c r="AE8" i="29"/>
  <c r="AF8" i="29"/>
  <c r="D8" i="29"/>
  <c r="E8" i="29"/>
  <c r="F8" i="29"/>
  <c r="G8" i="29"/>
  <c r="H8" i="29"/>
  <c r="I8" i="29"/>
  <c r="J8" i="29"/>
  <c r="K8" i="29"/>
  <c r="L8" i="29"/>
  <c r="M8" i="29"/>
  <c r="N8" i="29"/>
  <c r="O8" i="29"/>
  <c r="P8" i="29"/>
  <c r="Q8" i="29"/>
  <c r="R8" i="29"/>
  <c r="S8" i="29"/>
  <c r="T8" i="29"/>
  <c r="U8" i="29"/>
  <c r="V8" i="29"/>
  <c r="W8" i="29"/>
  <c r="X8" i="29"/>
  <c r="Y8" i="29"/>
  <c r="Z8" i="29"/>
  <c r="AA8" i="29"/>
  <c r="C8" i="29"/>
  <c r="B8" i="29"/>
  <c r="A8" i="29"/>
  <c r="F6" i="3" s="1"/>
  <c r="AF9" i="29"/>
  <c r="AE9" i="29"/>
  <c r="AD9" i="29"/>
  <c r="AC9" i="29"/>
  <c r="AB9" i="29"/>
  <c r="AA9" i="29"/>
  <c r="Z9" i="29"/>
  <c r="Y9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K9" i="29"/>
  <c r="J9" i="29"/>
  <c r="I9" i="29"/>
  <c r="H9" i="29"/>
  <c r="G9" i="29"/>
  <c r="F9" i="29"/>
  <c r="E9" i="29"/>
  <c r="D9" i="29"/>
  <c r="C9" i="29"/>
  <c r="B9" i="29"/>
  <c r="AG110" i="29" l="1"/>
  <c r="AG95" i="29"/>
  <c r="AG39" i="29"/>
  <c r="AG31" i="29"/>
  <c r="AG79" i="29"/>
  <c r="AG16" i="29"/>
  <c r="AG24" i="29"/>
  <c r="AG32" i="29"/>
  <c r="AG40" i="29"/>
  <c r="AG48" i="29"/>
  <c r="AG56" i="29"/>
  <c r="AG64" i="29"/>
  <c r="AG72" i="29"/>
  <c r="AG80" i="29"/>
  <c r="AG88" i="29"/>
  <c r="AG96" i="29"/>
  <c r="AG104" i="29"/>
  <c r="AG63" i="29"/>
  <c r="AG17" i="29"/>
  <c r="AG25" i="29"/>
  <c r="F38" i="3" s="1"/>
  <c r="AG33" i="29"/>
  <c r="AG41" i="29"/>
  <c r="AG49" i="29"/>
  <c r="AG57" i="29"/>
  <c r="AG65" i="29"/>
  <c r="AG73" i="29"/>
  <c r="AG81" i="29"/>
  <c r="AG89" i="29"/>
  <c r="AG97" i="29"/>
  <c r="AG105" i="29"/>
  <c r="AG55" i="29"/>
  <c r="AG103" i="29"/>
  <c r="AG18" i="29"/>
  <c r="AG26" i="29"/>
  <c r="AG34" i="29"/>
  <c r="AG42" i="29"/>
  <c r="AG50" i="29"/>
  <c r="AG58" i="29"/>
  <c r="AG66" i="29"/>
  <c r="AG74" i="29"/>
  <c r="AG82" i="29"/>
  <c r="AG90" i="29"/>
  <c r="AG98" i="29"/>
  <c r="AG106" i="29"/>
  <c r="AG47" i="29"/>
  <c r="AG11" i="29"/>
  <c r="F86" i="3" s="1"/>
  <c r="AG19" i="29"/>
  <c r="AG27" i="29"/>
  <c r="AG35" i="29"/>
  <c r="AG43" i="29"/>
  <c r="AG51" i="29"/>
  <c r="AG59" i="29"/>
  <c r="AG67" i="29"/>
  <c r="AG75" i="29"/>
  <c r="AG83" i="29"/>
  <c r="AG91" i="29"/>
  <c r="AG99" i="29"/>
  <c r="AG107" i="29"/>
  <c r="AG15" i="29"/>
  <c r="AG71" i="29"/>
  <c r="AG12" i="29"/>
  <c r="AG20" i="29"/>
  <c r="AG28" i="29"/>
  <c r="AG36" i="29"/>
  <c r="AG44" i="29"/>
  <c r="AG52" i="29"/>
  <c r="AG60" i="29"/>
  <c r="AG68" i="29"/>
  <c r="AG76" i="29"/>
  <c r="AG84" i="29"/>
  <c r="AG92" i="29"/>
  <c r="AG100" i="29"/>
  <c r="AG108" i="29"/>
  <c r="AG23" i="29"/>
  <c r="AG87" i="29"/>
  <c r="AG13" i="29"/>
  <c r="AG21" i="29"/>
  <c r="AG29" i="29"/>
  <c r="AG37" i="29"/>
  <c r="AG45" i="29"/>
  <c r="AG53" i="29"/>
  <c r="AG61" i="29"/>
  <c r="AG69" i="29"/>
  <c r="AG77" i="29"/>
  <c r="AG85" i="29"/>
  <c r="AG93" i="29"/>
  <c r="AG101" i="29"/>
  <c r="AG109" i="29"/>
  <c r="AG14" i="29"/>
  <c r="AG22" i="29"/>
  <c r="AG30" i="29"/>
  <c r="AG38" i="29"/>
  <c r="AG46" i="29"/>
  <c r="AG54" i="29"/>
  <c r="AG62" i="29"/>
  <c r="AG70" i="29"/>
  <c r="AG78" i="29"/>
  <c r="AG86" i="29"/>
  <c r="AG94" i="29"/>
  <c r="AG102" i="29"/>
  <c r="D8" i="28"/>
  <c r="E8" i="28"/>
  <c r="F8" i="28"/>
  <c r="G8" i="28"/>
  <c r="H8" i="28"/>
  <c r="I8" i="28"/>
  <c r="J8" i="28"/>
  <c r="K8" i="28"/>
  <c r="L8" i="28"/>
  <c r="M8" i="28"/>
  <c r="N8" i="28"/>
  <c r="O8" i="28"/>
  <c r="P8" i="28"/>
  <c r="Q8" i="28"/>
  <c r="R8" i="28"/>
  <c r="S8" i="28"/>
  <c r="T8" i="28"/>
  <c r="U8" i="28"/>
  <c r="V8" i="28"/>
  <c r="W8" i="28"/>
  <c r="X8" i="28"/>
  <c r="Y8" i="28"/>
  <c r="Z8" i="28"/>
  <c r="AA8" i="28"/>
  <c r="AB8" i="28"/>
  <c r="AC8" i="28"/>
  <c r="AD8" i="28"/>
  <c r="AE8" i="28"/>
  <c r="AF8" i="28"/>
  <c r="C8" i="28"/>
  <c r="B8" i="28"/>
  <c r="A8" i="28"/>
  <c r="E6" i="3" s="1"/>
  <c r="AF9" i="28"/>
  <c r="AE9" i="28"/>
  <c r="AD9" i="28"/>
  <c r="AC9" i="28"/>
  <c r="AB9" i="28"/>
  <c r="AA9" i="28"/>
  <c r="Z9" i="28"/>
  <c r="Y9" i="28"/>
  <c r="X9" i="28"/>
  <c r="W9" i="28"/>
  <c r="V9" i="28"/>
  <c r="U9" i="28"/>
  <c r="T9" i="28"/>
  <c r="S9" i="28"/>
  <c r="R9" i="28"/>
  <c r="Q9" i="28"/>
  <c r="P9" i="28"/>
  <c r="O9" i="28"/>
  <c r="N9" i="28"/>
  <c r="M9" i="28"/>
  <c r="L9" i="28"/>
  <c r="K9" i="28"/>
  <c r="J9" i="28"/>
  <c r="I9" i="28"/>
  <c r="H9" i="28"/>
  <c r="G9" i="28"/>
  <c r="F9" i="28"/>
  <c r="E9" i="28"/>
  <c r="D9" i="28"/>
  <c r="C9" i="28"/>
  <c r="B9" i="28"/>
  <c r="F13" i="3" l="1"/>
  <c r="F33" i="3"/>
  <c r="F40" i="3"/>
  <c r="F49" i="3"/>
  <c r="F50" i="3"/>
  <c r="F48" i="3"/>
  <c r="F21" i="3"/>
  <c r="F34" i="3"/>
  <c r="F44" i="3"/>
  <c r="F29" i="3"/>
  <c r="F31" i="3"/>
  <c r="F45" i="3"/>
  <c r="F35" i="3"/>
  <c r="F41" i="3"/>
  <c r="F14" i="3"/>
  <c r="F11" i="3"/>
  <c r="F12" i="3"/>
  <c r="F17" i="3"/>
  <c r="F39" i="3"/>
  <c r="F26" i="3"/>
  <c r="F25" i="3"/>
  <c r="F19" i="3"/>
  <c r="F15" i="3"/>
  <c r="F36" i="3"/>
  <c r="F18" i="3"/>
  <c r="F27" i="3"/>
  <c r="F43" i="3"/>
  <c r="F37" i="3"/>
  <c r="F30" i="3"/>
  <c r="F32" i="3"/>
  <c r="F23" i="3"/>
  <c r="F28" i="3"/>
  <c r="F87" i="3"/>
  <c r="F22" i="3"/>
  <c r="F88" i="3"/>
  <c r="F46" i="3"/>
  <c r="F90" i="3"/>
  <c r="F47" i="3"/>
  <c r="F89" i="3"/>
  <c r="F24" i="3"/>
  <c r="F101" i="3"/>
  <c r="F97" i="3"/>
  <c r="F93" i="3"/>
  <c r="F92" i="3"/>
  <c r="F110" i="3"/>
  <c r="F91" i="3"/>
  <c r="F16" i="3"/>
  <c r="F106" i="3"/>
  <c r="AG81" i="28"/>
  <c r="AG110" i="28"/>
  <c r="F109" i="3"/>
  <c r="F108" i="3"/>
  <c r="F99" i="3"/>
  <c r="F95" i="3"/>
  <c r="F96" i="3"/>
  <c r="F98" i="3"/>
  <c r="F94" i="3"/>
  <c r="F102" i="3"/>
  <c r="F103" i="3"/>
  <c r="F100" i="3"/>
  <c r="F107" i="3"/>
  <c r="AG9" i="29"/>
  <c r="AG10" i="29" s="1"/>
  <c r="AG36" i="28"/>
  <c r="AG65" i="28"/>
  <c r="AG34" i="28"/>
  <c r="AG16" i="28"/>
  <c r="AG24" i="28"/>
  <c r="AG39" i="28"/>
  <c r="AG47" i="28"/>
  <c r="AG55" i="28"/>
  <c r="AG63" i="28"/>
  <c r="AG71" i="28"/>
  <c r="AG79" i="28"/>
  <c r="AG87" i="28"/>
  <c r="AG95" i="28"/>
  <c r="AG103" i="28"/>
  <c r="AG57" i="28"/>
  <c r="AG35" i="28"/>
  <c r="AG17" i="28"/>
  <c r="AG25" i="28"/>
  <c r="E38" i="3" s="1"/>
  <c r="AG40" i="28"/>
  <c r="AG48" i="28"/>
  <c r="AG56" i="28"/>
  <c r="AG64" i="28"/>
  <c r="AG72" i="28"/>
  <c r="AG80" i="28"/>
  <c r="AG88" i="28"/>
  <c r="AG96" i="28"/>
  <c r="AG104" i="28"/>
  <c r="AG49" i="28"/>
  <c r="AG105" i="28"/>
  <c r="AG11" i="28"/>
  <c r="AG19" i="28"/>
  <c r="AG27" i="28"/>
  <c r="AG42" i="28"/>
  <c r="AG50" i="28"/>
  <c r="AG58" i="28"/>
  <c r="AG66" i="28"/>
  <c r="AG74" i="28"/>
  <c r="AG82" i="28"/>
  <c r="AG90" i="28"/>
  <c r="AG98" i="28"/>
  <c r="AG106" i="28"/>
  <c r="AG41" i="28"/>
  <c r="AG97" i="28"/>
  <c r="AG30" i="28"/>
  <c r="AG12" i="28"/>
  <c r="AG20" i="28"/>
  <c r="AG28" i="28"/>
  <c r="AG43" i="28"/>
  <c r="AG51" i="28"/>
  <c r="AG59" i="28"/>
  <c r="AG67" i="28"/>
  <c r="AG75" i="28"/>
  <c r="AG83" i="28"/>
  <c r="AG91" i="28"/>
  <c r="AG99" i="28"/>
  <c r="AG107" i="28"/>
  <c r="AG73" i="28"/>
  <c r="AG31" i="28"/>
  <c r="AG13" i="28"/>
  <c r="AG21" i="28"/>
  <c r="AG29" i="28"/>
  <c r="AG44" i="28"/>
  <c r="AG52" i="28"/>
  <c r="AG60" i="28"/>
  <c r="AG68" i="28"/>
  <c r="AG76" i="28"/>
  <c r="AG84" i="28"/>
  <c r="AG92" i="28"/>
  <c r="AG100" i="28"/>
  <c r="AG108" i="28"/>
  <c r="AG26" i="28"/>
  <c r="AG89" i="28"/>
  <c r="AG32" i="28"/>
  <c r="E48" i="3" s="1"/>
  <c r="AG14" i="28"/>
  <c r="E13" i="3" s="1"/>
  <c r="AG22" i="28"/>
  <c r="AG37" i="28"/>
  <c r="AG45" i="28"/>
  <c r="AG53" i="28"/>
  <c r="AG61" i="28"/>
  <c r="AG69" i="28"/>
  <c r="AG77" i="28"/>
  <c r="AG85" i="28"/>
  <c r="AG93" i="28"/>
  <c r="AG101" i="28"/>
  <c r="AG109" i="28"/>
  <c r="AG18" i="28"/>
  <c r="AG33" i="28"/>
  <c r="AG15" i="28"/>
  <c r="E20" i="3" s="1"/>
  <c r="AG23" i="28"/>
  <c r="AG38" i="28"/>
  <c r="AG46" i="28"/>
  <c r="AG54" i="28"/>
  <c r="AG62" i="28"/>
  <c r="AG70" i="28"/>
  <c r="AG78" i="28"/>
  <c r="AG86" i="28"/>
  <c r="AG94" i="28"/>
  <c r="AG102" i="28"/>
  <c r="B9" i="27"/>
  <c r="B8" i="26"/>
  <c r="D8" i="25"/>
  <c r="E8" i="25"/>
  <c r="F8" i="25"/>
  <c r="G8" i="25"/>
  <c r="H8" i="25"/>
  <c r="I8" i="25"/>
  <c r="J8" i="25"/>
  <c r="K8" i="25"/>
  <c r="L8" i="25"/>
  <c r="M8" i="25"/>
  <c r="N8" i="25"/>
  <c r="O8" i="25"/>
  <c r="P8" i="25"/>
  <c r="Q8" i="25"/>
  <c r="R8" i="25"/>
  <c r="S8" i="25"/>
  <c r="T8" i="25"/>
  <c r="U8" i="25"/>
  <c r="V8" i="25"/>
  <c r="W8" i="25"/>
  <c r="X8" i="25"/>
  <c r="Y8" i="25"/>
  <c r="Z8" i="25"/>
  <c r="AA8" i="25"/>
  <c r="AB8" i="25"/>
  <c r="AC8" i="25"/>
  <c r="AD8" i="25"/>
  <c r="AE8" i="25"/>
  <c r="AF8" i="25"/>
  <c r="C8" i="25"/>
  <c r="B8" i="25"/>
  <c r="B8" i="24"/>
  <c r="B8" i="23"/>
  <c r="B8" i="22"/>
  <c r="B8" i="21"/>
  <c r="B8" i="18"/>
  <c r="D8" i="27"/>
  <c r="E8" i="27"/>
  <c r="F8" i="27"/>
  <c r="G8" i="27"/>
  <c r="H8" i="27"/>
  <c r="I8" i="27"/>
  <c r="J8" i="27"/>
  <c r="K8" i="27"/>
  <c r="L8" i="27"/>
  <c r="M8" i="27"/>
  <c r="N8" i="27"/>
  <c r="O8" i="27"/>
  <c r="P8" i="27"/>
  <c r="Q8" i="27"/>
  <c r="R8" i="27"/>
  <c r="S8" i="27"/>
  <c r="T8" i="27"/>
  <c r="U8" i="27"/>
  <c r="V8" i="27"/>
  <c r="W8" i="27"/>
  <c r="X8" i="27"/>
  <c r="Y8" i="27"/>
  <c r="Z8" i="27"/>
  <c r="AA8" i="27"/>
  <c r="AB8" i="27"/>
  <c r="AC8" i="27"/>
  <c r="AD8" i="27"/>
  <c r="AE8" i="27"/>
  <c r="AF8" i="27"/>
  <c r="C8" i="27"/>
  <c r="D8" i="26"/>
  <c r="E8" i="26"/>
  <c r="F8" i="26"/>
  <c r="G8" i="26"/>
  <c r="H8" i="26"/>
  <c r="I8" i="26"/>
  <c r="J8" i="26"/>
  <c r="K8" i="26"/>
  <c r="L8" i="26"/>
  <c r="M8" i="26"/>
  <c r="N8" i="26"/>
  <c r="O8" i="26"/>
  <c r="P8" i="26"/>
  <c r="Q8" i="26"/>
  <c r="R8" i="26"/>
  <c r="S8" i="26"/>
  <c r="T8" i="26"/>
  <c r="U8" i="26"/>
  <c r="V8" i="26"/>
  <c r="W8" i="26"/>
  <c r="X8" i="26"/>
  <c r="Y8" i="26"/>
  <c r="Z8" i="26"/>
  <c r="AA8" i="26"/>
  <c r="AB8" i="26"/>
  <c r="AC8" i="26"/>
  <c r="AD8" i="26"/>
  <c r="AE8" i="26"/>
  <c r="AF8" i="26"/>
  <c r="C8" i="26"/>
  <c r="D8" i="24"/>
  <c r="E8" i="24"/>
  <c r="F8" i="24"/>
  <c r="G8" i="24"/>
  <c r="H8" i="24"/>
  <c r="I8" i="24"/>
  <c r="J8" i="24"/>
  <c r="K8" i="24"/>
  <c r="L8" i="24"/>
  <c r="M8" i="24"/>
  <c r="N8" i="24"/>
  <c r="O8" i="24"/>
  <c r="P8" i="24"/>
  <c r="Q8" i="24"/>
  <c r="R8" i="24"/>
  <c r="S8" i="24"/>
  <c r="T8" i="24"/>
  <c r="U8" i="24"/>
  <c r="V8" i="24"/>
  <c r="W8" i="24"/>
  <c r="X8" i="24"/>
  <c r="Y8" i="24"/>
  <c r="Z8" i="24"/>
  <c r="AA8" i="24"/>
  <c r="AB8" i="24"/>
  <c r="AC8" i="24"/>
  <c r="AD8" i="24"/>
  <c r="AE8" i="24"/>
  <c r="AF8" i="24"/>
  <c r="C8" i="24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V8" i="23"/>
  <c r="W8" i="23"/>
  <c r="X8" i="23"/>
  <c r="Y8" i="23"/>
  <c r="Z8" i="23"/>
  <c r="AA8" i="23"/>
  <c r="AB8" i="23"/>
  <c r="AC8" i="23"/>
  <c r="AD8" i="23"/>
  <c r="AE8" i="23"/>
  <c r="AF8" i="23"/>
  <c r="C8" i="23"/>
  <c r="D8" i="22"/>
  <c r="E8" i="22"/>
  <c r="F8" i="22"/>
  <c r="G8" i="22"/>
  <c r="H8" i="22"/>
  <c r="I8" i="22"/>
  <c r="J8" i="22"/>
  <c r="K8" i="22"/>
  <c r="L8" i="22"/>
  <c r="M8" i="22"/>
  <c r="N8" i="22"/>
  <c r="O8" i="22"/>
  <c r="P8" i="22"/>
  <c r="Q8" i="22"/>
  <c r="R8" i="22"/>
  <c r="S8" i="22"/>
  <c r="T8" i="22"/>
  <c r="U8" i="22"/>
  <c r="V8" i="22"/>
  <c r="W8" i="22"/>
  <c r="X8" i="22"/>
  <c r="Y8" i="22"/>
  <c r="Z8" i="22"/>
  <c r="AA8" i="22"/>
  <c r="AB8" i="22"/>
  <c r="AC8" i="22"/>
  <c r="AD8" i="22"/>
  <c r="AE8" i="22"/>
  <c r="AF8" i="22"/>
  <c r="C8" i="22"/>
  <c r="D8" i="21"/>
  <c r="E8" i="21"/>
  <c r="F8" i="21"/>
  <c r="G8" i="21"/>
  <c r="H8" i="21"/>
  <c r="I8" i="21"/>
  <c r="J8" i="21"/>
  <c r="K8" i="21"/>
  <c r="L8" i="21"/>
  <c r="M8" i="21"/>
  <c r="N8" i="21"/>
  <c r="O8" i="21"/>
  <c r="P8" i="21"/>
  <c r="Q8" i="21"/>
  <c r="R8" i="21"/>
  <c r="S8" i="21"/>
  <c r="T8" i="21"/>
  <c r="U8" i="21"/>
  <c r="V8" i="21"/>
  <c r="W8" i="21"/>
  <c r="X8" i="21"/>
  <c r="Y8" i="21"/>
  <c r="Z8" i="21"/>
  <c r="AA8" i="21"/>
  <c r="AB8" i="21"/>
  <c r="AC8" i="21"/>
  <c r="AD8" i="21"/>
  <c r="AE8" i="21"/>
  <c r="AF8" i="21"/>
  <c r="C8" i="21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V8" i="18"/>
  <c r="W8" i="18"/>
  <c r="X8" i="18"/>
  <c r="Y8" i="18"/>
  <c r="Z8" i="18"/>
  <c r="AA8" i="18"/>
  <c r="AB8" i="18"/>
  <c r="AC8" i="18"/>
  <c r="AD8" i="18"/>
  <c r="AE8" i="18"/>
  <c r="AF8" i="18"/>
  <c r="C8" i="18"/>
  <c r="B8" i="17"/>
  <c r="B8" i="1"/>
  <c r="E21" i="3" l="1"/>
  <c r="E49" i="3"/>
  <c r="E50" i="3"/>
  <c r="E31" i="3"/>
  <c r="E44" i="3"/>
  <c r="E14" i="3"/>
  <c r="E12" i="3"/>
  <c r="E29" i="3"/>
  <c r="E35" i="3"/>
  <c r="E34" i="3"/>
  <c r="E45" i="3"/>
  <c r="E42" i="3"/>
  <c r="E86" i="3"/>
  <c r="E33" i="3"/>
  <c r="F9" i="3"/>
  <c r="E41" i="3"/>
  <c r="E40" i="3"/>
  <c r="E11" i="3"/>
  <c r="E17" i="3"/>
  <c r="E39" i="3"/>
  <c r="E26" i="3"/>
  <c r="E36" i="3"/>
  <c r="E18" i="3"/>
  <c r="E19" i="3"/>
  <c r="E15" i="3"/>
  <c r="E32" i="3"/>
  <c r="E27" i="3"/>
  <c r="E25" i="3"/>
  <c r="E43" i="3"/>
  <c r="E28" i="3"/>
  <c r="E37" i="3"/>
  <c r="E30" i="3"/>
  <c r="E23" i="3"/>
  <c r="E87" i="3"/>
  <c r="E22" i="3"/>
  <c r="E88" i="3"/>
  <c r="E46" i="3"/>
  <c r="E89" i="3"/>
  <c r="E24" i="3"/>
  <c r="E90" i="3"/>
  <c r="E47" i="3"/>
  <c r="E101" i="3"/>
  <c r="E92" i="3"/>
  <c r="E99" i="3"/>
  <c r="E95" i="3"/>
  <c r="E93" i="3"/>
  <c r="E110" i="3"/>
  <c r="E91" i="3"/>
  <c r="E16" i="3"/>
  <c r="E106" i="3"/>
  <c r="E96" i="3"/>
  <c r="E109" i="3"/>
  <c r="E108" i="3"/>
  <c r="E97" i="3"/>
  <c r="E98" i="3"/>
  <c r="E102" i="3"/>
  <c r="E103" i="3"/>
  <c r="E94" i="3"/>
  <c r="E100" i="3"/>
  <c r="E107" i="3"/>
  <c r="AG23" i="21"/>
  <c r="AG53" i="22"/>
  <c r="AG17" i="23"/>
  <c r="I40" i="3" s="1"/>
  <c r="AG45" i="24"/>
  <c r="AG28" i="26"/>
  <c r="AG73" i="25"/>
  <c r="AG72" i="21"/>
  <c r="AG69" i="22"/>
  <c r="AG41" i="23"/>
  <c r="AG13" i="24"/>
  <c r="AG71" i="26"/>
  <c r="AG56" i="18"/>
  <c r="D256" i="3" s="1"/>
  <c r="N256" i="3" s="1"/>
  <c r="AG49" i="25"/>
  <c r="AG68" i="18"/>
  <c r="D268" i="3" s="1"/>
  <c r="N268" i="3" s="1"/>
  <c r="AG24" i="18"/>
  <c r="D224" i="3" s="1"/>
  <c r="N224" i="3" s="1"/>
  <c r="AG94" i="21"/>
  <c r="AG24" i="21"/>
  <c r="AG110" i="18"/>
  <c r="D310" i="3" s="1"/>
  <c r="N310" i="3" s="1"/>
  <c r="AG102" i="18"/>
  <c r="D302" i="3" s="1"/>
  <c r="N302" i="3" s="1"/>
  <c r="AG93" i="18"/>
  <c r="D293" i="3" s="1"/>
  <c r="N293" i="3" s="1"/>
  <c r="AG84" i="18"/>
  <c r="D284" i="3" s="1"/>
  <c r="N284" i="3" s="1"/>
  <c r="AG75" i="18"/>
  <c r="D275" i="3" s="1"/>
  <c r="N275" i="3" s="1"/>
  <c r="AG66" i="18"/>
  <c r="D266" i="3" s="1"/>
  <c r="N266" i="3" s="1"/>
  <c r="AG58" i="18"/>
  <c r="D258" i="3" s="1"/>
  <c r="N258" i="3" s="1"/>
  <c r="AG49" i="18"/>
  <c r="D249" i="3" s="1"/>
  <c r="N249" i="3" s="1"/>
  <c r="AG40" i="18"/>
  <c r="D240" i="3" s="1"/>
  <c r="N240" i="3" s="1"/>
  <c r="AG31" i="18"/>
  <c r="D231" i="3" s="1"/>
  <c r="N231" i="3" s="1"/>
  <c r="AG22" i="18"/>
  <c r="D222" i="3" s="1"/>
  <c r="N222" i="3" s="1"/>
  <c r="AG17" i="18"/>
  <c r="D217" i="3" s="1"/>
  <c r="N217" i="3" s="1"/>
  <c r="AG34" i="18"/>
  <c r="D234" i="3" s="1"/>
  <c r="N234" i="3" s="1"/>
  <c r="AG109" i="21"/>
  <c r="AG101" i="21"/>
  <c r="AG93" i="21"/>
  <c r="AG82" i="21"/>
  <c r="AG71" i="21"/>
  <c r="AG57" i="21"/>
  <c r="AG41" i="21"/>
  <c r="AG100" i="22"/>
  <c r="AG61" i="22"/>
  <c r="AG97" i="23"/>
  <c r="AG33" i="23"/>
  <c r="AG69" i="24"/>
  <c r="AG105" i="25"/>
  <c r="AG41" i="25"/>
  <c r="AG60" i="26"/>
  <c r="AG79" i="26"/>
  <c r="AG94" i="18"/>
  <c r="D294" i="3" s="1"/>
  <c r="N294" i="3" s="1"/>
  <c r="AG41" i="18"/>
  <c r="D241" i="3" s="1"/>
  <c r="N241" i="3" s="1"/>
  <c r="AG110" i="21"/>
  <c r="AG58" i="21"/>
  <c r="AG105" i="23"/>
  <c r="AG97" i="26"/>
  <c r="AG18" i="21"/>
  <c r="AG26" i="21"/>
  <c r="AG34" i="21"/>
  <c r="AG42" i="21"/>
  <c r="AG19" i="21"/>
  <c r="AG27" i="21"/>
  <c r="AG35" i="21"/>
  <c r="AG43" i="21"/>
  <c r="AG51" i="21"/>
  <c r="AG59" i="21"/>
  <c r="AG67" i="21"/>
  <c r="AG75" i="21"/>
  <c r="AG83" i="21"/>
  <c r="AG12" i="21"/>
  <c r="AG20" i="21"/>
  <c r="AG28" i="21"/>
  <c r="AG36" i="21"/>
  <c r="AG44" i="21"/>
  <c r="AG13" i="21"/>
  <c r="AG21" i="21"/>
  <c r="AG29" i="21"/>
  <c r="AG37" i="21"/>
  <c r="AG45" i="21"/>
  <c r="AG53" i="21"/>
  <c r="AG61" i="21"/>
  <c r="AG69" i="21"/>
  <c r="AG77" i="21"/>
  <c r="AG85" i="21"/>
  <c r="AG14" i="21"/>
  <c r="G21" i="3" s="1"/>
  <c r="AG22" i="21"/>
  <c r="AG30" i="21"/>
  <c r="AG38" i="21"/>
  <c r="AG46" i="21"/>
  <c r="AG54" i="21"/>
  <c r="AG62" i="21"/>
  <c r="AG70" i="21"/>
  <c r="AG78" i="21"/>
  <c r="AG86" i="21"/>
  <c r="AG109" i="18"/>
  <c r="D309" i="3" s="1"/>
  <c r="N309" i="3" s="1"/>
  <c r="AG101" i="18"/>
  <c r="D301" i="3" s="1"/>
  <c r="N301" i="3" s="1"/>
  <c r="AG92" i="18"/>
  <c r="D292" i="3" s="1"/>
  <c r="N292" i="3" s="1"/>
  <c r="AG83" i="18"/>
  <c r="D283" i="3" s="1"/>
  <c r="N283" i="3" s="1"/>
  <c r="AG74" i="18"/>
  <c r="D274" i="3" s="1"/>
  <c r="N274" i="3" s="1"/>
  <c r="AG65" i="18"/>
  <c r="D265" i="3" s="1"/>
  <c r="N265" i="3" s="1"/>
  <c r="AG57" i="18"/>
  <c r="D257" i="3" s="1"/>
  <c r="N257" i="3" s="1"/>
  <c r="AG48" i="18"/>
  <c r="D248" i="3" s="1"/>
  <c r="N248" i="3" s="1"/>
  <c r="AG39" i="18"/>
  <c r="D239" i="3" s="1"/>
  <c r="N239" i="3" s="1"/>
  <c r="AG30" i="18"/>
  <c r="D230" i="3" s="1"/>
  <c r="N230" i="3" s="1"/>
  <c r="AG21" i="18"/>
  <c r="D221" i="3" s="1"/>
  <c r="N221" i="3" s="1"/>
  <c r="AG78" i="18"/>
  <c r="D278" i="3" s="1"/>
  <c r="N278" i="3" s="1"/>
  <c r="AG23" i="18"/>
  <c r="D223" i="3" s="1"/>
  <c r="N223" i="3" s="1"/>
  <c r="AG108" i="21"/>
  <c r="AG100" i="21"/>
  <c r="AG92" i="21"/>
  <c r="AG81" i="21"/>
  <c r="AG68" i="21"/>
  <c r="AG56" i="21"/>
  <c r="AG40" i="21"/>
  <c r="AG17" i="21"/>
  <c r="AG99" i="22"/>
  <c r="AG89" i="23"/>
  <c r="AG25" i="23"/>
  <c r="I32" i="3" s="1"/>
  <c r="AG61" i="24"/>
  <c r="AG97" i="25"/>
  <c r="AG33" i="25"/>
  <c r="K49" i="3" s="1"/>
  <c r="AG49" i="26"/>
  <c r="AG14" i="22"/>
  <c r="AG22" i="22"/>
  <c r="AG30" i="22"/>
  <c r="AG38" i="22"/>
  <c r="AG46" i="22"/>
  <c r="AG54" i="22"/>
  <c r="AG62" i="22"/>
  <c r="AG70" i="22"/>
  <c r="AG78" i="22"/>
  <c r="AG86" i="22"/>
  <c r="AG94" i="22"/>
  <c r="AG102" i="22"/>
  <c r="AG110" i="22"/>
  <c r="AG15" i="22"/>
  <c r="H44" i="3" s="1"/>
  <c r="AG23" i="22"/>
  <c r="AG31" i="22"/>
  <c r="AG39" i="22"/>
  <c r="AG47" i="22"/>
  <c r="AG55" i="22"/>
  <c r="AG63" i="22"/>
  <c r="AG71" i="22"/>
  <c r="AG79" i="22"/>
  <c r="AG87" i="22"/>
  <c r="AG95" i="22"/>
  <c r="AG103" i="22"/>
  <c r="AG11" i="22"/>
  <c r="AG16" i="22"/>
  <c r="AG24" i="22"/>
  <c r="H45" i="3" s="1"/>
  <c r="AG32" i="22"/>
  <c r="AG40" i="22"/>
  <c r="AG48" i="22"/>
  <c r="AG56" i="22"/>
  <c r="AG64" i="22"/>
  <c r="AG72" i="22"/>
  <c r="AG80" i="22"/>
  <c r="AG88" i="22"/>
  <c r="AG96" i="22"/>
  <c r="AG104" i="22"/>
  <c r="AG17" i="22"/>
  <c r="H28" i="3" s="1"/>
  <c r="AG25" i="22"/>
  <c r="AG33" i="22"/>
  <c r="AG41" i="22"/>
  <c r="AG49" i="22"/>
  <c r="AG57" i="22"/>
  <c r="AG65" i="22"/>
  <c r="AG73" i="22"/>
  <c r="AG81" i="22"/>
  <c r="AG89" i="22"/>
  <c r="AG97" i="22"/>
  <c r="AG105" i="22"/>
  <c r="AG18" i="22"/>
  <c r="AG26" i="22"/>
  <c r="AG34" i="22"/>
  <c r="AG42" i="22"/>
  <c r="AG50" i="22"/>
  <c r="AG58" i="22"/>
  <c r="AG66" i="22"/>
  <c r="AG74" i="22"/>
  <c r="AG82" i="22"/>
  <c r="AG90" i="22"/>
  <c r="AG98" i="22"/>
  <c r="AG106" i="22"/>
  <c r="AG19" i="22"/>
  <c r="H91" i="3" s="1"/>
  <c r="AG27" i="22"/>
  <c r="AG35" i="22"/>
  <c r="AG43" i="22"/>
  <c r="AG51" i="22"/>
  <c r="AG59" i="22"/>
  <c r="AG67" i="22"/>
  <c r="AG75" i="22"/>
  <c r="AG83" i="22"/>
  <c r="AG91" i="22"/>
  <c r="AG12" i="22"/>
  <c r="AG20" i="22"/>
  <c r="H39" i="3" s="1"/>
  <c r="AG28" i="22"/>
  <c r="AG36" i="22"/>
  <c r="AG44" i="22"/>
  <c r="AG52" i="22"/>
  <c r="AG60" i="22"/>
  <c r="AG68" i="22"/>
  <c r="AG76" i="22"/>
  <c r="AG108" i="18"/>
  <c r="D308" i="3" s="1"/>
  <c r="N308" i="3" s="1"/>
  <c r="AG99" i="18"/>
  <c r="D299" i="3" s="1"/>
  <c r="N299" i="3" s="1"/>
  <c r="AG91" i="18"/>
  <c r="D291" i="3" s="1"/>
  <c r="N291" i="3" s="1"/>
  <c r="AG82" i="18"/>
  <c r="D282" i="3" s="1"/>
  <c r="N282" i="3" s="1"/>
  <c r="AG73" i="18"/>
  <c r="D273" i="3" s="1"/>
  <c r="N273" i="3" s="1"/>
  <c r="AG64" i="18"/>
  <c r="D264" i="3" s="1"/>
  <c r="N264" i="3" s="1"/>
  <c r="AG55" i="18"/>
  <c r="D255" i="3" s="1"/>
  <c r="N255" i="3" s="1"/>
  <c r="AG47" i="18"/>
  <c r="D247" i="3" s="1"/>
  <c r="N247" i="3" s="1"/>
  <c r="AG38" i="18"/>
  <c r="D238" i="3" s="1"/>
  <c r="N238" i="3" s="1"/>
  <c r="AG29" i="18"/>
  <c r="D229" i="3" s="1"/>
  <c r="N229" i="3" s="1"/>
  <c r="AG20" i="18"/>
  <c r="D220" i="3" s="1"/>
  <c r="N220" i="3" s="1"/>
  <c r="AG67" i="18"/>
  <c r="AG107" i="21"/>
  <c r="AG99" i="21"/>
  <c r="AG91" i="21"/>
  <c r="AG80" i="21"/>
  <c r="AG66" i="21"/>
  <c r="AG55" i="21"/>
  <c r="AG39" i="21"/>
  <c r="AG16" i="21"/>
  <c r="G11" i="3" s="1"/>
  <c r="AG93" i="22"/>
  <c r="AG45" i="22"/>
  <c r="AG81" i="23"/>
  <c r="AG53" i="24"/>
  <c r="AG89" i="25"/>
  <c r="AG25" i="25"/>
  <c r="AG40" i="26"/>
  <c r="AG13" i="18"/>
  <c r="D213" i="3" s="1"/>
  <c r="N213" i="3" s="1"/>
  <c r="AG59" i="18"/>
  <c r="D259" i="3" s="1"/>
  <c r="N259" i="3" s="1"/>
  <c r="AG102" i="21"/>
  <c r="AG47" i="21"/>
  <c r="AG77" i="24"/>
  <c r="AG18" i="23"/>
  <c r="AG26" i="23"/>
  <c r="AG34" i="23"/>
  <c r="AG42" i="23"/>
  <c r="AG50" i="23"/>
  <c r="AG58" i="23"/>
  <c r="AG66" i="23"/>
  <c r="AG74" i="23"/>
  <c r="AG82" i="23"/>
  <c r="AG90" i="23"/>
  <c r="AG98" i="23"/>
  <c r="AG106" i="23"/>
  <c r="AG19" i="23"/>
  <c r="AG27" i="23"/>
  <c r="AG35" i="23"/>
  <c r="AG43" i="23"/>
  <c r="AG51" i="23"/>
  <c r="AG59" i="23"/>
  <c r="AG67" i="23"/>
  <c r="AG75" i="23"/>
  <c r="AG83" i="23"/>
  <c r="AG91" i="23"/>
  <c r="AG99" i="23"/>
  <c r="AG107" i="23"/>
  <c r="AG12" i="23"/>
  <c r="I18" i="3" s="1"/>
  <c r="AG20" i="23"/>
  <c r="I25" i="3" s="1"/>
  <c r="AG28" i="23"/>
  <c r="I30" i="3" s="1"/>
  <c r="AG36" i="23"/>
  <c r="AG44" i="23"/>
  <c r="AG52" i="23"/>
  <c r="AG60" i="23"/>
  <c r="AG68" i="23"/>
  <c r="AG76" i="23"/>
  <c r="AG84" i="23"/>
  <c r="AG92" i="23"/>
  <c r="AG100" i="23"/>
  <c r="AG108" i="23"/>
  <c r="AG13" i="23"/>
  <c r="I47" i="3" s="1"/>
  <c r="AG21" i="23"/>
  <c r="AG29" i="23"/>
  <c r="AG37" i="23"/>
  <c r="AG45" i="23"/>
  <c r="AG53" i="23"/>
  <c r="AG61" i="23"/>
  <c r="AG69" i="23"/>
  <c r="AG77" i="23"/>
  <c r="AG85" i="23"/>
  <c r="AG93" i="23"/>
  <c r="AG101" i="23"/>
  <c r="AG109" i="23"/>
  <c r="AG14" i="23"/>
  <c r="AG22" i="23"/>
  <c r="AG30" i="23"/>
  <c r="AG38" i="23"/>
  <c r="AG46" i="23"/>
  <c r="AG54" i="23"/>
  <c r="AG62" i="23"/>
  <c r="AG70" i="23"/>
  <c r="AG78" i="23"/>
  <c r="AG86" i="23"/>
  <c r="AG94" i="23"/>
  <c r="AG102" i="23"/>
  <c r="AG110" i="23"/>
  <c r="AG15" i="23"/>
  <c r="AG23" i="23"/>
  <c r="AG31" i="23"/>
  <c r="AG39" i="23"/>
  <c r="AG47" i="23"/>
  <c r="AG55" i="23"/>
  <c r="AG63" i="23"/>
  <c r="AG71" i="23"/>
  <c r="AG79" i="23"/>
  <c r="AG87" i="23"/>
  <c r="AG95" i="23"/>
  <c r="AG103" i="23"/>
  <c r="AG11" i="23"/>
  <c r="I22" i="3" s="1"/>
  <c r="AG16" i="23"/>
  <c r="AG24" i="23"/>
  <c r="AG32" i="23"/>
  <c r="AG40" i="23"/>
  <c r="AG48" i="23"/>
  <c r="AG56" i="23"/>
  <c r="AG64" i="23"/>
  <c r="AG72" i="23"/>
  <c r="AG80" i="23"/>
  <c r="AG88" i="23"/>
  <c r="AG96" i="23"/>
  <c r="AG104" i="23"/>
  <c r="AG107" i="18"/>
  <c r="D307" i="3" s="1"/>
  <c r="N307" i="3" s="1"/>
  <c r="AG98" i="18"/>
  <c r="D298" i="3" s="1"/>
  <c r="N298" i="3" s="1"/>
  <c r="AG90" i="18"/>
  <c r="D290" i="3" s="1"/>
  <c r="N290" i="3" s="1"/>
  <c r="AG81" i="18"/>
  <c r="D281" i="3" s="1"/>
  <c r="N281" i="3" s="1"/>
  <c r="AG72" i="18"/>
  <c r="D272" i="3" s="1"/>
  <c r="N272" i="3" s="1"/>
  <c r="AG63" i="18"/>
  <c r="D263" i="3" s="1"/>
  <c r="N263" i="3" s="1"/>
  <c r="AG54" i="18"/>
  <c r="D254" i="3" s="1"/>
  <c r="N254" i="3" s="1"/>
  <c r="AG46" i="18"/>
  <c r="D246" i="3" s="1"/>
  <c r="N246" i="3" s="1"/>
  <c r="AG37" i="18"/>
  <c r="D237" i="3" s="1"/>
  <c r="N237" i="3" s="1"/>
  <c r="AG28" i="18"/>
  <c r="D228" i="3" s="1"/>
  <c r="N228" i="3" s="1"/>
  <c r="AG19" i="18"/>
  <c r="D219" i="3" s="1"/>
  <c r="N219" i="3" s="1"/>
  <c r="AG18" i="18"/>
  <c r="D218" i="3" s="1"/>
  <c r="N218" i="3" s="1"/>
  <c r="AG106" i="21"/>
  <c r="AG98" i="21"/>
  <c r="AG90" i="21"/>
  <c r="AG79" i="21"/>
  <c r="AG65" i="21"/>
  <c r="AG52" i="21"/>
  <c r="AG33" i="21"/>
  <c r="AG15" i="21"/>
  <c r="G27" i="3" s="1"/>
  <c r="AG92" i="22"/>
  <c r="AG37" i="22"/>
  <c r="AG73" i="23"/>
  <c r="AG109" i="24"/>
  <c r="AG81" i="25"/>
  <c r="AG17" i="25"/>
  <c r="AG103" i="18"/>
  <c r="D303" i="3" s="1"/>
  <c r="N303" i="3" s="1"/>
  <c r="AG50" i="18"/>
  <c r="D250" i="3" s="1"/>
  <c r="N250" i="3" s="1"/>
  <c r="AG100" i="18"/>
  <c r="D300" i="3" s="1"/>
  <c r="N300" i="3" s="1"/>
  <c r="AG101" i="22"/>
  <c r="AG14" i="24"/>
  <c r="AG22" i="24"/>
  <c r="AG30" i="24"/>
  <c r="AG38" i="24"/>
  <c r="AG46" i="24"/>
  <c r="AG54" i="24"/>
  <c r="AG62" i="24"/>
  <c r="AG70" i="24"/>
  <c r="AG78" i="24"/>
  <c r="AG86" i="24"/>
  <c r="AG94" i="24"/>
  <c r="AG102" i="24"/>
  <c r="AG110" i="24"/>
  <c r="AG15" i="24"/>
  <c r="J31" i="3" s="1"/>
  <c r="AG23" i="24"/>
  <c r="J49" i="3" s="1"/>
  <c r="AG31" i="24"/>
  <c r="AG39" i="24"/>
  <c r="AG47" i="24"/>
  <c r="AG55" i="24"/>
  <c r="AG63" i="24"/>
  <c r="AG71" i="24"/>
  <c r="AG79" i="24"/>
  <c r="AG87" i="24"/>
  <c r="AG95" i="24"/>
  <c r="AG103" i="24"/>
  <c r="AG11" i="24"/>
  <c r="J44" i="3" s="1"/>
  <c r="AG16" i="24"/>
  <c r="AG24" i="24"/>
  <c r="AG32" i="24"/>
  <c r="AG40" i="24"/>
  <c r="AG48" i="24"/>
  <c r="AG56" i="24"/>
  <c r="AG64" i="24"/>
  <c r="AG72" i="24"/>
  <c r="AG80" i="24"/>
  <c r="AG88" i="24"/>
  <c r="AG96" i="24"/>
  <c r="AG104" i="24"/>
  <c r="AG17" i="24"/>
  <c r="J33" i="3" s="1"/>
  <c r="AG25" i="24"/>
  <c r="AG33" i="24"/>
  <c r="AG41" i="24"/>
  <c r="AG49" i="24"/>
  <c r="AG57" i="24"/>
  <c r="AG65" i="24"/>
  <c r="AG73" i="24"/>
  <c r="AG81" i="24"/>
  <c r="AG89" i="24"/>
  <c r="AG97" i="24"/>
  <c r="AG105" i="24"/>
  <c r="AG18" i="24"/>
  <c r="AG26" i="24"/>
  <c r="AG34" i="24"/>
  <c r="AG42" i="24"/>
  <c r="AG50" i="24"/>
  <c r="AG58" i="24"/>
  <c r="AG66" i="24"/>
  <c r="AG74" i="24"/>
  <c r="AG82" i="24"/>
  <c r="AG90" i="24"/>
  <c r="AG98" i="24"/>
  <c r="AG106" i="24"/>
  <c r="AG19" i="24"/>
  <c r="J21" i="3" s="1"/>
  <c r="AG27" i="24"/>
  <c r="AG35" i="24"/>
  <c r="AG43" i="24"/>
  <c r="AG51" i="24"/>
  <c r="AG59" i="24"/>
  <c r="AG67" i="24"/>
  <c r="AG75" i="24"/>
  <c r="AG83" i="24"/>
  <c r="AG91" i="24"/>
  <c r="AG99" i="24"/>
  <c r="AG107" i="24"/>
  <c r="AG12" i="24"/>
  <c r="AG20" i="24"/>
  <c r="AG28" i="24"/>
  <c r="AG36" i="24"/>
  <c r="AG44" i="24"/>
  <c r="AG52" i="24"/>
  <c r="AG60" i="24"/>
  <c r="AG68" i="24"/>
  <c r="AG76" i="24"/>
  <c r="AG84" i="24"/>
  <c r="AG92" i="24"/>
  <c r="AG100" i="24"/>
  <c r="AG108" i="24"/>
  <c r="AG22" i="26"/>
  <c r="L44" i="3" s="1"/>
  <c r="AG98" i="26"/>
  <c r="AG63" i="26"/>
  <c r="AG57" i="26"/>
  <c r="AG18" i="26"/>
  <c r="AG29" i="26"/>
  <c r="L55" i="3" s="1"/>
  <c r="AG41" i="26"/>
  <c r="AG52" i="26"/>
  <c r="AG61" i="26"/>
  <c r="AG72" i="26"/>
  <c r="AG83" i="26"/>
  <c r="AG94" i="26"/>
  <c r="AG39" i="26"/>
  <c r="AG37" i="26"/>
  <c r="AG100" i="26"/>
  <c r="AG75" i="26"/>
  <c r="AG68" i="26"/>
  <c r="L45" i="3" s="1"/>
  <c r="AG19" i="26"/>
  <c r="AG30" i="26"/>
  <c r="AG42" i="26"/>
  <c r="AG53" i="26"/>
  <c r="AG62" i="26"/>
  <c r="AG73" i="26"/>
  <c r="AG84" i="26"/>
  <c r="AG95" i="26"/>
  <c r="L120" i="3" s="1"/>
  <c r="AG110" i="26"/>
  <c r="AG50" i="26"/>
  <c r="AG102" i="26"/>
  <c r="AG87" i="26"/>
  <c r="AG90" i="26"/>
  <c r="AG20" i="26"/>
  <c r="AG31" i="26"/>
  <c r="AG43" i="26"/>
  <c r="L61" i="3" s="1"/>
  <c r="AG54" i="26"/>
  <c r="AG65" i="26"/>
  <c r="AG74" i="26"/>
  <c r="AG85" i="26"/>
  <c r="AG96" i="26"/>
  <c r="AG64" i="26"/>
  <c r="AG103" i="26"/>
  <c r="L128" i="3" s="1"/>
  <c r="AG99" i="26"/>
  <c r="L124" i="3" s="1"/>
  <c r="AG101" i="26"/>
  <c r="L126" i="3" s="1"/>
  <c r="AG21" i="26"/>
  <c r="AG32" i="26"/>
  <c r="AG44" i="26"/>
  <c r="AG55" i="26"/>
  <c r="AG66" i="26"/>
  <c r="AG76" i="26"/>
  <c r="AG86" i="26"/>
  <c r="L111" i="3" s="1"/>
  <c r="AG108" i="26"/>
  <c r="L133" i="3" s="1"/>
  <c r="AG77" i="26"/>
  <c r="AG104" i="26"/>
  <c r="AG13" i="26"/>
  <c r="AG12" i="26"/>
  <c r="AG24" i="26"/>
  <c r="AG34" i="26"/>
  <c r="L59" i="3" s="1"/>
  <c r="AG45" i="26"/>
  <c r="AG56" i="26"/>
  <c r="AG67" i="26"/>
  <c r="AG78" i="26"/>
  <c r="L102" i="3" s="1"/>
  <c r="AG88" i="26"/>
  <c r="AG109" i="26"/>
  <c r="L134" i="3" s="1"/>
  <c r="AG91" i="26"/>
  <c r="AG105" i="26"/>
  <c r="AG23" i="26"/>
  <c r="L32" i="3" s="1"/>
  <c r="AG15" i="26"/>
  <c r="AG25" i="26"/>
  <c r="AG36" i="26"/>
  <c r="AG47" i="26"/>
  <c r="AG58" i="26"/>
  <c r="AG69" i="26"/>
  <c r="AG80" i="26"/>
  <c r="AG89" i="26"/>
  <c r="L114" i="3" s="1"/>
  <c r="AG33" i="26"/>
  <c r="L136" i="3" s="1"/>
  <c r="AG51" i="26"/>
  <c r="AG26" i="26"/>
  <c r="L41" i="3" s="1"/>
  <c r="AG106" i="26"/>
  <c r="AG35" i="26"/>
  <c r="L23" i="3" s="1"/>
  <c r="AG16" i="26"/>
  <c r="AG27" i="26"/>
  <c r="AG38" i="26"/>
  <c r="L57" i="3" s="1"/>
  <c r="AG48" i="26"/>
  <c r="L72" i="3" s="1"/>
  <c r="AG59" i="26"/>
  <c r="AG70" i="26"/>
  <c r="AG81" i="26"/>
  <c r="AG92" i="26"/>
  <c r="AG11" i="26"/>
  <c r="AG106" i="18"/>
  <c r="D306" i="3" s="1"/>
  <c r="N306" i="3" s="1"/>
  <c r="AG97" i="18"/>
  <c r="D297" i="3" s="1"/>
  <c r="N297" i="3" s="1"/>
  <c r="AG88" i="18"/>
  <c r="D288" i="3" s="1"/>
  <c r="N288" i="3" s="1"/>
  <c r="AG80" i="18"/>
  <c r="D280" i="3" s="1"/>
  <c r="N280" i="3" s="1"/>
  <c r="AG71" i="18"/>
  <c r="D271" i="3" s="1"/>
  <c r="N271" i="3" s="1"/>
  <c r="AG62" i="18"/>
  <c r="D262" i="3" s="1"/>
  <c r="N262" i="3" s="1"/>
  <c r="AG53" i="18"/>
  <c r="D253" i="3" s="1"/>
  <c r="N253" i="3" s="1"/>
  <c r="AG44" i="18"/>
  <c r="D244" i="3" s="1"/>
  <c r="N244" i="3" s="1"/>
  <c r="AG36" i="18"/>
  <c r="D236" i="3" s="1"/>
  <c r="N236" i="3" s="1"/>
  <c r="AG27" i="18"/>
  <c r="D227" i="3" s="1"/>
  <c r="N227" i="3" s="1"/>
  <c r="AG15" i="18"/>
  <c r="D215" i="3" s="1"/>
  <c r="N215" i="3" s="1"/>
  <c r="AG89" i="18"/>
  <c r="D289" i="3" s="1"/>
  <c r="N289" i="3" s="1"/>
  <c r="AG105" i="21"/>
  <c r="AG97" i="21"/>
  <c r="AG89" i="21"/>
  <c r="AG76" i="21"/>
  <c r="AG64" i="21"/>
  <c r="AG50" i="21"/>
  <c r="AG32" i="21"/>
  <c r="AG109" i="22"/>
  <c r="AG85" i="22"/>
  <c r="AG29" i="22"/>
  <c r="AG65" i="23"/>
  <c r="AG101" i="24"/>
  <c r="AG37" i="24"/>
  <c r="AG14" i="26"/>
  <c r="L15" i="3" s="1"/>
  <c r="AG17" i="26"/>
  <c r="L40" i="3" s="1"/>
  <c r="AG85" i="18"/>
  <c r="D285" i="3" s="1"/>
  <c r="N285" i="3" s="1"/>
  <c r="AG32" i="18"/>
  <c r="D232" i="3" s="1"/>
  <c r="N232" i="3" s="1"/>
  <c r="AG84" i="21"/>
  <c r="AG18" i="25"/>
  <c r="AG26" i="25"/>
  <c r="AG34" i="25"/>
  <c r="AG42" i="25"/>
  <c r="AG50" i="25"/>
  <c r="AG58" i="25"/>
  <c r="AG66" i="25"/>
  <c r="AG74" i="25"/>
  <c r="AG82" i="25"/>
  <c r="AG90" i="25"/>
  <c r="AG98" i="25"/>
  <c r="AG106" i="25"/>
  <c r="AG19" i="25"/>
  <c r="AG27" i="25"/>
  <c r="AG35" i="25"/>
  <c r="AG43" i="25"/>
  <c r="AG51" i="25"/>
  <c r="AG59" i="25"/>
  <c r="AG67" i="25"/>
  <c r="AG75" i="25"/>
  <c r="AG83" i="25"/>
  <c r="AG91" i="25"/>
  <c r="AG99" i="25"/>
  <c r="AG107" i="25"/>
  <c r="AG12" i="25"/>
  <c r="AG20" i="25"/>
  <c r="AG28" i="25"/>
  <c r="AG36" i="25"/>
  <c r="AG44" i="25"/>
  <c r="AG52" i="25"/>
  <c r="AG60" i="25"/>
  <c r="AG68" i="25"/>
  <c r="AG76" i="25"/>
  <c r="AG84" i="25"/>
  <c r="AG92" i="25"/>
  <c r="AG100" i="25"/>
  <c r="AG108" i="25"/>
  <c r="AG13" i="25"/>
  <c r="AG21" i="25"/>
  <c r="AG29" i="25"/>
  <c r="AG37" i="25"/>
  <c r="AG45" i="25"/>
  <c r="AG53" i="25"/>
  <c r="AG61" i="25"/>
  <c r="AG69" i="25"/>
  <c r="AG77" i="25"/>
  <c r="AG85" i="25"/>
  <c r="AG93" i="25"/>
  <c r="AG101" i="25"/>
  <c r="AG109" i="25"/>
  <c r="AG14" i="25"/>
  <c r="K26" i="3" s="1"/>
  <c r="AG22" i="25"/>
  <c r="K13" i="3" s="1"/>
  <c r="AG30" i="25"/>
  <c r="AG38" i="25"/>
  <c r="AG46" i="25"/>
  <c r="AG54" i="25"/>
  <c r="AG62" i="25"/>
  <c r="AG70" i="25"/>
  <c r="AG78" i="25"/>
  <c r="AG86" i="25"/>
  <c r="AG94" i="25"/>
  <c r="AG102" i="25"/>
  <c r="AG110" i="25"/>
  <c r="AG15" i="25"/>
  <c r="K18" i="3" s="1"/>
  <c r="AG23" i="25"/>
  <c r="AG31" i="25"/>
  <c r="AG39" i="25"/>
  <c r="AG47" i="25"/>
  <c r="AG55" i="25"/>
  <c r="AG63" i="25"/>
  <c r="AG71" i="25"/>
  <c r="AG79" i="25"/>
  <c r="AG87" i="25"/>
  <c r="AG95" i="25"/>
  <c r="AG103" i="25"/>
  <c r="AG11" i="25"/>
  <c r="AG16" i="25"/>
  <c r="AG24" i="25"/>
  <c r="AG32" i="25"/>
  <c r="AG40" i="25"/>
  <c r="AG48" i="25"/>
  <c r="AG56" i="25"/>
  <c r="AG64" i="25"/>
  <c r="AG72" i="25"/>
  <c r="AG80" i="25"/>
  <c r="AG88" i="25"/>
  <c r="AG96" i="25"/>
  <c r="AG104" i="25"/>
  <c r="AG105" i="18"/>
  <c r="D305" i="3" s="1"/>
  <c r="N305" i="3" s="1"/>
  <c r="AG96" i="18"/>
  <c r="D296" i="3" s="1"/>
  <c r="N296" i="3" s="1"/>
  <c r="AG87" i="18"/>
  <c r="D287" i="3" s="1"/>
  <c r="N287" i="3" s="1"/>
  <c r="AG79" i="18"/>
  <c r="D279" i="3" s="1"/>
  <c r="N279" i="3" s="1"/>
  <c r="AG70" i="18"/>
  <c r="D270" i="3" s="1"/>
  <c r="N270" i="3" s="1"/>
  <c r="AG61" i="18"/>
  <c r="D261" i="3" s="1"/>
  <c r="N261" i="3" s="1"/>
  <c r="AG52" i="18"/>
  <c r="D252" i="3" s="1"/>
  <c r="N252" i="3" s="1"/>
  <c r="AG43" i="18"/>
  <c r="D243" i="3" s="1"/>
  <c r="N243" i="3" s="1"/>
  <c r="AG35" i="18"/>
  <c r="D235" i="3" s="1"/>
  <c r="N235" i="3" s="1"/>
  <c r="AG26" i="18"/>
  <c r="D226" i="3" s="1"/>
  <c r="N226" i="3" s="1"/>
  <c r="AG14" i="18"/>
  <c r="D214" i="3" s="1"/>
  <c r="N214" i="3" s="1"/>
  <c r="AG16" i="18"/>
  <c r="D216" i="3" s="1"/>
  <c r="N216" i="3" s="1"/>
  <c r="AG104" i="21"/>
  <c r="AG96" i="21"/>
  <c r="AG88" i="21"/>
  <c r="AG74" i="21"/>
  <c r="AG63" i="21"/>
  <c r="AG49" i="21"/>
  <c r="AG31" i="21"/>
  <c r="AG108" i="22"/>
  <c r="AG84" i="22"/>
  <c r="AG21" i="22"/>
  <c r="AG57" i="23"/>
  <c r="AG93" i="24"/>
  <c r="AG29" i="24"/>
  <c r="AG65" i="25"/>
  <c r="AG93" i="26"/>
  <c r="L118" i="3" s="1"/>
  <c r="AG46" i="26"/>
  <c r="L37" i="3" s="1"/>
  <c r="AG76" i="18"/>
  <c r="D276" i="3" s="1"/>
  <c r="N276" i="3" s="1"/>
  <c r="AG45" i="18"/>
  <c r="D245" i="3" s="1"/>
  <c r="N245" i="3" s="1"/>
  <c r="AG11" i="18"/>
  <c r="D211" i="3" s="1"/>
  <c r="N211" i="3" s="1"/>
  <c r="AG104" i="18"/>
  <c r="D304" i="3" s="1"/>
  <c r="N304" i="3" s="1"/>
  <c r="AG95" i="18"/>
  <c r="D295" i="3" s="1"/>
  <c r="N295" i="3" s="1"/>
  <c r="AG86" i="18"/>
  <c r="D286" i="3" s="1"/>
  <c r="N286" i="3" s="1"/>
  <c r="AG77" i="18"/>
  <c r="D277" i="3" s="1"/>
  <c r="N277" i="3" s="1"/>
  <c r="AG69" i="18"/>
  <c r="D269" i="3" s="1"/>
  <c r="N269" i="3" s="1"/>
  <c r="AG60" i="18"/>
  <c r="D260" i="3" s="1"/>
  <c r="N260" i="3" s="1"/>
  <c r="AG51" i="18"/>
  <c r="D251" i="3" s="1"/>
  <c r="N251" i="3" s="1"/>
  <c r="AG42" i="18"/>
  <c r="D242" i="3" s="1"/>
  <c r="N242" i="3" s="1"/>
  <c r="AG33" i="18"/>
  <c r="D233" i="3" s="1"/>
  <c r="N233" i="3" s="1"/>
  <c r="AG25" i="18"/>
  <c r="D225" i="3" s="1"/>
  <c r="N225" i="3" s="1"/>
  <c r="AG12" i="18"/>
  <c r="D212" i="3" s="1"/>
  <c r="N212" i="3" s="1"/>
  <c r="AG11" i="21"/>
  <c r="G37" i="3" s="1"/>
  <c r="AG103" i="21"/>
  <c r="AG95" i="21"/>
  <c r="AG87" i="21"/>
  <c r="AG73" i="21"/>
  <c r="AG60" i="21"/>
  <c r="AG48" i="21"/>
  <c r="AG25" i="21"/>
  <c r="G43" i="3" s="1"/>
  <c r="AG107" i="22"/>
  <c r="AG77" i="22"/>
  <c r="AG13" i="22"/>
  <c r="AG49" i="23"/>
  <c r="AG85" i="24"/>
  <c r="AG21" i="24"/>
  <c r="J18" i="3" s="1"/>
  <c r="AG57" i="25"/>
  <c r="AG82" i="26"/>
  <c r="AG107" i="26"/>
  <c r="AG9" i="28"/>
  <c r="AG10" i="28" s="1"/>
  <c r="M107" i="3"/>
  <c r="M104" i="3"/>
  <c r="M97" i="3"/>
  <c r="M98" i="3"/>
  <c r="M99" i="3"/>
  <c r="M100" i="3"/>
  <c r="M92" i="3"/>
  <c r="M91" i="3"/>
  <c r="M103" i="3"/>
  <c r="M110" i="3"/>
  <c r="M95" i="3"/>
  <c r="M101" i="3"/>
  <c r="M102" i="3"/>
  <c r="M105" i="3"/>
  <c r="M94" i="3"/>
  <c r="M25" i="3"/>
  <c r="M28" i="3"/>
  <c r="M17" i="3"/>
  <c r="M27" i="3"/>
  <c r="M43" i="3"/>
  <c r="M19" i="3"/>
  <c r="M14" i="3"/>
  <c r="M38" i="3"/>
  <c r="M13" i="3"/>
  <c r="M21" i="3"/>
  <c r="M34" i="3"/>
  <c r="M42" i="3"/>
  <c r="M29" i="3"/>
  <c r="M33" i="3"/>
  <c r="M35" i="3"/>
  <c r="M31" i="3"/>
  <c r="M44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L98" i="3"/>
  <c r="L103" i="3"/>
  <c r="L95" i="3"/>
  <c r="L46" i="3"/>
  <c r="L47" i="3"/>
  <c r="L12" i="3"/>
  <c r="L25" i="3"/>
  <c r="L43" i="3"/>
  <c r="L30" i="3"/>
  <c r="L19" i="3"/>
  <c r="L38" i="3"/>
  <c r="L31" i="3"/>
  <c r="L64" i="3"/>
  <c r="L65" i="3"/>
  <c r="L66" i="3"/>
  <c r="L76" i="3"/>
  <c r="L77" i="3"/>
  <c r="L78" i="3"/>
  <c r="K107" i="3"/>
  <c r="K104" i="3"/>
  <c r="K97" i="3"/>
  <c r="K98" i="3"/>
  <c r="K99" i="3"/>
  <c r="K100" i="3"/>
  <c r="K92" i="3"/>
  <c r="K91" i="3"/>
  <c r="K103" i="3"/>
  <c r="K110" i="3"/>
  <c r="K95" i="3"/>
  <c r="K101" i="3"/>
  <c r="K102" i="3"/>
  <c r="K105" i="3"/>
  <c r="K94" i="3"/>
  <c r="K46" i="3"/>
  <c r="K12" i="3"/>
  <c r="K37" i="3"/>
  <c r="K45" i="3"/>
  <c r="K19" i="3"/>
  <c r="K14" i="3"/>
  <c r="K38" i="3"/>
  <c r="K21" i="3"/>
  <c r="K42" i="3"/>
  <c r="K33" i="3"/>
  <c r="K35" i="3"/>
  <c r="K48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J107" i="3"/>
  <c r="J104" i="3"/>
  <c r="J97" i="3"/>
  <c r="J98" i="3"/>
  <c r="J99" i="3"/>
  <c r="J100" i="3"/>
  <c r="J92" i="3"/>
  <c r="J91" i="3"/>
  <c r="J103" i="3"/>
  <c r="J110" i="3"/>
  <c r="J95" i="3"/>
  <c r="J101" i="3"/>
  <c r="J102" i="3"/>
  <c r="J105" i="3"/>
  <c r="J16" i="3"/>
  <c r="J94" i="3"/>
  <c r="J22" i="3"/>
  <c r="J46" i="3"/>
  <c r="J11" i="3"/>
  <c r="J12" i="3"/>
  <c r="J26" i="3"/>
  <c r="J39" i="3"/>
  <c r="J25" i="3"/>
  <c r="J28" i="3"/>
  <c r="J17" i="3"/>
  <c r="J27" i="3"/>
  <c r="J43" i="3"/>
  <c r="J23" i="3"/>
  <c r="J37" i="3"/>
  <c r="J30" i="3"/>
  <c r="J45" i="3"/>
  <c r="J41" i="3"/>
  <c r="J19" i="3"/>
  <c r="J15" i="3"/>
  <c r="J14" i="3"/>
  <c r="J38" i="3"/>
  <c r="J13" i="3"/>
  <c r="J34" i="3"/>
  <c r="J42" i="3"/>
  <c r="J29" i="3"/>
  <c r="J35" i="3"/>
  <c r="J48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I24" i="3"/>
  <c r="I20" i="3"/>
  <c r="I12" i="3"/>
  <c r="I39" i="3"/>
  <c r="I27" i="3"/>
  <c r="I37" i="3"/>
  <c r="I45" i="3"/>
  <c r="I41" i="3"/>
  <c r="I19" i="3"/>
  <c r="I15" i="3"/>
  <c r="I14" i="3"/>
  <c r="I38" i="3"/>
  <c r="I13" i="3"/>
  <c r="I21" i="3"/>
  <c r="I34" i="3"/>
  <c r="I42" i="3"/>
  <c r="I29" i="3"/>
  <c r="I33" i="3"/>
  <c r="I31" i="3"/>
  <c r="I44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H103" i="3"/>
  <c r="H22" i="3"/>
  <c r="H18" i="3"/>
  <c r="H12" i="3"/>
  <c r="H25" i="3"/>
  <c r="H32" i="3"/>
  <c r="H37" i="3"/>
  <c r="H30" i="3"/>
  <c r="H19" i="3"/>
  <c r="H14" i="3"/>
  <c r="H38" i="3"/>
  <c r="H21" i="3"/>
  <c r="H34" i="3"/>
  <c r="H42" i="3"/>
  <c r="H31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G94" i="3"/>
  <c r="G46" i="3"/>
  <c r="G36" i="3"/>
  <c r="G18" i="3"/>
  <c r="G40" i="3"/>
  <c r="G12" i="3"/>
  <c r="G26" i="3"/>
  <c r="G39" i="3"/>
  <c r="G25" i="3"/>
  <c r="G32" i="3"/>
  <c r="G30" i="3"/>
  <c r="G15" i="3"/>
  <c r="G14" i="3"/>
  <c r="G38" i="3"/>
  <c r="G13" i="3"/>
  <c r="G34" i="3"/>
  <c r="G42" i="3"/>
  <c r="G29" i="3"/>
  <c r="G33" i="3"/>
  <c r="G31" i="3"/>
  <c r="G44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D22" i="3"/>
  <c r="D46" i="3"/>
  <c r="D36" i="3"/>
  <c r="D18" i="3"/>
  <c r="D40" i="3"/>
  <c r="D30" i="3"/>
  <c r="D45" i="3"/>
  <c r="D41" i="3"/>
  <c r="D19" i="3"/>
  <c r="D14" i="3"/>
  <c r="D38" i="3"/>
  <c r="D13" i="3"/>
  <c r="D21" i="3"/>
  <c r="D34" i="3"/>
  <c r="D42" i="3"/>
  <c r="D29" i="3"/>
  <c r="D33" i="3"/>
  <c r="D35" i="3"/>
  <c r="D31" i="3"/>
  <c r="D44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C25" i="3"/>
  <c r="C28" i="3"/>
  <c r="C17" i="3"/>
  <c r="C27" i="3"/>
  <c r="C43" i="3"/>
  <c r="C32" i="3"/>
  <c r="C23" i="3"/>
  <c r="C37" i="3"/>
  <c r="C30" i="3"/>
  <c r="C45" i="3"/>
  <c r="C41" i="3"/>
  <c r="C19" i="3"/>
  <c r="C15" i="3"/>
  <c r="C14" i="3"/>
  <c r="C38" i="3"/>
  <c r="C13" i="3"/>
  <c r="C21" i="3"/>
  <c r="C34" i="3"/>
  <c r="C42" i="3"/>
  <c r="C29" i="3"/>
  <c r="C33" i="3"/>
  <c r="C35" i="3"/>
  <c r="C31" i="3"/>
  <c r="C44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B8" i="27"/>
  <c r="A8" i="27"/>
  <c r="M6" i="3" s="1"/>
  <c r="A8" i="26"/>
  <c r="L6" i="3" s="1"/>
  <c r="A8" i="25"/>
  <c r="K6" i="3" s="1"/>
  <c r="A8" i="24"/>
  <c r="J6" i="3" s="1"/>
  <c r="A8" i="23"/>
  <c r="I6" i="3" s="1"/>
  <c r="A8" i="22"/>
  <c r="H6" i="3" s="1"/>
  <c r="A8" i="21"/>
  <c r="G6" i="3" s="1"/>
  <c r="A8" i="18"/>
  <c r="D6" i="3" s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C8" i="1"/>
  <c r="D8" i="17"/>
  <c r="E8" i="17"/>
  <c r="F8" i="17"/>
  <c r="G8" i="17"/>
  <c r="H8" i="17"/>
  <c r="I8" i="17"/>
  <c r="J8" i="17"/>
  <c r="K8" i="17"/>
  <c r="L8" i="17"/>
  <c r="M8" i="17"/>
  <c r="N8" i="17"/>
  <c r="O8" i="17"/>
  <c r="P8" i="17"/>
  <c r="Q8" i="17"/>
  <c r="R8" i="17"/>
  <c r="S8" i="17"/>
  <c r="T8" i="17"/>
  <c r="U8" i="17"/>
  <c r="V8" i="17"/>
  <c r="W8" i="17"/>
  <c r="X8" i="17"/>
  <c r="Y8" i="17"/>
  <c r="Z8" i="17"/>
  <c r="AA8" i="17"/>
  <c r="AB8" i="17"/>
  <c r="AC8" i="17"/>
  <c r="AD8" i="17"/>
  <c r="AE8" i="17"/>
  <c r="AF8" i="17"/>
  <c r="C8" i="17"/>
  <c r="A8" i="17"/>
  <c r="C6" i="3" s="1"/>
  <c r="J20" i="3" l="1"/>
  <c r="I11" i="3"/>
  <c r="H29" i="3"/>
  <c r="G17" i="3"/>
  <c r="G23" i="3"/>
  <c r="K44" i="3"/>
  <c r="K25" i="3"/>
  <c r="K41" i="3"/>
  <c r="K32" i="3"/>
  <c r="K40" i="3"/>
  <c r="I28" i="3"/>
  <c r="I26" i="3"/>
  <c r="H23" i="3"/>
  <c r="D23" i="3"/>
  <c r="K36" i="3"/>
  <c r="I35" i="3"/>
  <c r="G35" i="3"/>
  <c r="H35" i="3"/>
  <c r="D15" i="3"/>
  <c r="J32" i="3"/>
  <c r="H13" i="3"/>
  <c r="K47" i="3"/>
  <c r="K16" i="3"/>
  <c r="K29" i="3"/>
  <c r="K17" i="3"/>
  <c r="K43" i="3"/>
  <c r="K15" i="3"/>
  <c r="H46" i="3"/>
  <c r="H33" i="3"/>
  <c r="H15" i="3"/>
  <c r="D20" i="3"/>
  <c r="K11" i="3"/>
  <c r="I23" i="3"/>
  <c r="H20" i="3"/>
  <c r="K30" i="3"/>
  <c r="K28" i="3"/>
  <c r="K23" i="3"/>
  <c r="K20" i="3"/>
  <c r="K34" i="3"/>
  <c r="K39" i="3"/>
  <c r="K31" i="3"/>
  <c r="J40" i="3"/>
  <c r="H41" i="3"/>
  <c r="H40" i="3"/>
  <c r="G47" i="3"/>
  <c r="G20" i="3"/>
  <c r="E9" i="3"/>
  <c r="D12" i="3"/>
  <c r="D267" i="3"/>
  <c r="N267" i="3" s="1"/>
  <c r="D24" i="3"/>
  <c r="D39" i="3"/>
  <c r="D17" i="3"/>
  <c r="G24" i="3"/>
  <c r="K27" i="3"/>
  <c r="L28" i="3"/>
  <c r="J36" i="3"/>
  <c r="G22" i="3"/>
  <c r="G45" i="3"/>
  <c r="D28" i="3"/>
  <c r="D27" i="3"/>
  <c r="L17" i="3"/>
  <c r="L27" i="3"/>
  <c r="L36" i="3"/>
  <c r="I43" i="3"/>
  <c r="H26" i="3"/>
  <c r="H11" i="3"/>
  <c r="I36" i="3"/>
  <c r="L80" i="3"/>
  <c r="L101" i="3"/>
  <c r="L84" i="3"/>
  <c r="L53" i="3"/>
  <c r="L71" i="3"/>
  <c r="L81" i="3"/>
  <c r="H36" i="3"/>
  <c r="L68" i="3"/>
  <c r="K24" i="3"/>
  <c r="L34" i="3"/>
  <c r="L63" i="3"/>
  <c r="L85" i="3"/>
  <c r="L83" i="3"/>
  <c r="L73" i="3"/>
  <c r="L60" i="3"/>
  <c r="D26" i="3"/>
  <c r="L122" i="3"/>
  <c r="L67" i="3"/>
  <c r="H27" i="3"/>
  <c r="L116" i="3"/>
  <c r="L125" i="3"/>
  <c r="L117" i="3"/>
  <c r="L121" i="3"/>
  <c r="L115" i="3"/>
  <c r="L62" i="3"/>
  <c r="L131" i="3"/>
  <c r="L113" i="3"/>
  <c r="L112" i="3"/>
  <c r="L129" i="3"/>
  <c r="L127" i="3"/>
  <c r="L119" i="3"/>
  <c r="L97" i="3"/>
  <c r="L135" i="3"/>
  <c r="L123" i="3"/>
  <c r="L75" i="3"/>
  <c r="L69" i="3"/>
  <c r="L26" i="3"/>
  <c r="L132" i="3"/>
  <c r="L20" i="3"/>
  <c r="L130" i="3"/>
  <c r="L50" i="3"/>
  <c r="L21" i="3"/>
  <c r="L42" i="3"/>
  <c r="L105" i="3"/>
  <c r="L104" i="3"/>
  <c r="K22" i="3"/>
  <c r="G19" i="3"/>
  <c r="G28" i="3"/>
  <c r="L48" i="3"/>
  <c r="L33" i="3"/>
  <c r="L18" i="3"/>
  <c r="L11" i="3"/>
  <c r="L22" i="3"/>
  <c r="L52" i="3"/>
  <c r="L51" i="3"/>
  <c r="L39" i="3"/>
  <c r="J47" i="3"/>
  <c r="H17" i="3"/>
  <c r="D37" i="3"/>
  <c r="L24" i="3"/>
  <c r="J24" i="3"/>
  <c r="I46" i="3"/>
  <c r="H47" i="3"/>
  <c r="H24" i="3"/>
  <c r="D11" i="3"/>
  <c r="D47" i="3"/>
  <c r="D25" i="3"/>
  <c r="D32" i="3"/>
  <c r="I17" i="3"/>
  <c r="G41" i="3"/>
  <c r="D43" i="3"/>
  <c r="L14" i="3"/>
  <c r="L35" i="3"/>
  <c r="L49" i="3"/>
  <c r="L29" i="3"/>
  <c r="L79" i="3"/>
  <c r="L107" i="3"/>
  <c r="L13" i="3"/>
  <c r="L58" i="3"/>
  <c r="H43" i="3"/>
  <c r="L56" i="3"/>
  <c r="L74" i="3"/>
  <c r="L82" i="3"/>
  <c r="L54" i="3"/>
  <c r="L70" i="3"/>
  <c r="I94" i="3"/>
  <c r="H94" i="3"/>
  <c r="L94" i="3"/>
  <c r="L91" i="3"/>
  <c r="L110" i="3"/>
  <c r="L16" i="3"/>
  <c r="L100" i="3"/>
  <c r="L99" i="3"/>
  <c r="I91" i="3"/>
  <c r="I92" i="3"/>
  <c r="H92" i="3"/>
  <c r="H16" i="3"/>
  <c r="I16" i="3"/>
  <c r="L92" i="3"/>
  <c r="D94" i="3"/>
  <c r="AG110" i="1"/>
  <c r="AG18" i="27"/>
  <c r="AG26" i="27"/>
  <c r="M30" i="3" s="1"/>
  <c r="AG34" i="27"/>
  <c r="AG42" i="27"/>
  <c r="AG50" i="27"/>
  <c r="AG58" i="27"/>
  <c r="AG66" i="27"/>
  <c r="AG74" i="27"/>
  <c r="AG82" i="27"/>
  <c r="AG90" i="27"/>
  <c r="AG98" i="27"/>
  <c r="AG106" i="27"/>
  <c r="AG19" i="27"/>
  <c r="AG27" i="27"/>
  <c r="AG35" i="27"/>
  <c r="AG43" i="27"/>
  <c r="AG51" i="27"/>
  <c r="AG59" i="27"/>
  <c r="AG67" i="27"/>
  <c r="AG75" i="27"/>
  <c r="AG83" i="27"/>
  <c r="AG91" i="27"/>
  <c r="AG99" i="27"/>
  <c r="AG107" i="27"/>
  <c r="AG12" i="27"/>
  <c r="AG20" i="27"/>
  <c r="M12" i="3" s="1"/>
  <c r="AG28" i="27"/>
  <c r="M15" i="3" s="1"/>
  <c r="AG36" i="27"/>
  <c r="AG44" i="27"/>
  <c r="AG52" i="27"/>
  <c r="AG60" i="27"/>
  <c r="AG68" i="27"/>
  <c r="AG76" i="27"/>
  <c r="AG84" i="27"/>
  <c r="AG92" i="27"/>
  <c r="AG100" i="27"/>
  <c r="AG108" i="27"/>
  <c r="AG13" i="27"/>
  <c r="AG21" i="27"/>
  <c r="AG29" i="27"/>
  <c r="AG37" i="27"/>
  <c r="AG45" i="27"/>
  <c r="AG53" i="27"/>
  <c r="AG61" i="27"/>
  <c r="AG69" i="27"/>
  <c r="AG77" i="27"/>
  <c r="AG85" i="27"/>
  <c r="AG93" i="27"/>
  <c r="AG101" i="27"/>
  <c r="AG109" i="27"/>
  <c r="AG14" i="27"/>
  <c r="AG22" i="27"/>
  <c r="M39" i="3" s="1"/>
  <c r="AG30" i="27"/>
  <c r="AG38" i="27"/>
  <c r="AG46" i="27"/>
  <c r="AG54" i="27"/>
  <c r="AG62" i="27"/>
  <c r="AG70" i="27"/>
  <c r="AG78" i="27"/>
  <c r="AG86" i="27"/>
  <c r="AG94" i="27"/>
  <c r="AG102" i="27"/>
  <c r="AG110" i="27"/>
  <c r="AG15" i="27"/>
  <c r="AG23" i="27"/>
  <c r="M32" i="3" s="1"/>
  <c r="AG31" i="27"/>
  <c r="AG39" i="27"/>
  <c r="AG47" i="27"/>
  <c r="AG55" i="27"/>
  <c r="AG63" i="27"/>
  <c r="AG71" i="27"/>
  <c r="AG79" i="27"/>
  <c r="AG87" i="27"/>
  <c r="AG95" i="27"/>
  <c r="AG103" i="27"/>
  <c r="AG11" i="27"/>
  <c r="M16" i="3" s="1"/>
  <c r="AG16" i="27"/>
  <c r="AG24" i="27"/>
  <c r="M23" i="3" s="1"/>
  <c r="AG32" i="27"/>
  <c r="AG40" i="27"/>
  <c r="AG48" i="27"/>
  <c r="AG56" i="27"/>
  <c r="AG64" i="27"/>
  <c r="AG72" i="27"/>
  <c r="AG80" i="27"/>
  <c r="AG88" i="27"/>
  <c r="AG96" i="27"/>
  <c r="AG104" i="27"/>
  <c r="AG65" i="27"/>
  <c r="AG73" i="27"/>
  <c r="AG17" i="27"/>
  <c r="M40" i="3" s="1"/>
  <c r="AG81" i="27"/>
  <c r="AG25" i="27"/>
  <c r="M37" i="3" s="1"/>
  <c r="AG89" i="27"/>
  <c r="AG57" i="27"/>
  <c r="AG33" i="27"/>
  <c r="AG97" i="27"/>
  <c r="AG41" i="27"/>
  <c r="AG105" i="27"/>
  <c r="AG49" i="27"/>
  <c r="AG48" i="1"/>
  <c r="B48" i="3" s="1"/>
  <c r="AG25" i="1"/>
  <c r="AG50" i="1"/>
  <c r="B50" i="3" s="1"/>
  <c r="AG56" i="1"/>
  <c r="B56" i="3" s="1"/>
  <c r="AG77" i="1"/>
  <c r="B77" i="3" s="1"/>
  <c r="AG35" i="1"/>
  <c r="B19" i="3" s="1"/>
  <c r="AG105" i="1"/>
  <c r="AG72" i="1"/>
  <c r="B72" i="3" s="1"/>
  <c r="AG30" i="1"/>
  <c r="AG101" i="1"/>
  <c r="AG58" i="1"/>
  <c r="B58" i="3" s="1"/>
  <c r="AG68" i="1"/>
  <c r="B68" i="3" s="1"/>
  <c r="AG59" i="1"/>
  <c r="B59" i="3" s="1"/>
  <c r="AG16" i="1"/>
  <c r="AG86" i="1"/>
  <c r="AG43" i="1"/>
  <c r="B29" i="3" s="1"/>
  <c r="AG89" i="1"/>
  <c r="AG81" i="1"/>
  <c r="B81" i="3" s="1"/>
  <c r="AG39" i="1"/>
  <c r="B13" i="3" s="1"/>
  <c r="AG109" i="1"/>
  <c r="AG66" i="1"/>
  <c r="B66" i="3" s="1"/>
  <c r="AG19" i="1"/>
  <c r="AG34" i="1"/>
  <c r="AG75" i="1"/>
  <c r="B75" i="3" s="1"/>
  <c r="AG52" i="1"/>
  <c r="B52" i="3" s="1"/>
  <c r="AG76" i="1"/>
  <c r="B76" i="3" s="1"/>
  <c r="AG33" i="1"/>
  <c r="AG104" i="1"/>
  <c r="AG61" i="1"/>
  <c r="B61" i="3" s="1"/>
  <c r="AG28" i="1"/>
  <c r="AG98" i="1"/>
  <c r="AG57" i="1"/>
  <c r="B57" i="3" s="1"/>
  <c r="AG14" i="1"/>
  <c r="AG84" i="1"/>
  <c r="B84" i="3" s="1"/>
  <c r="AG95" i="1"/>
  <c r="AG15" i="1"/>
  <c r="AG85" i="1"/>
  <c r="B85" i="3" s="1"/>
  <c r="AG42" i="1"/>
  <c r="B42" i="3" s="1"/>
  <c r="AG13" i="1"/>
  <c r="AG70" i="1"/>
  <c r="B70" i="3" s="1"/>
  <c r="AG37" i="1"/>
  <c r="AG107" i="1"/>
  <c r="AG65" i="1"/>
  <c r="B65" i="3" s="1"/>
  <c r="AG22" i="1"/>
  <c r="AG93" i="1"/>
  <c r="AG90" i="1"/>
  <c r="AG24" i="1"/>
  <c r="AG94" i="1"/>
  <c r="AG51" i="1"/>
  <c r="B51" i="3" s="1"/>
  <c r="AG67" i="1"/>
  <c r="B67" i="3" s="1"/>
  <c r="AG79" i="1"/>
  <c r="B79" i="3" s="1"/>
  <c r="AG46" i="1"/>
  <c r="B31" i="3" s="1"/>
  <c r="AG23" i="1"/>
  <c r="AG74" i="1"/>
  <c r="B74" i="3" s="1"/>
  <c r="AG31" i="1"/>
  <c r="AG102" i="1"/>
  <c r="AG32" i="1"/>
  <c r="AG103" i="1"/>
  <c r="AG60" i="1"/>
  <c r="B60" i="3" s="1"/>
  <c r="AG17" i="1"/>
  <c r="AG87" i="1"/>
  <c r="AG54" i="1"/>
  <c r="B54" i="3" s="1"/>
  <c r="AG11" i="1"/>
  <c r="AG83" i="1"/>
  <c r="B83" i="3" s="1"/>
  <c r="AG40" i="1"/>
  <c r="B21" i="3" s="1"/>
  <c r="AG44" i="1"/>
  <c r="B33" i="3" s="1"/>
  <c r="AG80" i="1"/>
  <c r="B80" i="3" s="1"/>
  <c r="AG106" i="1"/>
  <c r="AG100" i="1"/>
  <c r="AG82" i="1"/>
  <c r="B82" i="3" s="1"/>
  <c r="AG78" i="1"/>
  <c r="AG71" i="1"/>
  <c r="B71" i="3" s="1"/>
  <c r="AG47" i="1"/>
  <c r="B44" i="3" s="1"/>
  <c r="AG64" i="1"/>
  <c r="B64" i="3" s="1"/>
  <c r="AG27" i="1"/>
  <c r="AG88" i="1"/>
  <c r="AG55" i="1"/>
  <c r="B55" i="3" s="1"/>
  <c r="AG91" i="1"/>
  <c r="AG20" i="1"/>
  <c r="B43" i="3" s="1"/>
  <c r="AG108" i="1"/>
  <c r="AG36" i="1"/>
  <c r="AG62" i="1"/>
  <c r="B62" i="3" s="1"/>
  <c r="AG97" i="1"/>
  <c r="AG38" i="1"/>
  <c r="B38" i="3" s="1"/>
  <c r="AG99" i="1"/>
  <c r="AG18" i="1"/>
  <c r="AG53" i="1"/>
  <c r="B53" i="3" s="1"/>
  <c r="AG29" i="1"/>
  <c r="AG73" i="1"/>
  <c r="B73" i="3" s="1"/>
  <c r="AG41" i="1"/>
  <c r="B34" i="3" s="1"/>
  <c r="AG12" i="1"/>
  <c r="AG69" i="1"/>
  <c r="B69" i="3" s="1"/>
  <c r="AG26" i="1"/>
  <c r="AG96" i="1"/>
  <c r="AG63" i="1"/>
  <c r="B63" i="3" s="1"/>
  <c r="AG21" i="1"/>
  <c r="B32" i="3" s="1"/>
  <c r="AG92" i="1"/>
  <c r="AG49" i="1"/>
  <c r="B49" i="3" s="1"/>
  <c r="AG45" i="1"/>
  <c r="B35" i="3" s="1"/>
  <c r="AG45" i="17"/>
  <c r="C145" i="3" s="1"/>
  <c r="N145" i="3" s="1"/>
  <c r="AG12" i="17"/>
  <c r="C112" i="3" s="1"/>
  <c r="AG24" i="17"/>
  <c r="C124" i="3" s="1"/>
  <c r="N124" i="3" s="1"/>
  <c r="AG32" i="17"/>
  <c r="C132" i="3" s="1"/>
  <c r="AG41" i="17"/>
  <c r="C141" i="3" s="1"/>
  <c r="N141" i="3" s="1"/>
  <c r="AG50" i="17"/>
  <c r="C150" i="3" s="1"/>
  <c r="N150" i="3" s="1"/>
  <c r="AG59" i="17"/>
  <c r="C159" i="3" s="1"/>
  <c r="N159" i="3" s="1"/>
  <c r="AG68" i="17"/>
  <c r="C168" i="3" s="1"/>
  <c r="N168" i="3" s="1"/>
  <c r="AG76" i="17"/>
  <c r="C176" i="3" s="1"/>
  <c r="N176" i="3" s="1"/>
  <c r="AG85" i="17"/>
  <c r="C185" i="3" s="1"/>
  <c r="N185" i="3" s="1"/>
  <c r="AG94" i="17"/>
  <c r="C194" i="3" s="1"/>
  <c r="N194" i="3" s="1"/>
  <c r="AG103" i="17"/>
  <c r="C203" i="3" s="1"/>
  <c r="N203" i="3" s="1"/>
  <c r="AG13" i="17"/>
  <c r="C113" i="3" s="1"/>
  <c r="AG102" i="17"/>
  <c r="C202" i="3" s="1"/>
  <c r="N202" i="3" s="1"/>
  <c r="AG16" i="17"/>
  <c r="C116" i="3" s="1"/>
  <c r="AG15" i="17"/>
  <c r="C115" i="3" s="1"/>
  <c r="AG25" i="17"/>
  <c r="C125" i="3" s="1"/>
  <c r="AG33" i="17"/>
  <c r="C133" i="3" s="1"/>
  <c r="N133" i="3" s="1"/>
  <c r="AG42" i="17"/>
  <c r="C142" i="3" s="1"/>
  <c r="N142" i="3" s="1"/>
  <c r="AG51" i="17"/>
  <c r="C151" i="3" s="1"/>
  <c r="N151" i="3" s="1"/>
  <c r="AG60" i="17"/>
  <c r="C160" i="3" s="1"/>
  <c r="N160" i="3" s="1"/>
  <c r="AG69" i="17"/>
  <c r="C169" i="3" s="1"/>
  <c r="N169" i="3" s="1"/>
  <c r="AG77" i="17"/>
  <c r="C177" i="3" s="1"/>
  <c r="N177" i="3" s="1"/>
  <c r="AG86" i="17"/>
  <c r="C186" i="3" s="1"/>
  <c r="N186" i="3" s="1"/>
  <c r="AG95" i="17"/>
  <c r="C195" i="3" s="1"/>
  <c r="N195" i="3" s="1"/>
  <c r="AG104" i="17"/>
  <c r="C204" i="3" s="1"/>
  <c r="N204" i="3" s="1"/>
  <c r="AG23" i="17"/>
  <c r="C123" i="3" s="1"/>
  <c r="AG31" i="17"/>
  <c r="C131" i="3" s="1"/>
  <c r="AG93" i="17"/>
  <c r="C193" i="3" s="1"/>
  <c r="N193" i="3" s="1"/>
  <c r="AG56" i="17"/>
  <c r="C156" i="3" s="1"/>
  <c r="N156" i="3" s="1"/>
  <c r="AG17" i="17"/>
  <c r="C117" i="3" s="1"/>
  <c r="AG26" i="17"/>
  <c r="C126" i="3" s="1"/>
  <c r="N126" i="3" s="1"/>
  <c r="AG35" i="17"/>
  <c r="C135" i="3" s="1"/>
  <c r="AG43" i="17"/>
  <c r="C143" i="3" s="1"/>
  <c r="N143" i="3" s="1"/>
  <c r="AG52" i="17"/>
  <c r="C152" i="3" s="1"/>
  <c r="N152" i="3" s="1"/>
  <c r="AG61" i="17"/>
  <c r="C161" i="3" s="1"/>
  <c r="N161" i="3" s="1"/>
  <c r="AG70" i="17"/>
  <c r="C170" i="3" s="1"/>
  <c r="N170" i="3" s="1"/>
  <c r="AG79" i="17"/>
  <c r="C179" i="3" s="1"/>
  <c r="N179" i="3" s="1"/>
  <c r="AG87" i="17"/>
  <c r="C187" i="3" s="1"/>
  <c r="N187" i="3" s="1"/>
  <c r="AG96" i="17"/>
  <c r="C196" i="3" s="1"/>
  <c r="N196" i="3" s="1"/>
  <c r="AG105" i="17"/>
  <c r="C205" i="3" s="1"/>
  <c r="N205" i="3" s="1"/>
  <c r="AG11" i="17"/>
  <c r="C111" i="3" s="1"/>
  <c r="N111" i="3" s="1"/>
  <c r="AG49" i="17"/>
  <c r="C149" i="3" s="1"/>
  <c r="N149" i="3" s="1"/>
  <c r="AG75" i="17"/>
  <c r="C175" i="3" s="1"/>
  <c r="N175" i="3" s="1"/>
  <c r="AG67" i="17"/>
  <c r="C167" i="3" s="1"/>
  <c r="N167" i="3" s="1"/>
  <c r="AG18" i="17"/>
  <c r="C118" i="3" s="1"/>
  <c r="N118" i="3" s="1"/>
  <c r="AG27" i="17"/>
  <c r="C127" i="3" s="1"/>
  <c r="AG36" i="17"/>
  <c r="C136" i="3" s="1"/>
  <c r="N136" i="3" s="1"/>
  <c r="AG44" i="17"/>
  <c r="C144" i="3" s="1"/>
  <c r="N144" i="3" s="1"/>
  <c r="AG53" i="17"/>
  <c r="C153" i="3" s="1"/>
  <c r="N153" i="3" s="1"/>
  <c r="AG62" i="17"/>
  <c r="C162" i="3" s="1"/>
  <c r="N162" i="3" s="1"/>
  <c r="AG71" i="17"/>
  <c r="C171" i="3" s="1"/>
  <c r="N171" i="3" s="1"/>
  <c r="AG80" i="17"/>
  <c r="C180" i="3" s="1"/>
  <c r="N180" i="3" s="1"/>
  <c r="AG88" i="17"/>
  <c r="C188" i="3" s="1"/>
  <c r="N188" i="3" s="1"/>
  <c r="AG97" i="17"/>
  <c r="C197" i="3" s="1"/>
  <c r="N197" i="3" s="1"/>
  <c r="AG106" i="17"/>
  <c r="C206" i="3" s="1"/>
  <c r="N206" i="3" s="1"/>
  <c r="AG40" i="17"/>
  <c r="C140" i="3" s="1"/>
  <c r="N140" i="3" s="1"/>
  <c r="AG110" i="17"/>
  <c r="C210" i="3" s="1"/>
  <c r="N210" i="3" s="1"/>
  <c r="AG78" i="17"/>
  <c r="C178" i="3" s="1"/>
  <c r="N178" i="3" s="1"/>
  <c r="AG19" i="17"/>
  <c r="C119" i="3" s="1"/>
  <c r="AG28" i="17"/>
  <c r="C128" i="3" s="1"/>
  <c r="N128" i="3" s="1"/>
  <c r="AG37" i="17"/>
  <c r="C137" i="3" s="1"/>
  <c r="N137" i="3" s="1"/>
  <c r="AG46" i="17"/>
  <c r="C146" i="3" s="1"/>
  <c r="N146" i="3" s="1"/>
  <c r="AG54" i="17"/>
  <c r="C154" i="3" s="1"/>
  <c r="N154" i="3" s="1"/>
  <c r="AG63" i="17"/>
  <c r="C163" i="3" s="1"/>
  <c r="N163" i="3" s="1"/>
  <c r="AG72" i="17"/>
  <c r="C172" i="3" s="1"/>
  <c r="N172" i="3" s="1"/>
  <c r="AG81" i="17"/>
  <c r="C181" i="3" s="1"/>
  <c r="N181" i="3" s="1"/>
  <c r="AG90" i="17"/>
  <c r="C190" i="3" s="1"/>
  <c r="N190" i="3" s="1"/>
  <c r="AG98" i="17"/>
  <c r="C198" i="3" s="1"/>
  <c r="N198" i="3" s="1"/>
  <c r="AG107" i="17"/>
  <c r="C207" i="3" s="1"/>
  <c r="N207" i="3" s="1"/>
  <c r="AG22" i="17"/>
  <c r="C122" i="3" s="1"/>
  <c r="AG84" i="17"/>
  <c r="C184" i="3" s="1"/>
  <c r="N184" i="3" s="1"/>
  <c r="AG89" i="17"/>
  <c r="C189" i="3" s="1"/>
  <c r="N189" i="3" s="1"/>
  <c r="AG20" i="17"/>
  <c r="C120" i="3" s="1"/>
  <c r="N120" i="3" s="1"/>
  <c r="AG29" i="17"/>
  <c r="C129" i="3" s="1"/>
  <c r="AG38" i="17"/>
  <c r="C138" i="3" s="1"/>
  <c r="N138" i="3" s="1"/>
  <c r="AG47" i="17"/>
  <c r="C147" i="3" s="1"/>
  <c r="N147" i="3" s="1"/>
  <c r="AG55" i="17"/>
  <c r="C155" i="3" s="1"/>
  <c r="N155" i="3" s="1"/>
  <c r="AG64" i="17"/>
  <c r="C164" i="3" s="1"/>
  <c r="N164" i="3" s="1"/>
  <c r="AG73" i="17"/>
  <c r="C173" i="3" s="1"/>
  <c r="N173" i="3" s="1"/>
  <c r="AG82" i="17"/>
  <c r="C182" i="3" s="1"/>
  <c r="N182" i="3" s="1"/>
  <c r="AG91" i="17"/>
  <c r="C191" i="3" s="1"/>
  <c r="N191" i="3" s="1"/>
  <c r="AG99" i="17"/>
  <c r="C199" i="3" s="1"/>
  <c r="N199" i="3" s="1"/>
  <c r="AG108" i="17"/>
  <c r="C208" i="3" s="1"/>
  <c r="N208" i="3" s="1"/>
  <c r="AG14" i="17"/>
  <c r="AG66" i="17"/>
  <c r="C166" i="3" s="1"/>
  <c r="N166" i="3" s="1"/>
  <c r="AG100" i="17"/>
  <c r="C200" i="3" s="1"/>
  <c r="N200" i="3" s="1"/>
  <c r="AG21" i="17"/>
  <c r="C121" i="3" s="1"/>
  <c r="AG30" i="17"/>
  <c r="C130" i="3" s="1"/>
  <c r="AG39" i="17"/>
  <c r="C139" i="3" s="1"/>
  <c r="N139" i="3" s="1"/>
  <c r="AG48" i="17"/>
  <c r="C148" i="3" s="1"/>
  <c r="N148" i="3" s="1"/>
  <c r="AG57" i="17"/>
  <c r="C157" i="3" s="1"/>
  <c r="N157" i="3" s="1"/>
  <c r="AG65" i="17"/>
  <c r="C165" i="3" s="1"/>
  <c r="N165" i="3" s="1"/>
  <c r="AG74" i="17"/>
  <c r="C174" i="3" s="1"/>
  <c r="N174" i="3" s="1"/>
  <c r="AG83" i="17"/>
  <c r="C183" i="3" s="1"/>
  <c r="N183" i="3" s="1"/>
  <c r="AG92" i="17"/>
  <c r="C192" i="3" s="1"/>
  <c r="N192" i="3" s="1"/>
  <c r="AG101" i="17"/>
  <c r="C201" i="3" s="1"/>
  <c r="N201" i="3" s="1"/>
  <c r="AG109" i="17"/>
  <c r="C209" i="3" s="1"/>
  <c r="N209" i="3" s="1"/>
  <c r="AG34" i="17"/>
  <c r="C134" i="3" s="1"/>
  <c r="N134" i="3" s="1"/>
  <c r="AG58" i="17"/>
  <c r="C158" i="3" s="1"/>
  <c r="N158" i="3" s="1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K9" i="27"/>
  <c r="J9" i="27"/>
  <c r="I9" i="27"/>
  <c r="H9" i="27"/>
  <c r="G9" i="27"/>
  <c r="F9" i="27"/>
  <c r="E9" i="27"/>
  <c r="D9" i="27"/>
  <c r="C9" i="27"/>
  <c r="AF9" i="26"/>
  <c r="AE9" i="26"/>
  <c r="AD9" i="26"/>
  <c r="AC9" i="26"/>
  <c r="AB9" i="26"/>
  <c r="AA9" i="26"/>
  <c r="Z9" i="26"/>
  <c r="Y9" i="26"/>
  <c r="X9" i="26"/>
  <c r="W9" i="26"/>
  <c r="V9" i="26"/>
  <c r="U9" i="26"/>
  <c r="T9" i="26"/>
  <c r="S9" i="26"/>
  <c r="R9" i="26"/>
  <c r="Q9" i="26"/>
  <c r="P9" i="26"/>
  <c r="O9" i="26"/>
  <c r="N9" i="26"/>
  <c r="M9" i="26"/>
  <c r="L9" i="26"/>
  <c r="K9" i="26"/>
  <c r="J9" i="26"/>
  <c r="I9" i="26"/>
  <c r="H9" i="26"/>
  <c r="G9" i="26"/>
  <c r="F9" i="26"/>
  <c r="E9" i="26"/>
  <c r="D9" i="26"/>
  <c r="C9" i="26"/>
  <c r="B9" i="26"/>
  <c r="AF9" i="25"/>
  <c r="AE9" i="25"/>
  <c r="AD9" i="25"/>
  <c r="AC9" i="25"/>
  <c r="AB9" i="25"/>
  <c r="AA9" i="25"/>
  <c r="Z9" i="25"/>
  <c r="Y9" i="25"/>
  <c r="X9" i="25"/>
  <c r="W9" i="25"/>
  <c r="V9" i="25"/>
  <c r="U9" i="25"/>
  <c r="T9" i="25"/>
  <c r="S9" i="25"/>
  <c r="R9" i="25"/>
  <c r="Q9" i="25"/>
  <c r="P9" i="25"/>
  <c r="O9" i="25"/>
  <c r="N9" i="25"/>
  <c r="M9" i="25"/>
  <c r="L9" i="25"/>
  <c r="K9" i="25"/>
  <c r="J9" i="25"/>
  <c r="I9" i="25"/>
  <c r="H9" i="25"/>
  <c r="G9" i="25"/>
  <c r="F9" i="25"/>
  <c r="E9" i="25"/>
  <c r="D9" i="25"/>
  <c r="C9" i="25"/>
  <c r="B9" i="25"/>
  <c r="AF9" i="24"/>
  <c r="AE9" i="24"/>
  <c r="AD9" i="24"/>
  <c r="AC9" i="24"/>
  <c r="AB9" i="24"/>
  <c r="AA9" i="24"/>
  <c r="Z9" i="24"/>
  <c r="Y9" i="24"/>
  <c r="X9" i="24"/>
  <c r="W9" i="24"/>
  <c r="V9" i="24"/>
  <c r="U9" i="24"/>
  <c r="T9" i="24"/>
  <c r="S9" i="24"/>
  <c r="R9" i="24"/>
  <c r="Q9" i="24"/>
  <c r="P9" i="24"/>
  <c r="O9" i="24"/>
  <c r="N9" i="24"/>
  <c r="M9" i="24"/>
  <c r="L9" i="24"/>
  <c r="K9" i="24"/>
  <c r="J9" i="24"/>
  <c r="I9" i="24"/>
  <c r="H9" i="24"/>
  <c r="G9" i="24"/>
  <c r="F9" i="24"/>
  <c r="E9" i="24"/>
  <c r="D9" i="24"/>
  <c r="C9" i="24"/>
  <c r="B9" i="24"/>
  <c r="I103" i="3"/>
  <c r="I101" i="3"/>
  <c r="I95" i="3"/>
  <c r="I110" i="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P9" i="23"/>
  <c r="O9" i="23"/>
  <c r="N9" i="23"/>
  <c r="M9" i="23"/>
  <c r="L9" i="23"/>
  <c r="K9" i="23"/>
  <c r="J9" i="23"/>
  <c r="I9" i="23"/>
  <c r="H9" i="23"/>
  <c r="G9" i="23"/>
  <c r="F9" i="23"/>
  <c r="E9" i="23"/>
  <c r="D9" i="23"/>
  <c r="C9" i="23"/>
  <c r="B9" i="23"/>
  <c r="H101" i="3"/>
  <c r="H95" i="3"/>
  <c r="H110" i="3"/>
  <c r="AF9" i="22"/>
  <c r="AE9" i="22"/>
  <c r="AD9" i="22"/>
  <c r="AC9" i="22"/>
  <c r="AB9" i="22"/>
  <c r="AA9" i="22"/>
  <c r="Z9" i="22"/>
  <c r="Y9" i="22"/>
  <c r="X9" i="22"/>
  <c r="W9" i="22"/>
  <c r="V9" i="22"/>
  <c r="U9" i="22"/>
  <c r="T9" i="22"/>
  <c r="S9" i="22"/>
  <c r="R9" i="22"/>
  <c r="Q9" i="22"/>
  <c r="P9" i="22"/>
  <c r="O9" i="22"/>
  <c r="N9" i="22"/>
  <c r="M9" i="22"/>
  <c r="L9" i="22"/>
  <c r="K9" i="22"/>
  <c r="J9" i="22"/>
  <c r="I9" i="22"/>
  <c r="H9" i="22"/>
  <c r="G9" i="22"/>
  <c r="F9" i="22"/>
  <c r="E9" i="22"/>
  <c r="D9" i="22"/>
  <c r="C9" i="22"/>
  <c r="B9" i="22"/>
  <c r="G100" i="3"/>
  <c r="G95" i="3"/>
  <c r="G110" i="3"/>
  <c r="G92" i="3"/>
  <c r="AF9" i="21"/>
  <c r="AE9" i="21"/>
  <c r="AD9" i="21"/>
  <c r="AC9" i="21"/>
  <c r="AB9" i="21"/>
  <c r="AA9" i="21"/>
  <c r="Z9" i="21"/>
  <c r="Y9" i="21"/>
  <c r="X9" i="21"/>
  <c r="W9" i="21"/>
  <c r="V9" i="21"/>
  <c r="U9" i="21"/>
  <c r="T9" i="21"/>
  <c r="S9" i="21"/>
  <c r="R9" i="21"/>
  <c r="Q9" i="21"/>
  <c r="P9" i="21"/>
  <c r="O9" i="21"/>
  <c r="N9" i="21"/>
  <c r="M9" i="21"/>
  <c r="L9" i="21"/>
  <c r="K9" i="21"/>
  <c r="J9" i="21"/>
  <c r="I9" i="21"/>
  <c r="H9" i="21"/>
  <c r="G9" i="21"/>
  <c r="F9" i="21"/>
  <c r="E9" i="21"/>
  <c r="D9" i="21"/>
  <c r="C9" i="21"/>
  <c r="B9" i="21"/>
  <c r="D101" i="3"/>
  <c r="D95" i="3"/>
  <c r="D91" i="3"/>
  <c r="D92" i="3"/>
  <c r="AF9" i="18"/>
  <c r="AE9" i="18"/>
  <c r="AD9" i="18"/>
  <c r="AC9" i="18"/>
  <c r="AB9" i="18"/>
  <c r="AA9" i="18"/>
  <c r="Z9" i="18"/>
  <c r="Y9" i="18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G9" i="18"/>
  <c r="F9" i="18"/>
  <c r="E9" i="18"/>
  <c r="D9" i="18"/>
  <c r="C9" i="18"/>
  <c r="B9" i="18"/>
  <c r="C107" i="3"/>
  <c r="AF9" i="17"/>
  <c r="AE9" i="17"/>
  <c r="AD9" i="17"/>
  <c r="AC9" i="17"/>
  <c r="AB9" i="17"/>
  <c r="AA9" i="17"/>
  <c r="Z9" i="17"/>
  <c r="Y9" i="17"/>
  <c r="X9" i="17"/>
  <c r="W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D9" i="17"/>
  <c r="C9" i="17"/>
  <c r="B9" i="17"/>
  <c r="B14" i="3" l="1"/>
  <c r="B20" i="3"/>
  <c r="B28" i="3"/>
  <c r="B25" i="3"/>
  <c r="B23" i="3"/>
  <c r="B15" i="3"/>
  <c r="N112" i="3"/>
  <c r="N116" i="3"/>
  <c r="N113" i="3"/>
  <c r="N123" i="3"/>
  <c r="N131" i="3"/>
  <c r="C85" i="3"/>
  <c r="C114" i="3"/>
  <c r="N114" i="3" s="1"/>
  <c r="N135" i="3"/>
  <c r="N122" i="3"/>
  <c r="N130" i="3"/>
  <c r="N115" i="3"/>
  <c r="N119" i="3"/>
  <c r="N121" i="3"/>
  <c r="N132" i="3"/>
  <c r="N127" i="3"/>
  <c r="N117" i="3"/>
  <c r="N129" i="3"/>
  <c r="N125" i="3"/>
  <c r="B39" i="3"/>
  <c r="B26" i="3"/>
  <c r="B40" i="3"/>
  <c r="B78" i="3"/>
  <c r="B12" i="3"/>
  <c r="B37" i="3"/>
  <c r="B17" i="3"/>
  <c r="B27" i="3"/>
  <c r="M41" i="3"/>
  <c r="M45" i="3"/>
  <c r="M20" i="3"/>
  <c r="M26" i="3"/>
  <c r="M18" i="3"/>
  <c r="B18" i="3"/>
  <c r="C46" i="3"/>
  <c r="C12" i="3"/>
  <c r="M22" i="3"/>
  <c r="C20" i="3"/>
  <c r="C22" i="3"/>
  <c r="C40" i="3"/>
  <c r="B24" i="3"/>
  <c r="B41" i="3"/>
  <c r="B30" i="3"/>
  <c r="M46" i="3"/>
  <c r="M24" i="3"/>
  <c r="M11" i="3"/>
  <c r="M47" i="3"/>
  <c r="M36" i="3"/>
  <c r="C24" i="3"/>
  <c r="C11" i="3"/>
  <c r="C47" i="3"/>
  <c r="C36" i="3"/>
  <c r="B47" i="3"/>
  <c r="B36" i="3"/>
  <c r="B11" i="3"/>
  <c r="B45" i="3"/>
  <c r="C26" i="3"/>
  <c r="C39" i="3"/>
  <c r="C18" i="3"/>
  <c r="C94" i="3"/>
  <c r="C16" i="3"/>
  <c r="C104" i="3"/>
  <c r="G107" i="3"/>
  <c r="G103" i="3"/>
  <c r="D107" i="3"/>
  <c r="D16" i="3"/>
  <c r="C105" i="3"/>
  <c r="I100" i="3"/>
  <c r="I107" i="3"/>
  <c r="H100" i="3"/>
  <c r="H107" i="3"/>
  <c r="G16" i="3"/>
  <c r="G91" i="3"/>
  <c r="I98" i="3"/>
  <c r="I99" i="3"/>
  <c r="H98" i="3"/>
  <c r="H99" i="3"/>
  <c r="G98" i="3"/>
  <c r="G99" i="3"/>
  <c r="C101" i="3"/>
  <c r="C102" i="3"/>
  <c r="D99" i="3"/>
  <c r="D100" i="3"/>
  <c r="D102" i="3"/>
  <c r="I104" i="3"/>
  <c r="I97" i="3"/>
  <c r="H104" i="3"/>
  <c r="H97" i="3"/>
  <c r="G104" i="3"/>
  <c r="G97" i="3"/>
  <c r="C110" i="3"/>
  <c r="C95" i="3"/>
  <c r="D97" i="3"/>
  <c r="D98" i="3"/>
  <c r="C91" i="3"/>
  <c r="C103" i="3"/>
  <c r="I102" i="3"/>
  <c r="I105" i="3"/>
  <c r="H102" i="3"/>
  <c r="H105" i="3"/>
  <c r="G101" i="3"/>
  <c r="G102" i="3"/>
  <c r="G105" i="3"/>
  <c r="D105" i="3"/>
  <c r="D104" i="3"/>
  <c r="D103" i="3"/>
  <c r="D110" i="3"/>
  <c r="C99" i="3"/>
  <c r="C98" i="3"/>
  <c r="C97" i="3"/>
  <c r="C100" i="3"/>
  <c r="C92" i="3"/>
  <c r="M106" i="3"/>
  <c r="M87" i="3"/>
  <c r="M86" i="3"/>
  <c r="M96" i="3"/>
  <c r="M88" i="3"/>
  <c r="M109" i="3"/>
  <c r="M89" i="3"/>
  <c r="M108" i="3"/>
  <c r="M90" i="3"/>
  <c r="M93" i="3"/>
  <c r="L88" i="3"/>
  <c r="L109" i="3"/>
  <c r="L89" i="3"/>
  <c r="L108" i="3"/>
  <c r="L86" i="3"/>
  <c r="L96" i="3"/>
  <c r="L90" i="3"/>
  <c r="L93" i="3"/>
  <c r="L106" i="3"/>
  <c r="L87" i="3"/>
  <c r="K89" i="3"/>
  <c r="K108" i="3"/>
  <c r="K90" i="3"/>
  <c r="K93" i="3"/>
  <c r="K106" i="3"/>
  <c r="K87" i="3"/>
  <c r="K86" i="3"/>
  <c r="K96" i="3"/>
  <c r="K88" i="3"/>
  <c r="K109" i="3"/>
  <c r="J86" i="3"/>
  <c r="J96" i="3"/>
  <c r="J88" i="3"/>
  <c r="J109" i="3"/>
  <c r="J89" i="3"/>
  <c r="J108" i="3"/>
  <c r="J90" i="3"/>
  <c r="J93" i="3"/>
  <c r="J106" i="3"/>
  <c r="J87" i="3"/>
  <c r="I88" i="3"/>
  <c r="I109" i="3"/>
  <c r="I86" i="3"/>
  <c r="I96" i="3"/>
  <c r="I89" i="3"/>
  <c r="I108" i="3"/>
  <c r="I90" i="3"/>
  <c r="I93" i="3"/>
  <c r="I106" i="3"/>
  <c r="I87" i="3"/>
  <c r="H86" i="3"/>
  <c r="H96" i="3"/>
  <c r="H89" i="3"/>
  <c r="H108" i="3"/>
  <c r="H88" i="3"/>
  <c r="H109" i="3"/>
  <c r="H106" i="3"/>
  <c r="H87" i="3"/>
  <c r="H90" i="3"/>
  <c r="H93" i="3"/>
  <c r="G90" i="3"/>
  <c r="G93" i="3"/>
  <c r="G106" i="3"/>
  <c r="G87" i="3"/>
  <c r="G86" i="3"/>
  <c r="G96" i="3"/>
  <c r="G88" i="3"/>
  <c r="G109" i="3"/>
  <c r="G89" i="3"/>
  <c r="G108" i="3"/>
  <c r="D86" i="3"/>
  <c r="D96" i="3"/>
  <c r="D88" i="3"/>
  <c r="D109" i="3"/>
  <c r="D89" i="3"/>
  <c r="D108" i="3"/>
  <c r="D106" i="3"/>
  <c r="D87" i="3"/>
  <c r="D90" i="3"/>
  <c r="D93" i="3"/>
  <c r="C89" i="3"/>
  <c r="C108" i="3"/>
  <c r="C90" i="3"/>
  <c r="C93" i="3"/>
  <c r="C86" i="3"/>
  <c r="C96" i="3"/>
  <c r="C88" i="3"/>
  <c r="C109" i="3"/>
  <c r="C106" i="3"/>
  <c r="C87" i="3"/>
  <c r="AG9" i="27"/>
  <c r="AG10" i="27" s="1"/>
  <c r="AG9" i="25"/>
  <c r="AG10" i="25" s="1"/>
  <c r="AG9" i="17"/>
  <c r="AG10" i="17" s="1"/>
  <c r="AG9" i="26"/>
  <c r="AG10" i="26" s="1"/>
  <c r="AG9" i="24"/>
  <c r="AG10" i="24" s="1"/>
  <c r="AG9" i="23"/>
  <c r="AG10" i="23" s="1"/>
  <c r="AG9" i="22"/>
  <c r="AG10" i="22" s="1"/>
  <c r="AG9" i="21"/>
  <c r="AG10" i="21" s="1"/>
  <c r="AG9" i="18"/>
  <c r="AG10" i="18" s="1"/>
  <c r="A8" i="1"/>
  <c r="B6" i="3" s="1"/>
  <c r="I9" i="3" l="1"/>
  <c r="K9" i="3"/>
  <c r="J9" i="3"/>
  <c r="L9" i="3"/>
  <c r="M9" i="3"/>
  <c r="H9" i="3"/>
  <c r="G9" i="3"/>
  <c r="D9" i="3"/>
  <c r="C9" i="3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B9" i="1"/>
  <c r="B109" i="3" l="1"/>
  <c r="B105" i="3"/>
  <c r="B107" i="3"/>
  <c r="B104" i="3"/>
  <c r="B97" i="3"/>
  <c r="B98" i="3"/>
  <c r="B99" i="3"/>
  <c r="B100" i="3"/>
  <c r="B92" i="3"/>
  <c r="B91" i="3"/>
  <c r="B103" i="3"/>
  <c r="B110" i="3"/>
  <c r="B95" i="3"/>
  <c r="B101" i="3"/>
  <c r="B102" i="3"/>
  <c r="B16" i="3"/>
  <c r="B94" i="3"/>
  <c r="B22" i="3"/>
  <c r="B46" i="3"/>
  <c r="B88" i="3"/>
  <c r="B89" i="3" l="1"/>
  <c r="N89" i="3" s="1"/>
  <c r="B108" i="3"/>
  <c r="N108" i="3" s="1"/>
  <c r="B106" i="3"/>
  <c r="B87" i="3"/>
  <c r="N87" i="3" s="1"/>
  <c r="B86" i="3"/>
  <c r="B96" i="3"/>
  <c r="N96" i="3" s="1"/>
  <c r="B90" i="3"/>
  <c r="N90" i="3" s="1"/>
  <c r="B93" i="3"/>
  <c r="N104" i="3"/>
  <c r="N99" i="3"/>
  <c r="N103" i="3"/>
  <c r="N92" i="3"/>
  <c r="N84" i="3"/>
  <c r="N77" i="3"/>
  <c r="N68" i="3"/>
  <c r="N59" i="3"/>
  <c r="N51" i="3"/>
  <c r="N29" i="3"/>
  <c r="N41" i="3"/>
  <c r="N28" i="3"/>
  <c r="N11" i="3"/>
  <c r="N105" i="3"/>
  <c r="N21" i="3"/>
  <c r="N32" i="3"/>
  <c r="N75" i="3"/>
  <c r="N66" i="3"/>
  <c r="N57" i="3"/>
  <c r="N49" i="3"/>
  <c r="N34" i="3"/>
  <c r="N30" i="3"/>
  <c r="N39" i="3"/>
  <c r="N24" i="3"/>
  <c r="N107" i="3"/>
  <c r="N101" i="3"/>
  <c r="N18" i="3"/>
  <c r="N73" i="3"/>
  <c r="N64" i="3"/>
  <c r="N55" i="3"/>
  <c r="N44" i="3"/>
  <c r="N38" i="3"/>
  <c r="N23" i="3"/>
  <c r="N12" i="3"/>
  <c r="N22" i="3"/>
  <c r="N72" i="3"/>
  <c r="N79" i="3"/>
  <c r="N70" i="3"/>
  <c r="N62" i="3"/>
  <c r="N53" i="3"/>
  <c r="N35" i="3"/>
  <c r="N15" i="3"/>
  <c r="N27" i="3"/>
  <c r="N40" i="3"/>
  <c r="N61" i="3"/>
  <c r="N71" i="3"/>
  <c r="N110" i="3"/>
  <c r="N37" i="3"/>
  <c r="N60" i="3"/>
  <c r="N50" i="3"/>
  <c r="N42" i="3"/>
  <c r="N45" i="3"/>
  <c r="N26" i="3"/>
  <c r="N81" i="3"/>
  <c r="N74" i="3"/>
  <c r="N63" i="3"/>
  <c r="N52" i="3"/>
  <c r="N33" i="3"/>
  <c r="N46" i="3"/>
  <c r="N94" i="3"/>
  <c r="N25" i="3"/>
  <c r="N82" i="3"/>
  <c r="N19" i="3"/>
  <c r="N80" i="3"/>
  <c r="N69" i="3"/>
  <c r="N20" i="3"/>
  <c r="N65" i="3"/>
  <c r="N54" i="3"/>
  <c r="N31" i="3"/>
  <c r="N14" i="3"/>
  <c r="N17" i="3"/>
  <c r="N47" i="3"/>
  <c r="N83" i="3"/>
  <c r="N76" i="3"/>
  <c r="N56" i="3"/>
  <c r="N95" i="3"/>
  <c r="N58" i="3"/>
  <c r="N78" i="3"/>
  <c r="N67" i="3"/>
  <c r="N48" i="3"/>
  <c r="N13" i="3"/>
  <c r="N43" i="3"/>
  <c r="N36" i="3"/>
  <c r="AG9" i="1"/>
  <c r="AG10" i="1" s="1"/>
  <c r="B9" i="3" l="1"/>
  <c r="N93" i="3"/>
  <c r="N98" i="3"/>
  <c r="N102" i="3"/>
  <c r="N88" i="3"/>
  <c r="N100" i="3"/>
  <c r="N109" i="3"/>
  <c r="N97" i="3"/>
  <c r="N106" i="3"/>
  <c r="N91" i="3"/>
  <c r="N16" i="3"/>
  <c r="N85" i="3"/>
  <c r="N86" i="3"/>
  <c r="N9" i="3" l="1"/>
  <c r="N10" i="3" s="1"/>
</calcChain>
</file>

<file path=xl/sharedStrings.xml><?xml version="1.0" encoding="utf-8"?>
<sst xmlns="http://schemas.openxmlformats.org/spreadsheetml/2006/main" count="242" uniqueCount="92">
  <si>
    <t>Total</t>
  </si>
  <si>
    <t>Tot. AN</t>
  </si>
  <si>
    <t>Tot. Mois</t>
  </si>
  <si>
    <t>SAISIE DES DONNES DE JANVIER JOUR PAR JOUR</t>
  </si>
  <si>
    <t>NOMS</t>
  </si>
  <si>
    <t>RECAPITULATIF ANNUEL</t>
  </si>
  <si>
    <t>12 onglets. 1 pour chacun des mois de l'année</t>
  </si>
  <si>
    <t xml:space="preserve">1 onglet Recap </t>
  </si>
  <si>
    <t>Structure:</t>
  </si>
  <si>
    <t>Contenu:</t>
  </si>
  <si>
    <t>Onglets des mois</t>
  </si>
  <si>
    <t xml:space="preserve">1 Colonne NOMS </t>
  </si>
  <si>
    <t>Onglet Recap</t>
  </si>
  <si>
    <t>Présentation des cumuls d'heures par mois et par Noms ainsi que le cumul annuel</t>
  </si>
  <si>
    <t>Fonctionnement:</t>
  </si>
  <si>
    <t>Aucune saisie dans l'onglet Recap qui est entièrement automatisé</t>
  </si>
  <si>
    <t>31 Colonnes correspondant aux jours du mois (saisie des heures)</t>
  </si>
  <si>
    <t>Une colonne Total des heures du mois</t>
  </si>
  <si>
    <t>Des nouveaux noms peuvent être ajoutés dans tous les tableaux mensuels. Dès leur saisie, ils sont reclassés par ordre alphabétique</t>
  </si>
  <si>
    <t>Ex: RUBERT en Janvier a 3 heures le 5 janvier et l'on veut lui ajouter 2 heures ce même jour.</t>
  </si>
  <si>
    <t>Entrer alors la valeur 5 (3+2)  à la place du 3 dans le mois de janvier en date du 5 janvier.</t>
  </si>
  <si>
    <t>En d'autres termes, il ne faut pas créer une nouvelle ligne pour ajouter ces 3 heures à Rubert et en janvier</t>
  </si>
  <si>
    <t>Si vous commettez cette erreur, un message sera affiché indiquant que le nom saisi existe déjà pour ce mois.</t>
  </si>
  <si>
    <t>Si vous avez rajouté des noms et allez ensuite consulter le Recap, commencer par cliquer sur le bouton "Rafraîchir</t>
  </si>
  <si>
    <t>pour régénérer le tableau complèrtement.</t>
  </si>
  <si>
    <t xml:space="preserve">Si vous quittez le fichier, après avoir rajouté des noms et sans avoir fait ce rafraîchissement, ce dernier sera automatiquement effectué </t>
  </si>
  <si>
    <t>lorsque vous réouvrirez ce fichier.</t>
  </si>
  <si>
    <t>DOCUMENTATION</t>
  </si>
  <si>
    <t>Les numéros des mois sont affichés en ligne 8</t>
  </si>
  <si>
    <t>Les totaux quotidiens sont affichés en ligne 9</t>
  </si>
  <si>
    <t xml:space="preserve">Les jours inexistants de certains mois (ex. 30 Fevrier ou 31 Avril) sont marqués "XX" </t>
  </si>
  <si>
    <t>Si vous saisissez des heures dans ces colonnes elles seront totalisées verticalement, mais pas horizontalement</t>
  </si>
  <si>
    <t>Dans ce cas un texte "ERREUR" s'affichera au dessous du total  (Col AG10). Dans ce cas effacer les saisies</t>
  </si>
  <si>
    <t>effectuées sur ces jours …..qui n'en sont pas !</t>
  </si>
  <si>
    <t>NB Lignes de noms / mois</t>
  </si>
  <si>
    <t>Première ligne de nom du mois</t>
  </si>
  <si>
    <t>Ne doit pas être modifié</t>
  </si>
  <si>
    <t>En cas de modification de ce paramètre (ex:250) il convient de "tirer" les formules de ligne 110 jusqu'à  260 (250+11-1)</t>
  </si>
  <si>
    <t>SAISIE DES DONNES DE FEVRIER JOUR PAR JOUR</t>
  </si>
  <si>
    <t>SAISIE DES DONNES DE MARS JOUR PAR JOUR</t>
  </si>
  <si>
    <t>SAISIE DES DONNES D'AVRIL JOUR PAR JOUR</t>
  </si>
  <si>
    <t>SAISIE DES DONNES DE JUIN JOUR PAR JOUR</t>
  </si>
  <si>
    <t>SAISIE DES DONNES DE JUILLET JOUR PAR JOUR</t>
  </si>
  <si>
    <t>SAISIE DES DONNES D'AOÛT JOUR PAR JOUR</t>
  </si>
  <si>
    <t>SAISIE DES DONNES DE SEPTEMBRE JOUR PAR JOUR</t>
  </si>
  <si>
    <t>SAISIE DES DONNES D'OCTOBRE JOUR PAR JOUR</t>
  </si>
  <si>
    <t>SAISIE DES DONNES DE NOVEMBRE JOUR PAR JOUR</t>
  </si>
  <si>
    <t>SAISIE DES DONNES DE DECEMBRE JOUR PAR JOUR</t>
  </si>
  <si>
    <t>SAISIE DES DONNES DE MAI JOUR PAR JOUR</t>
  </si>
  <si>
    <t>Saisie possible sur les onglets des mois pour  les lignes 11 à NNN (selon Param cellule B1 de feuille Recap) sauf sur la colonne du total</t>
  </si>
  <si>
    <t>Pour chaque ligne correspondant à un nom, on peut saisir des valeurs</t>
  </si>
  <si>
    <t>Si on veut ajouter des valeurs pour un nom préexistant et dans un même mois, il faut entrer les données sur la ligne existante</t>
  </si>
  <si>
    <t>Le nombre total des noms est limité à 300 (tous onglets mensuels confondus) (Peut être étendu jusqu'à 1000 maxi)</t>
  </si>
  <si>
    <t>Le nombre total des noms est limité à 100 pour chaque mois (Peut-ête étendu si besoin)</t>
  </si>
  <si>
    <t>Garnier Catherine</t>
  </si>
  <si>
    <t xml:space="preserve"> </t>
  </si>
  <si>
    <t>Jourdain Claude</t>
  </si>
  <si>
    <t>Klein Dani</t>
  </si>
  <si>
    <t>Macherich Jean Paul</t>
  </si>
  <si>
    <t>Rubert René</t>
  </si>
  <si>
    <t>Archambault Denis</t>
  </si>
  <si>
    <t>Bihr Etienne</t>
  </si>
  <si>
    <t>Dudenhoffer Bernard</t>
  </si>
  <si>
    <t>Froehlicher Patrice</t>
  </si>
  <si>
    <t>Gruner Willy</t>
  </si>
  <si>
    <t>Hatzenberger André</t>
  </si>
  <si>
    <t>Kubler Daniel</t>
  </si>
  <si>
    <t>Meyer Auguste</t>
  </si>
  <si>
    <t>Nonnenmacher Roland</t>
  </si>
  <si>
    <t>Orion Bernard</t>
  </si>
  <si>
    <t>Peyroux Jean Louis</t>
  </si>
  <si>
    <t>Rubert Liliane</t>
  </si>
  <si>
    <t>Ruscher Gilbert</t>
  </si>
  <si>
    <t>Schedler Truus</t>
  </si>
  <si>
    <t>Thomann Joseph</t>
  </si>
  <si>
    <t>Treiber Georges</t>
  </si>
  <si>
    <t>Wilt Fernand</t>
  </si>
  <si>
    <t>Zorn Gérard</t>
  </si>
  <si>
    <t>Dupin Dominique</t>
  </si>
  <si>
    <t>Hatier Jean Claude</t>
  </si>
  <si>
    <t>Hopfner Richard</t>
  </si>
  <si>
    <t>Lenoir Jean François</t>
  </si>
  <si>
    <t>Martz Michel</t>
  </si>
  <si>
    <t>Nonnenmacher Richard</t>
  </si>
  <si>
    <t>Rotary</t>
  </si>
  <si>
    <t>Crayssac Alain</t>
  </si>
  <si>
    <t>Escourbaniès Gérard</t>
  </si>
  <si>
    <t>Joecklé Guy</t>
  </si>
  <si>
    <t>Buchy Martin</t>
  </si>
  <si>
    <t>François Patrick</t>
  </si>
  <si>
    <t>Guy Bernard</t>
  </si>
  <si>
    <t>Meyer Armand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</si>
</sst>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\-yy;@"/>
    <numFmt numFmtId="165" formatCode="mmm"/>
    <numFmt numFmtId="166" formatCode="d/m/yy;@"/>
    <numFmt numFmtId="167" formatCode="dd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9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165" fontId="1" fillId="2" borderId="0" xfId="0" applyNumberFormat="1" applyFont="1" applyFill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5" fontId="0" fillId="4" borderId="0" xfId="0" applyNumberFormat="1" applyFill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left" vertical="top"/>
    </xf>
    <xf numFmtId="17" fontId="4" fillId="0" borderId="0" xfId="0" applyNumberFormat="1" applyFont="1" applyFill="1"/>
    <xf numFmtId="0" fontId="4" fillId="0" borderId="0" xfId="0" applyFont="1"/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17" fontId="0" fillId="3" borderId="0" xfId="0" applyNumberFormat="1" applyFont="1" applyFill="1" applyAlignment="1">
      <alignment horizontal="center"/>
    </xf>
    <xf numFmtId="0" fontId="4" fillId="0" borderId="0" xfId="0" applyFont="1" applyAlignment="1" applyProtection="1">
      <alignment horizontal="left" vertical="top"/>
    </xf>
    <xf numFmtId="0" fontId="1" fillId="0" borderId="0" xfId="0" applyFont="1"/>
    <xf numFmtId="0" fontId="5" fillId="0" borderId="0" xfId="0" applyFont="1"/>
    <xf numFmtId="0" fontId="7" fillId="0" borderId="0" xfId="0" applyFont="1"/>
    <xf numFmtId="0" fontId="0" fillId="3" borderId="0" xfId="0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3" fontId="0" fillId="4" borderId="0" xfId="0" applyNumberFormat="1" applyFill="1" applyAlignment="1" applyProtection="1">
      <alignment horizontal="center" vertical="center"/>
    </xf>
    <xf numFmtId="3" fontId="0" fillId="5" borderId="0" xfId="0" applyNumberFormat="1" applyFill="1" applyAlignment="1" applyProtection="1">
      <alignment horizontal="center" vertical="center"/>
    </xf>
    <xf numFmtId="3" fontId="0" fillId="0" borderId="0" xfId="0" applyNumberFormat="1" applyAlignment="1" applyProtection="1">
      <alignment horizontal="center" vertical="center"/>
    </xf>
    <xf numFmtId="3" fontId="3" fillId="0" borderId="0" xfId="0" applyNumberFormat="1" applyFont="1" applyAlignment="1" applyProtection="1">
      <alignment horizontal="center" vertical="center"/>
    </xf>
    <xf numFmtId="167" fontId="0" fillId="3" borderId="0" xfId="0" applyNumberFormat="1" applyFill="1" applyAlignment="1">
      <alignment horizontal="center" vertical="center"/>
    </xf>
    <xf numFmtId="166" fontId="8" fillId="3" borderId="0" xfId="0" applyNumberFormat="1" applyFont="1" applyFill="1" applyAlignment="1">
      <alignment horizontal="center"/>
    </xf>
    <xf numFmtId="0" fontId="8" fillId="3" borderId="0" xfId="0" applyFont="1" applyFill="1" applyAlignment="1" applyProtection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7" borderId="0" xfId="0" applyFont="1" applyFill="1" applyAlignment="1" applyProtection="1">
      <alignment horizontal="center" vertical="center"/>
    </xf>
    <xf numFmtId="1" fontId="10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166" fontId="11" fillId="3" borderId="0" xfId="0" applyNumberFormat="1" applyFont="1" applyFill="1" applyAlignment="1">
      <alignment horizontal="center"/>
    </xf>
    <xf numFmtId="0" fontId="11" fillId="0" borderId="0" xfId="0" applyFont="1" applyAlignment="1" applyProtection="1">
      <alignment horizontal="left" vertical="top"/>
    </xf>
    <xf numFmtId="3" fontId="4" fillId="0" borderId="0" xfId="0" applyNumberFormat="1" applyFont="1" applyAlignment="1" applyProtection="1">
      <alignment horizontal="center" vertical="center"/>
      <protection locked="0"/>
    </xf>
    <xf numFmtId="0" fontId="12" fillId="7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1" fontId="14" fillId="3" borderId="0" xfId="0" applyNumberFormat="1" applyFont="1" applyFill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</xf>
    <xf numFmtId="0" fontId="5" fillId="0" borderId="0" xfId="0" applyFont="1" applyAlignment="1">
      <alignment horizontal="left" vertical="center"/>
    </xf>
    <xf numFmtId="0" fontId="6" fillId="6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45720</xdr:rowOff>
    </xdr:from>
    <xdr:to>
      <xdr:col>0</xdr:col>
      <xdr:colOff>1242060</xdr:colOff>
      <xdr:row>4</xdr:row>
      <xdr:rowOff>228600</xdr:rowOff>
    </xdr:to>
    <xdr:sp macro="[2]!auto_open" textlink="">
      <xdr:nvSpPr>
        <xdr:cNvPr id="2" name="Rectangle à coins arrondis 1"/>
        <xdr:cNvSpPr/>
      </xdr:nvSpPr>
      <xdr:spPr>
        <a:xfrm>
          <a:off x="76200" y="45720"/>
          <a:ext cx="1165860" cy="449580"/>
        </a:xfrm>
        <a:prstGeom prst="roundRect">
          <a:avLst/>
        </a:prstGeom>
        <a:gradFill flip="none" rotWithShape="1">
          <a:gsLst>
            <a:gs pos="0">
              <a:schemeClr val="accent3">
                <a:lumMod val="89000"/>
              </a:schemeClr>
            </a:gs>
            <a:gs pos="23000">
              <a:schemeClr val="accent3">
                <a:lumMod val="89000"/>
              </a:schemeClr>
            </a:gs>
            <a:gs pos="69000">
              <a:schemeClr val="accent3">
                <a:lumMod val="75000"/>
              </a:schemeClr>
            </a:gs>
            <a:gs pos="97000">
              <a:schemeClr val="accent3">
                <a:lumMod val="7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RAFRAICHIR</a:t>
          </a:r>
        </a:p>
      </xdr:txBody>
    </xdr:sp>
    <xdr:clientData/>
  </xdr:twoCellAnchor>
  <xdr:twoCellAnchor>
    <xdr:from>
      <xdr:col>11</xdr:col>
      <xdr:colOff>510000</xdr:colOff>
      <xdr:row>3</xdr:row>
      <xdr:rowOff>53340</xdr:rowOff>
    </xdr:from>
    <xdr:to>
      <xdr:col>13</xdr:col>
      <xdr:colOff>518160</xdr:colOff>
      <xdr:row>4</xdr:row>
      <xdr:rowOff>236640</xdr:rowOff>
    </xdr:to>
    <xdr:sp macro="[0]!Palmares" textlink="">
      <xdr:nvSpPr>
        <xdr:cNvPr id="3" name="Rectangle à coins arrondis 2"/>
        <xdr:cNvSpPr/>
      </xdr:nvSpPr>
      <xdr:spPr>
        <a:xfrm>
          <a:off x="7954740" y="53340"/>
          <a:ext cx="1166400" cy="450000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PALMARES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LD_Suivi%20Heures%20%20par%20Noms_jour_Mois_Ann&#233;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ASAP%20Utilities/ASAP%20Utilitie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"/>
      <sheetName val="FEV"/>
      <sheetName val="MAR"/>
      <sheetName val="AVR"/>
      <sheetName val="MAI"/>
      <sheetName val="JUIN"/>
      <sheetName val="JUIL"/>
      <sheetName val="AOUT"/>
      <sheetName val="SEPT"/>
      <sheetName val="OCT"/>
      <sheetName val="NOV"/>
      <sheetName val="DEC"/>
      <sheetName val="Recap"/>
      <sheetName val="Documen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1">
          <cell r="A11" t="str">
            <v>ARCHAMBAULT DENIS</v>
          </cell>
          <cell r="B11"/>
          <cell r="C11"/>
          <cell r="D11"/>
          <cell r="E11"/>
          <cell r="F11">
            <v>1</v>
          </cell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>
            <v>1</v>
          </cell>
        </row>
        <row r="12">
          <cell r="A12" t="str">
            <v>BIERLEIN RICHARD</v>
          </cell>
          <cell r="B12"/>
          <cell r="C12"/>
          <cell r="D12"/>
          <cell r="E12"/>
          <cell r="F12">
            <v>1</v>
          </cell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>
            <v>1</v>
          </cell>
        </row>
        <row r="13">
          <cell r="A13" t="str">
            <v>CRAYSSAC ALAIN</v>
          </cell>
          <cell r="B13"/>
          <cell r="C13"/>
          <cell r="D13"/>
          <cell r="E13"/>
          <cell r="F13">
            <v>11</v>
          </cell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>
            <v>11</v>
          </cell>
        </row>
        <row r="14">
          <cell r="A14" t="str">
            <v>DUDENHOFFER BERNARD</v>
          </cell>
          <cell r="B14"/>
          <cell r="C14"/>
          <cell r="D14"/>
          <cell r="E14"/>
          <cell r="F14">
            <v>1</v>
          </cell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>
            <v>1</v>
          </cell>
        </row>
        <row r="15">
          <cell r="A15" t="str">
            <v>ESCOURBANIES GERARD</v>
          </cell>
          <cell r="B15"/>
          <cell r="C15"/>
          <cell r="D15"/>
          <cell r="E15"/>
          <cell r="F15">
            <v>1</v>
          </cell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>
            <v>1</v>
          </cell>
        </row>
        <row r="16">
          <cell r="A16" t="str">
            <v>FREISS VIVIANE</v>
          </cell>
          <cell r="B16"/>
          <cell r="C16"/>
          <cell r="D16"/>
          <cell r="E16"/>
          <cell r="F16">
            <v>3</v>
          </cell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>
            <v>3</v>
          </cell>
        </row>
        <row r="17">
          <cell r="A17" t="str">
            <v>FROELIGER PATRICK</v>
          </cell>
          <cell r="B17"/>
          <cell r="C17"/>
          <cell r="D17"/>
          <cell r="E17"/>
          <cell r="F17">
            <v>1</v>
          </cell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>
            <v>1</v>
          </cell>
        </row>
        <row r="18">
          <cell r="A18" t="str">
            <v>GIL MALOU</v>
          </cell>
          <cell r="B18"/>
          <cell r="C18"/>
          <cell r="D18"/>
          <cell r="E18"/>
          <cell r="F18">
            <v>1</v>
          </cell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>
            <v>1</v>
          </cell>
        </row>
        <row r="19">
          <cell r="A19" t="str">
            <v>JOECKLE GUY</v>
          </cell>
          <cell r="B19"/>
          <cell r="C19"/>
          <cell r="D19"/>
          <cell r="E19"/>
          <cell r="F19">
            <v>1</v>
          </cell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>
            <v>1</v>
          </cell>
        </row>
        <row r="20">
          <cell r="A20" t="str">
            <v>KLEIN DANI</v>
          </cell>
          <cell r="B20"/>
          <cell r="C20"/>
          <cell r="D20"/>
          <cell r="E20"/>
          <cell r="F20">
            <v>1</v>
          </cell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>
            <v>1</v>
          </cell>
        </row>
        <row r="21">
          <cell r="A21" t="str">
            <v>KONRADT BERNARD</v>
          </cell>
          <cell r="B21"/>
          <cell r="C21"/>
          <cell r="D21"/>
          <cell r="E21"/>
          <cell r="F21">
            <v>1</v>
          </cell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>
            <v>1</v>
          </cell>
        </row>
        <row r="22">
          <cell r="A22" t="str">
            <v>MARTINEZ LAURA</v>
          </cell>
          <cell r="B22"/>
          <cell r="C22"/>
          <cell r="D22"/>
          <cell r="E22"/>
          <cell r="F22">
            <v>1</v>
          </cell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>
            <v>1</v>
          </cell>
        </row>
        <row r="23">
          <cell r="A23" t="str">
            <v>MEYER AUGUSTE</v>
          </cell>
          <cell r="B23"/>
          <cell r="C23"/>
          <cell r="D23"/>
          <cell r="E23"/>
          <cell r="F23">
            <v>1</v>
          </cell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>
            <v>1</v>
          </cell>
        </row>
        <row r="24">
          <cell r="A24" t="str">
            <v>ORION BERNARD</v>
          </cell>
          <cell r="B24"/>
          <cell r="C24"/>
          <cell r="D24"/>
          <cell r="E24"/>
          <cell r="F24">
            <v>1</v>
          </cell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>
            <v>1</v>
          </cell>
        </row>
        <row r="25">
          <cell r="A25" t="str">
            <v>PEYROUX JEAN LOUIS</v>
          </cell>
          <cell r="B25"/>
          <cell r="C25"/>
          <cell r="D25"/>
          <cell r="E25"/>
          <cell r="F25">
            <v>1</v>
          </cell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>
            <v>1</v>
          </cell>
        </row>
        <row r="26">
          <cell r="A26" t="str">
            <v>RUBERT LILIANE</v>
          </cell>
          <cell r="B26"/>
          <cell r="C26"/>
          <cell r="D26"/>
          <cell r="E26"/>
          <cell r="F26">
            <v>1</v>
          </cell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>
            <v>1</v>
          </cell>
        </row>
        <row r="27">
          <cell r="A27" t="str">
            <v>SCHEDLER ROBERT</v>
          </cell>
          <cell r="B27"/>
          <cell r="C27"/>
          <cell r="D27"/>
          <cell r="E27"/>
          <cell r="F27">
            <v>1</v>
          </cell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>
            <v>1</v>
          </cell>
        </row>
        <row r="28">
          <cell r="A28" t="str">
            <v>SCHEDLER TRUUS</v>
          </cell>
          <cell r="B28"/>
          <cell r="C28"/>
          <cell r="D28"/>
          <cell r="E28"/>
          <cell r="F28">
            <v>1</v>
          </cell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>
            <v>1</v>
          </cell>
        </row>
        <row r="29">
          <cell r="A29" t="str">
            <v>THOMANN JOSEPH</v>
          </cell>
          <cell r="B29"/>
          <cell r="C29"/>
          <cell r="D29"/>
          <cell r="E29"/>
          <cell r="F29">
            <v>1</v>
          </cell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>
            <v>1</v>
          </cell>
        </row>
        <row r="30">
          <cell r="A30" t="str">
            <v>WINTZERITH EVELYNE</v>
          </cell>
          <cell r="B30"/>
          <cell r="C30"/>
          <cell r="D30"/>
          <cell r="E30"/>
          <cell r="F30">
            <v>1</v>
          </cell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>
            <v>1</v>
          </cell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 t="str">
            <v/>
          </cell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 t="str">
            <v/>
          </cell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 t="str">
            <v/>
          </cell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 t="str">
            <v/>
          </cell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 t="str">
            <v/>
          </cell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 t="str">
            <v/>
          </cell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 t="str">
            <v/>
          </cell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 t="str">
            <v/>
          </cell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 t="str">
            <v/>
          </cell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 t="str">
            <v/>
          </cell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 t="str">
            <v/>
          </cell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 t="str">
            <v/>
          </cell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 t="str">
            <v/>
          </cell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 t="str">
            <v/>
          </cell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 t="str">
            <v/>
          </cell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 t="str">
            <v/>
          </cell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 t="str">
            <v/>
          </cell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 t="str">
            <v/>
          </cell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 t="str">
            <v/>
          </cell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 t="str">
            <v/>
          </cell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 t="str">
            <v/>
          </cell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 t="str">
            <v/>
          </cell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 t="str">
            <v/>
          </cell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 t="str">
            <v/>
          </cell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 t="str">
            <v/>
          </cell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 t="str">
            <v/>
          </cell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 t="str">
            <v/>
          </cell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 t="str">
            <v/>
          </cell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  <cell r="AG59" t="str">
            <v/>
          </cell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 t="str">
            <v/>
          </cell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 t="str">
            <v/>
          </cell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 t="str">
            <v/>
          </cell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 t="str">
            <v/>
          </cell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 t="str">
            <v/>
          </cell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 t="str">
            <v/>
          </cell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 t="str">
            <v/>
          </cell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 t="str">
            <v/>
          </cell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 t="str">
            <v/>
          </cell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 t="str">
            <v/>
          </cell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 t="str">
            <v/>
          </cell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L71"/>
          <cell r="M71"/>
          <cell r="N71"/>
          <cell r="O71"/>
          <cell r="P71"/>
          <cell r="Q71"/>
          <cell r="R71"/>
          <cell r="S71"/>
          <cell r="T71"/>
          <cell r="U71"/>
          <cell r="V71"/>
          <cell r="W71"/>
          <cell r="X71"/>
          <cell r="Y71"/>
          <cell r="Z71"/>
          <cell r="AA71"/>
          <cell r="AB71"/>
          <cell r="AC71"/>
          <cell r="AD71"/>
          <cell r="AE71"/>
          <cell r="AF71"/>
          <cell r="AG71" t="str">
            <v/>
          </cell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L72"/>
          <cell r="M72"/>
          <cell r="N72"/>
          <cell r="O72"/>
          <cell r="P72"/>
          <cell r="Q72"/>
          <cell r="R72"/>
          <cell r="S72"/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/>
          <cell r="AF72"/>
          <cell r="AG72" t="str">
            <v/>
          </cell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L73"/>
          <cell r="M73"/>
          <cell r="N73"/>
          <cell r="O73"/>
          <cell r="P73"/>
          <cell r="Q73"/>
          <cell r="R73"/>
          <cell r="S73"/>
          <cell r="T73"/>
          <cell r="U73"/>
          <cell r="V73"/>
          <cell r="W73"/>
          <cell r="X73"/>
          <cell r="Y73"/>
          <cell r="Z73"/>
          <cell r="AA73"/>
          <cell r="AB73"/>
          <cell r="AC73"/>
          <cell r="AD73"/>
          <cell r="AE73"/>
          <cell r="AF73"/>
          <cell r="AG73" t="str">
            <v/>
          </cell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/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/>
          <cell r="AF74"/>
          <cell r="AG74" t="str">
            <v/>
          </cell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/>
          <cell r="AF75"/>
          <cell r="AG75" t="str">
            <v/>
          </cell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/>
          <cell r="Q76"/>
          <cell r="R76"/>
          <cell r="S76"/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D76"/>
          <cell r="AE76"/>
          <cell r="AF76"/>
          <cell r="AG76" t="str">
            <v/>
          </cell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L77"/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 t="str">
            <v/>
          </cell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/>
          <cell r="AG78" t="str">
            <v/>
          </cell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  <cell r="R79"/>
          <cell r="S79"/>
          <cell r="T79"/>
          <cell r="U79"/>
          <cell r="V79"/>
          <cell r="W79"/>
          <cell r="X79"/>
          <cell r="Y79"/>
          <cell r="Z79"/>
          <cell r="AA79"/>
          <cell r="AB79"/>
          <cell r="AC79"/>
          <cell r="AD79"/>
          <cell r="AE79"/>
          <cell r="AF79"/>
          <cell r="AG79" t="str">
            <v/>
          </cell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/>
          <cell r="U80"/>
          <cell r="V80"/>
          <cell r="W80"/>
          <cell r="X80"/>
          <cell r="Y80"/>
          <cell r="Z80"/>
          <cell r="AA80"/>
          <cell r="AB80"/>
          <cell r="AC80"/>
          <cell r="AD80"/>
          <cell r="AE80"/>
          <cell r="AF80"/>
          <cell r="AG80" t="str">
            <v/>
          </cell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  <cell r="Q81"/>
          <cell r="R81"/>
          <cell r="S81"/>
          <cell r="T81"/>
          <cell r="U81"/>
          <cell r="V81"/>
          <cell r="W81"/>
          <cell r="X81"/>
          <cell r="Y81"/>
          <cell r="Z81"/>
          <cell r="AA81"/>
          <cell r="AB81"/>
          <cell r="AC81"/>
          <cell r="AD81"/>
          <cell r="AE81"/>
          <cell r="AF81"/>
          <cell r="AG81" t="str">
            <v/>
          </cell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/>
          <cell r="R82"/>
          <cell r="S82"/>
          <cell r="T82"/>
          <cell r="U82"/>
          <cell r="V82"/>
          <cell r="W82"/>
          <cell r="X82"/>
          <cell r="Y82"/>
          <cell r="Z82"/>
          <cell r="AA82"/>
          <cell r="AB82"/>
          <cell r="AC82"/>
          <cell r="AD82"/>
          <cell r="AE82"/>
          <cell r="AF82"/>
          <cell r="AG82" t="str">
            <v/>
          </cell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/>
          <cell r="R83"/>
          <cell r="S83"/>
          <cell r="T83"/>
          <cell r="U83"/>
          <cell r="V83"/>
          <cell r="W83"/>
          <cell r="X83"/>
          <cell r="Y83"/>
          <cell r="Z83"/>
          <cell r="AA83"/>
          <cell r="AB83"/>
          <cell r="AC83"/>
          <cell r="AD83"/>
          <cell r="AE83"/>
          <cell r="AF83"/>
          <cell r="AG83" t="str">
            <v/>
          </cell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/>
          <cell r="Q84"/>
          <cell r="R84"/>
          <cell r="S84"/>
          <cell r="T84"/>
          <cell r="U84"/>
          <cell r="V84"/>
          <cell r="W84"/>
          <cell r="X84"/>
          <cell r="Y84"/>
          <cell r="Z84"/>
          <cell r="AA84"/>
          <cell r="AB84"/>
          <cell r="AC84"/>
          <cell r="AD84"/>
          <cell r="AE84"/>
          <cell r="AF84"/>
          <cell r="AG84" t="str">
            <v/>
          </cell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  <cell r="T85"/>
          <cell r="U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/>
          <cell r="AG85" t="str">
            <v/>
          </cell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/>
          <cell r="P86"/>
          <cell r="Q86"/>
          <cell r="R86"/>
          <cell r="S86"/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 t="str">
            <v/>
          </cell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/>
          <cell r="S87"/>
          <cell r="T87"/>
          <cell r="U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 t="str">
            <v/>
          </cell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/>
          <cell r="AG88" t="str">
            <v/>
          </cell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/>
          <cell r="R89"/>
          <cell r="S89"/>
          <cell r="T89"/>
          <cell r="U89"/>
          <cell r="V89"/>
          <cell r="W89"/>
          <cell r="X89"/>
          <cell r="Y89"/>
          <cell r="Z89"/>
          <cell r="AA89"/>
          <cell r="AB89"/>
          <cell r="AC89"/>
          <cell r="AD89"/>
          <cell r="AE89"/>
          <cell r="AF89"/>
          <cell r="AG89" t="str">
            <v/>
          </cell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/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/>
          <cell r="AF90"/>
          <cell r="AG90" t="str">
            <v/>
          </cell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/>
          <cell r="AG91" t="str">
            <v/>
          </cell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/>
          <cell r="AF92"/>
          <cell r="AG92" t="str">
            <v/>
          </cell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L93"/>
          <cell r="M93"/>
          <cell r="N93"/>
          <cell r="O93"/>
          <cell r="P93"/>
          <cell r="Q93"/>
          <cell r="R93"/>
          <cell r="S93"/>
          <cell r="T93"/>
          <cell r="U93"/>
          <cell r="V93"/>
          <cell r="W93"/>
          <cell r="X93"/>
          <cell r="Y93"/>
          <cell r="Z93"/>
          <cell r="AA93"/>
          <cell r="AB93"/>
          <cell r="AC93"/>
          <cell r="AD93"/>
          <cell r="AE93"/>
          <cell r="AF93"/>
          <cell r="AG93" t="str">
            <v/>
          </cell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/>
          <cell r="Q94"/>
          <cell r="R94"/>
          <cell r="S94"/>
          <cell r="T94"/>
          <cell r="U94"/>
          <cell r="V94"/>
          <cell r="W94"/>
          <cell r="X94"/>
          <cell r="Y94"/>
          <cell r="Z94"/>
          <cell r="AA94"/>
          <cell r="AB94"/>
          <cell r="AC94"/>
          <cell r="AD94"/>
          <cell r="AE94"/>
          <cell r="AF94"/>
          <cell r="AG94" t="str">
            <v/>
          </cell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/>
          <cell r="R95"/>
          <cell r="S95"/>
          <cell r="T95"/>
          <cell r="U95"/>
          <cell r="V95"/>
          <cell r="W95"/>
          <cell r="X95"/>
          <cell r="Y95"/>
          <cell r="Z95"/>
          <cell r="AA95"/>
          <cell r="AB95"/>
          <cell r="AC95"/>
          <cell r="AD95"/>
          <cell r="AE95"/>
          <cell r="AF95"/>
          <cell r="AG95" t="str">
            <v/>
          </cell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 t="str">
            <v/>
          </cell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  <cell r="R97"/>
          <cell r="S97"/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/>
          <cell r="AF97"/>
          <cell r="AG97" t="str">
            <v/>
          </cell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/>
          <cell r="S98"/>
          <cell r="T98"/>
          <cell r="U98"/>
          <cell r="V98"/>
          <cell r="W98"/>
          <cell r="X98"/>
          <cell r="Y98"/>
          <cell r="Z98"/>
          <cell r="AA98"/>
          <cell r="AB98"/>
          <cell r="AC98"/>
          <cell r="AD98"/>
          <cell r="AE98"/>
          <cell r="AF98"/>
          <cell r="AG98" t="str">
            <v/>
          </cell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/>
          <cell r="R99"/>
          <cell r="S99"/>
          <cell r="T99"/>
          <cell r="U99"/>
          <cell r="V99"/>
          <cell r="W99"/>
          <cell r="X99"/>
          <cell r="Y99"/>
          <cell r="Z99"/>
          <cell r="AA99"/>
          <cell r="AB99"/>
          <cell r="AC99"/>
          <cell r="AD99"/>
          <cell r="AE99"/>
          <cell r="AF99"/>
          <cell r="AG99" t="str">
            <v/>
          </cell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  <cell r="Q100"/>
          <cell r="R100"/>
          <cell r="S100"/>
          <cell r="T100"/>
          <cell r="U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/>
          <cell r="AG100" t="str">
            <v/>
          </cell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/>
          <cell r="AF101"/>
          <cell r="AG101" t="str">
            <v/>
          </cell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/>
          <cell r="R102"/>
          <cell r="S102"/>
          <cell r="T102"/>
          <cell r="U102"/>
          <cell r="V102"/>
          <cell r="W102"/>
          <cell r="X102"/>
          <cell r="Y102"/>
          <cell r="Z102"/>
          <cell r="AA102"/>
          <cell r="AB102"/>
          <cell r="AC102"/>
          <cell r="AD102"/>
          <cell r="AE102"/>
          <cell r="AF102"/>
          <cell r="AG102" t="str">
            <v/>
          </cell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  <cell r="Q103"/>
          <cell r="R103"/>
          <cell r="S103"/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/>
          <cell r="AF103"/>
          <cell r="AG103" t="str">
            <v/>
          </cell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/>
          <cell r="AF104"/>
          <cell r="AG104" t="str">
            <v/>
          </cell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/>
          <cell r="R105"/>
          <cell r="S105"/>
          <cell r="T105"/>
          <cell r="U105"/>
          <cell r="V105"/>
          <cell r="W105"/>
          <cell r="X105"/>
          <cell r="Y105"/>
          <cell r="Z105"/>
          <cell r="AA105"/>
          <cell r="AB105"/>
          <cell r="AC105"/>
          <cell r="AD105"/>
          <cell r="AE105"/>
          <cell r="AF105"/>
          <cell r="AG105" t="str">
            <v/>
          </cell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/>
          <cell r="R106"/>
          <cell r="S106"/>
          <cell r="T106"/>
          <cell r="U106"/>
          <cell r="V106"/>
          <cell r="W106"/>
          <cell r="X106"/>
          <cell r="Y106"/>
          <cell r="Z106"/>
          <cell r="AA106"/>
          <cell r="AB106"/>
          <cell r="AC106"/>
          <cell r="AD106"/>
          <cell r="AE106"/>
          <cell r="AF106"/>
          <cell r="AG106" t="str">
            <v/>
          </cell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/>
          <cell r="AF107"/>
          <cell r="AG107" t="str">
            <v/>
          </cell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/>
          <cell r="AF108"/>
          <cell r="AG108" t="str">
            <v/>
          </cell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/>
          <cell r="AA109"/>
          <cell r="AB109"/>
          <cell r="AC109"/>
          <cell r="AD109"/>
          <cell r="AE109"/>
          <cell r="AF109"/>
          <cell r="AG109" t="str">
            <v/>
          </cell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/>
          <cell r="AA110"/>
          <cell r="AB110"/>
          <cell r="AC110"/>
          <cell r="AD110"/>
          <cell r="AE110"/>
          <cell r="AF110"/>
          <cell r="AG110" t="str">
            <v/>
          </cell>
        </row>
      </sheetData>
      <sheetData sheetId="9">
        <row r="11">
          <cell r="A11" t="str">
            <v>JOECKLE GUY</v>
          </cell>
          <cell r="B11"/>
          <cell r="C11"/>
          <cell r="D11"/>
          <cell r="E11"/>
          <cell r="F11">
            <v>1</v>
          </cell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>
            <v>1</v>
          </cell>
        </row>
        <row r="12">
          <cell r="A12" t="str">
            <v>KLEIN DANI</v>
          </cell>
          <cell r="B12"/>
          <cell r="C12"/>
          <cell r="D12"/>
          <cell r="E12"/>
          <cell r="F12">
            <v>1</v>
          </cell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>
            <v>1</v>
          </cell>
        </row>
        <row r="13">
          <cell r="A13" t="str">
            <v>KONRADT BERNARD</v>
          </cell>
          <cell r="B13"/>
          <cell r="C13"/>
          <cell r="D13"/>
          <cell r="E13"/>
          <cell r="F13">
            <v>1</v>
          </cell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>
            <v>1</v>
          </cell>
        </row>
        <row r="14">
          <cell r="A14" t="str">
            <v>MARTINEZ LAURA</v>
          </cell>
          <cell r="B14"/>
          <cell r="C14"/>
          <cell r="D14"/>
          <cell r="E14"/>
          <cell r="F14">
            <v>1</v>
          </cell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>
            <v>1</v>
          </cell>
        </row>
        <row r="15">
          <cell r="A15" t="str">
            <v>MEYER AUGUSTE</v>
          </cell>
          <cell r="B15"/>
          <cell r="C15"/>
          <cell r="D15"/>
          <cell r="E15"/>
          <cell r="F15">
            <v>1</v>
          </cell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>
            <v>1</v>
          </cell>
        </row>
        <row r="16">
          <cell r="A16" t="str">
            <v>ORION BERNARD</v>
          </cell>
          <cell r="B16"/>
          <cell r="C16"/>
          <cell r="D16"/>
          <cell r="E16"/>
          <cell r="F16">
            <v>1</v>
          </cell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>
            <v>1</v>
          </cell>
        </row>
        <row r="17">
          <cell r="A17" t="str">
            <v>PEYROUX JEAN LOUIS</v>
          </cell>
          <cell r="B17"/>
          <cell r="C17"/>
          <cell r="D17"/>
          <cell r="E17"/>
          <cell r="F17">
            <v>1</v>
          </cell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>
            <v>1</v>
          </cell>
        </row>
        <row r="18">
          <cell r="A18" t="str">
            <v>RUBERT LILIANE</v>
          </cell>
          <cell r="B18"/>
          <cell r="C18"/>
          <cell r="D18"/>
          <cell r="E18"/>
          <cell r="F18">
            <v>1</v>
          </cell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>
            <v>1</v>
          </cell>
        </row>
        <row r="19">
          <cell r="A19" t="str">
            <v>SCHEDLER ROBERT</v>
          </cell>
          <cell r="B19"/>
          <cell r="C19"/>
          <cell r="D19"/>
          <cell r="E19"/>
          <cell r="F19">
            <v>1</v>
          </cell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>
            <v>1</v>
          </cell>
        </row>
        <row r="20">
          <cell r="A20" t="str">
            <v>SCHEDLER TRUUS</v>
          </cell>
          <cell r="B20"/>
          <cell r="C20"/>
          <cell r="D20"/>
          <cell r="E20"/>
          <cell r="F20">
            <v>1</v>
          </cell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>
            <v>1</v>
          </cell>
        </row>
        <row r="21">
          <cell r="A21" t="str">
            <v>THOMANN JOSEPH</v>
          </cell>
          <cell r="B21"/>
          <cell r="C21"/>
          <cell r="D21"/>
          <cell r="E21"/>
          <cell r="F21">
            <v>1</v>
          </cell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>
            <v>1</v>
          </cell>
        </row>
        <row r="22">
          <cell r="A22" t="str">
            <v>WINTZERITH EVELYNE</v>
          </cell>
          <cell r="B22"/>
          <cell r="C22"/>
          <cell r="D22"/>
          <cell r="E22"/>
          <cell r="F22">
            <v>1</v>
          </cell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>
            <v>1</v>
          </cell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 t="str">
            <v/>
          </cell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 t="str">
            <v/>
          </cell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 t="str">
            <v/>
          </cell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 t="str">
            <v/>
          </cell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 t="str">
            <v/>
          </cell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 t="str">
            <v/>
          </cell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 t="str">
            <v/>
          </cell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 t="str">
            <v/>
          </cell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 t="str">
            <v/>
          </cell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 t="str">
            <v/>
          </cell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 t="str">
            <v/>
          </cell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 t="str">
            <v/>
          </cell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 t="str">
            <v/>
          </cell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 t="str">
            <v/>
          </cell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 t="str">
            <v/>
          </cell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 t="str">
            <v/>
          </cell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 t="str">
            <v/>
          </cell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 t="str">
            <v/>
          </cell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 t="str">
            <v/>
          </cell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 t="str">
            <v/>
          </cell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 t="str">
            <v/>
          </cell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 t="str">
            <v/>
          </cell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 t="str">
            <v/>
          </cell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 t="str">
            <v/>
          </cell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 t="str">
            <v/>
          </cell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 t="str">
            <v/>
          </cell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 t="str">
            <v/>
          </cell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 t="str">
            <v/>
          </cell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 t="str">
            <v/>
          </cell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 t="str">
            <v/>
          </cell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 t="str">
            <v/>
          </cell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 t="str">
            <v/>
          </cell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 t="str">
            <v/>
          </cell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 t="str">
            <v/>
          </cell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 t="str">
            <v/>
          </cell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 t="str">
            <v/>
          </cell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  <cell r="AG59" t="str">
            <v/>
          </cell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 t="str">
            <v/>
          </cell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 t="str">
            <v/>
          </cell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 t="str">
            <v/>
          </cell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 t="str">
            <v/>
          </cell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 t="str">
            <v/>
          </cell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 t="str">
            <v/>
          </cell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 t="str">
            <v/>
          </cell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 t="str">
            <v/>
          </cell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 t="str">
            <v/>
          </cell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 t="str">
            <v/>
          </cell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 t="str">
            <v/>
          </cell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L71"/>
          <cell r="M71"/>
          <cell r="N71"/>
          <cell r="O71"/>
          <cell r="P71"/>
          <cell r="Q71"/>
          <cell r="R71"/>
          <cell r="S71"/>
          <cell r="T71"/>
          <cell r="U71"/>
          <cell r="V71"/>
          <cell r="W71"/>
          <cell r="X71"/>
          <cell r="Y71"/>
          <cell r="Z71"/>
          <cell r="AA71"/>
          <cell r="AB71"/>
          <cell r="AC71"/>
          <cell r="AD71"/>
          <cell r="AE71"/>
          <cell r="AF71"/>
          <cell r="AG71" t="str">
            <v/>
          </cell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L72"/>
          <cell r="M72"/>
          <cell r="N72"/>
          <cell r="O72"/>
          <cell r="P72"/>
          <cell r="Q72"/>
          <cell r="R72"/>
          <cell r="S72"/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/>
          <cell r="AF72"/>
          <cell r="AG72" t="str">
            <v/>
          </cell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L73"/>
          <cell r="M73"/>
          <cell r="N73"/>
          <cell r="O73"/>
          <cell r="P73"/>
          <cell r="Q73"/>
          <cell r="R73"/>
          <cell r="S73"/>
          <cell r="T73"/>
          <cell r="U73"/>
          <cell r="V73"/>
          <cell r="W73"/>
          <cell r="X73"/>
          <cell r="Y73"/>
          <cell r="Z73"/>
          <cell r="AA73"/>
          <cell r="AB73"/>
          <cell r="AC73"/>
          <cell r="AD73"/>
          <cell r="AE73"/>
          <cell r="AF73"/>
          <cell r="AG73" t="str">
            <v/>
          </cell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/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/>
          <cell r="AF74"/>
          <cell r="AG74" t="str">
            <v/>
          </cell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/>
          <cell r="AF75"/>
          <cell r="AG75" t="str">
            <v/>
          </cell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/>
          <cell r="Q76"/>
          <cell r="R76"/>
          <cell r="S76"/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D76"/>
          <cell r="AE76"/>
          <cell r="AF76"/>
          <cell r="AG76" t="str">
            <v/>
          </cell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L77"/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 t="str">
            <v/>
          </cell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/>
          <cell r="AG78" t="str">
            <v/>
          </cell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  <cell r="R79"/>
          <cell r="S79"/>
          <cell r="T79"/>
          <cell r="U79"/>
          <cell r="V79"/>
          <cell r="W79"/>
          <cell r="X79"/>
          <cell r="Y79"/>
          <cell r="Z79"/>
          <cell r="AA79"/>
          <cell r="AB79"/>
          <cell r="AC79"/>
          <cell r="AD79"/>
          <cell r="AE79"/>
          <cell r="AF79"/>
          <cell r="AG79" t="str">
            <v/>
          </cell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/>
          <cell r="U80"/>
          <cell r="V80"/>
          <cell r="W80"/>
          <cell r="X80"/>
          <cell r="Y80"/>
          <cell r="Z80"/>
          <cell r="AA80"/>
          <cell r="AB80"/>
          <cell r="AC80"/>
          <cell r="AD80"/>
          <cell r="AE80"/>
          <cell r="AF80"/>
          <cell r="AG80" t="str">
            <v/>
          </cell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  <cell r="Q81"/>
          <cell r="R81"/>
          <cell r="S81"/>
          <cell r="T81"/>
          <cell r="U81"/>
          <cell r="V81"/>
          <cell r="W81"/>
          <cell r="X81"/>
          <cell r="Y81"/>
          <cell r="Z81"/>
          <cell r="AA81"/>
          <cell r="AB81"/>
          <cell r="AC81"/>
          <cell r="AD81"/>
          <cell r="AE81"/>
          <cell r="AF81"/>
          <cell r="AG81" t="str">
            <v/>
          </cell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/>
          <cell r="R82"/>
          <cell r="S82"/>
          <cell r="T82"/>
          <cell r="U82"/>
          <cell r="V82"/>
          <cell r="W82"/>
          <cell r="X82"/>
          <cell r="Y82"/>
          <cell r="Z82"/>
          <cell r="AA82"/>
          <cell r="AB82"/>
          <cell r="AC82"/>
          <cell r="AD82"/>
          <cell r="AE82"/>
          <cell r="AF82"/>
          <cell r="AG82" t="str">
            <v/>
          </cell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/>
          <cell r="R83"/>
          <cell r="S83"/>
          <cell r="T83"/>
          <cell r="U83"/>
          <cell r="V83"/>
          <cell r="W83"/>
          <cell r="X83"/>
          <cell r="Y83"/>
          <cell r="Z83"/>
          <cell r="AA83"/>
          <cell r="AB83"/>
          <cell r="AC83"/>
          <cell r="AD83"/>
          <cell r="AE83"/>
          <cell r="AF83"/>
          <cell r="AG83" t="str">
            <v/>
          </cell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/>
          <cell r="Q84"/>
          <cell r="R84"/>
          <cell r="S84"/>
          <cell r="T84"/>
          <cell r="U84"/>
          <cell r="V84"/>
          <cell r="W84"/>
          <cell r="X84"/>
          <cell r="Y84"/>
          <cell r="Z84"/>
          <cell r="AA84"/>
          <cell r="AB84"/>
          <cell r="AC84"/>
          <cell r="AD84"/>
          <cell r="AE84"/>
          <cell r="AF84"/>
          <cell r="AG84" t="str">
            <v/>
          </cell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  <cell r="T85"/>
          <cell r="U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/>
          <cell r="AG85" t="str">
            <v/>
          </cell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/>
          <cell r="P86"/>
          <cell r="Q86"/>
          <cell r="R86"/>
          <cell r="S86"/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 t="str">
            <v/>
          </cell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/>
          <cell r="S87"/>
          <cell r="T87"/>
          <cell r="U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 t="str">
            <v/>
          </cell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/>
          <cell r="AG88" t="str">
            <v/>
          </cell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/>
          <cell r="R89"/>
          <cell r="S89"/>
          <cell r="T89"/>
          <cell r="U89"/>
          <cell r="V89"/>
          <cell r="W89"/>
          <cell r="X89"/>
          <cell r="Y89"/>
          <cell r="Z89"/>
          <cell r="AA89"/>
          <cell r="AB89"/>
          <cell r="AC89"/>
          <cell r="AD89"/>
          <cell r="AE89"/>
          <cell r="AF89"/>
          <cell r="AG89" t="str">
            <v/>
          </cell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/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/>
          <cell r="AF90"/>
          <cell r="AG90" t="str">
            <v/>
          </cell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/>
          <cell r="AG91" t="str">
            <v/>
          </cell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/>
          <cell r="AF92"/>
          <cell r="AG92" t="str">
            <v/>
          </cell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L93"/>
          <cell r="M93"/>
          <cell r="N93"/>
          <cell r="O93"/>
          <cell r="P93"/>
          <cell r="Q93"/>
          <cell r="R93"/>
          <cell r="S93"/>
          <cell r="T93"/>
          <cell r="U93"/>
          <cell r="V93"/>
          <cell r="W93"/>
          <cell r="X93"/>
          <cell r="Y93"/>
          <cell r="Z93"/>
          <cell r="AA93"/>
          <cell r="AB93"/>
          <cell r="AC93"/>
          <cell r="AD93"/>
          <cell r="AE93"/>
          <cell r="AF93"/>
          <cell r="AG93" t="str">
            <v/>
          </cell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/>
          <cell r="Q94"/>
          <cell r="R94"/>
          <cell r="S94"/>
          <cell r="T94"/>
          <cell r="U94"/>
          <cell r="V94"/>
          <cell r="W94"/>
          <cell r="X94"/>
          <cell r="Y94"/>
          <cell r="Z94"/>
          <cell r="AA94"/>
          <cell r="AB94"/>
          <cell r="AC94"/>
          <cell r="AD94"/>
          <cell r="AE94"/>
          <cell r="AF94"/>
          <cell r="AG94" t="str">
            <v/>
          </cell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/>
          <cell r="R95"/>
          <cell r="S95"/>
          <cell r="T95"/>
          <cell r="U95"/>
          <cell r="V95"/>
          <cell r="W95"/>
          <cell r="X95"/>
          <cell r="Y95"/>
          <cell r="Z95"/>
          <cell r="AA95"/>
          <cell r="AB95"/>
          <cell r="AC95"/>
          <cell r="AD95"/>
          <cell r="AE95"/>
          <cell r="AF95"/>
          <cell r="AG95" t="str">
            <v/>
          </cell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 t="str">
            <v/>
          </cell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  <cell r="R97"/>
          <cell r="S97"/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/>
          <cell r="AF97"/>
          <cell r="AG97" t="str">
            <v/>
          </cell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/>
          <cell r="S98"/>
          <cell r="T98"/>
          <cell r="U98"/>
          <cell r="V98"/>
          <cell r="W98"/>
          <cell r="X98"/>
          <cell r="Y98"/>
          <cell r="Z98"/>
          <cell r="AA98"/>
          <cell r="AB98"/>
          <cell r="AC98"/>
          <cell r="AD98"/>
          <cell r="AE98"/>
          <cell r="AF98"/>
          <cell r="AG98" t="str">
            <v/>
          </cell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/>
          <cell r="R99"/>
          <cell r="S99"/>
          <cell r="T99"/>
          <cell r="U99"/>
          <cell r="V99"/>
          <cell r="W99"/>
          <cell r="X99"/>
          <cell r="Y99"/>
          <cell r="Z99"/>
          <cell r="AA99"/>
          <cell r="AB99"/>
          <cell r="AC99"/>
          <cell r="AD99"/>
          <cell r="AE99"/>
          <cell r="AF99"/>
          <cell r="AG99" t="str">
            <v/>
          </cell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  <cell r="Q100"/>
          <cell r="R100"/>
          <cell r="S100"/>
          <cell r="T100"/>
          <cell r="U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/>
          <cell r="AG100" t="str">
            <v/>
          </cell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/>
          <cell r="AF101"/>
          <cell r="AG101" t="str">
            <v/>
          </cell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/>
          <cell r="R102"/>
          <cell r="S102"/>
          <cell r="T102"/>
          <cell r="U102"/>
          <cell r="V102"/>
          <cell r="W102"/>
          <cell r="X102"/>
          <cell r="Y102"/>
          <cell r="Z102"/>
          <cell r="AA102"/>
          <cell r="AB102"/>
          <cell r="AC102"/>
          <cell r="AD102"/>
          <cell r="AE102"/>
          <cell r="AF102"/>
          <cell r="AG102" t="str">
            <v/>
          </cell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  <cell r="Q103"/>
          <cell r="R103"/>
          <cell r="S103"/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/>
          <cell r="AF103"/>
          <cell r="AG103" t="str">
            <v/>
          </cell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/>
          <cell r="AF104"/>
          <cell r="AG104" t="str">
            <v/>
          </cell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/>
          <cell r="R105"/>
          <cell r="S105"/>
          <cell r="T105"/>
          <cell r="U105"/>
          <cell r="V105"/>
          <cell r="W105"/>
          <cell r="X105"/>
          <cell r="Y105"/>
          <cell r="Z105"/>
          <cell r="AA105"/>
          <cell r="AB105"/>
          <cell r="AC105"/>
          <cell r="AD105"/>
          <cell r="AE105"/>
          <cell r="AF105"/>
          <cell r="AG105" t="str">
            <v/>
          </cell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/>
          <cell r="R106"/>
          <cell r="S106"/>
          <cell r="T106"/>
          <cell r="U106"/>
          <cell r="V106"/>
          <cell r="W106"/>
          <cell r="X106"/>
          <cell r="Y106"/>
          <cell r="Z106"/>
          <cell r="AA106"/>
          <cell r="AB106"/>
          <cell r="AC106"/>
          <cell r="AD106"/>
          <cell r="AE106"/>
          <cell r="AF106"/>
          <cell r="AG106" t="str">
            <v/>
          </cell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/>
          <cell r="AF107"/>
          <cell r="AG107" t="str">
            <v/>
          </cell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/>
          <cell r="AF108"/>
          <cell r="AG108" t="str">
            <v/>
          </cell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/>
          <cell r="AA109"/>
          <cell r="AB109"/>
          <cell r="AC109"/>
          <cell r="AD109"/>
          <cell r="AE109"/>
          <cell r="AF109"/>
          <cell r="AG109" t="str">
            <v/>
          </cell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/>
          <cell r="AA110"/>
          <cell r="AB110"/>
          <cell r="AC110"/>
          <cell r="AD110"/>
          <cell r="AE110"/>
          <cell r="AF110"/>
          <cell r="AG110" t="str">
            <v/>
          </cell>
        </row>
      </sheetData>
      <sheetData sheetId="10">
        <row r="11">
          <cell r="A11" t="str">
            <v>ARCHAMBAULT DENIS</v>
          </cell>
          <cell r="B11"/>
          <cell r="C11"/>
          <cell r="D11"/>
          <cell r="E11"/>
          <cell r="F11">
            <v>1</v>
          </cell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>
            <v>1</v>
          </cell>
        </row>
        <row r="12">
          <cell r="A12" t="str">
            <v>BIERLEIN RICHARD</v>
          </cell>
          <cell r="B12"/>
          <cell r="C12"/>
          <cell r="D12"/>
          <cell r="E12"/>
          <cell r="F12">
            <v>1</v>
          </cell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>
            <v>1</v>
          </cell>
        </row>
        <row r="13">
          <cell r="A13" t="str">
            <v>CRAYSSAC ALAIN</v>
          </cell>
          <cell r="B13"/>
          <cell r="C13"/>
          <cell r="D13"/>
          <cell r="E13"/>
          <cell r="F13">
            <v>13</v>
          </cell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>
            <v>13</v>
          </cell>
        </row>
        <row r="14">
          <cell r="A14" t="str">
            <v>DUDENHOFFER BERNARD</v>
          </cell>
          <cell r="B14"/>
          <cell r="C14"/>
          <cell r="D14"/>
          <cell r="E14"/>
          <cell r="F14">
            <v>1</v>
          </cell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>
            <v>1</v>
          </cell>
        </row>
        <row r="15">
          <cell r="A15" t="str">
            <v>ESCOURBANIES GERARD</v>
          </cell>
          <cell r="B15"/>
          <cell r="C15"/>
          <cell r="D15"/>
          <cell r="E15"/>
          <cell r="F15">
            <v>1</v>
          </cell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>
            <v>1</v>
          </cell>
        </row>
        <row r="16">
          <cell r="A16" t="str">
            <v>FREISS VIVIANE</v>
          </cell>
          <cell r="B16"/>
          <cell r="C16"/>
          <cell r="D16"/>
          <cell r="E16"/>
          <cell r="F16">
            <v>3</v>
          </cell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>
            <v>3</v>
          </cell>
        </row>
        <row r="17">
          <cell r="A17" t="str">
            <v>FROELIGER PATRICK</v>
          </cell>
          <cell r="B17"/>
          <cell r="C17"/>
          <cell r="D17"/>
          <cell r="E17"/>
          <cell r="F17">
            <v>1</v>
          </cell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>
            <v>1</v>
          </cell>
        </row>
        <row r="18">
          <cell r="A18" t="str">
            <v>HATZENBERGER ANDRE</v>
          </cell>
          <cell r="B18"/>
          <cell r="C18"/>
          <cell r="D18"/>
          <cell r="E18"/>
          <cell r="F18">
            <v>1</v>
          </cell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>
            <v>1</v>
          </cell>
        </row>
        <row r="19">
          <cell r="A19" t="str">
            <v>HENG RAYMOND</v>
          </cell>
          <cell r="B19"/>
          <cell r="C19"/>
          <cell r="D19"/>
          <cell r="E19"/>
          <cell r="F19">
            <v>1</v>
          </cell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>
            <v>1</v>
          </cell>
        </row>
        <row r="20">
          <cell r="A20" t="str">
            <v>HOPFNER RICHARD</v>
          </cell>
          <cell r="B20"/>
          <cell r="C20"/>
          <cell r="D20"/>
          <cell r="E20"/>
          <cell r="F20">
            <v>1</v>
          </cell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>
            <v>1</v>
          </cell>
        </row>
        <row r="21">
          <cell r="A21" t="str">
            <v>JOECKLE GUY</v>
          </cell>
          <cell r="B21"/>
          <cell r="C21"/>
          <cell r="D21"/>
          <cell r="E21"/>
          <cell r="F21">
            <v>1</v>
          </cell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>
            <v>1</v>
          </cell>
        </row>
        <row r="22">
          <cell r="A22" t="str">
            <v>KLEIN DANI</v>
          </cell>
          <cell r="B22"/>
          <cell r="C22"/>
          <cell r="D22"/>
          <cell r="E22"/>
          <cell r="F22">
            <v>1</v>
          </cell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>
            <v>1</v>
          </cell>
        </row>
        <row r="23">
          <cell r="A23" t="str">
            <v>KONRADT BERNARD</v>
          </cell>
          <cell r="B23"/>
          <cell r="C23"/>
          <cell r="D23"/>
          <cell r="E23"/>
          <cell r="F23">
            <v>1</v>
          </cell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>
            <v>1</v>
          </cell>
        </row>
        <row r="24">
          <cell r="A24" t="str">
            <v>MARTINEZ LAURA</v>
          </cell>
          <cell r="B24"/>
          <cell r="C24"/>
          <cell r="D24"/>
          <cell r="E24"/>
          <cell r="F24">
            <v>1</v>
          </cell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>
            <v>1</v>
          </cell>
        </row>
        <row r="25">
          <cell r="A25" t="str">
            <v>MEYER AUGUSTE</v>
          </cell>
          <cell r="B25"/>
          <cell r="C25"/>
          <cell r="D25"/>
          <cell r="E25"/>
          <cell r="F25">
            <v>1</v>
          </cell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>
            <v>1</v>
          </cell>
        </row>
        <row r="26">
          <cell r="A26" t="str">
            <v>ORION BERNARD</v>
          </cell>
          <cell r="B26"/>
          <cell r="C26"/>
          <cell r="D26"/>
          <cell r="E26"/>
          <cell r="F26">
            <v>1</v>
          </cell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>
            <v>1</v>
          </cell>
        </row>
        <row r="27">
          <cell r="A27" t="str">
            <v>PEYROUX JEAN LOUIS</v>
          </cell>
          <cell r="B27"/>
          <cell r="C27"/>
          <cell r="D27"/>
          <cell r="E27"/>
          <cell r="F27">
            <v>1</v>
          </cell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>
            <v>1</v>
          </cell>
        </row>
        <row r="28">
          <cell r="A28" t="str">
            <v>RUBERT LILIANE</v>
          </cell>
          <cell r="B28"/>
          <cell r="C28"/>
          <cell r="D28"/>
          <cell r="E28"/>
          <cell r="F28">
            <v>1</v>
          </cell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>
            <v>1</v>
          </cell>
        </row>
        <row r="29">
          <cell r="A29" t="str">
            <v>SCHEDLER ROBERT</v>
          </cell>
          <cell r="B29"/>
          <cell r="C29"/>
          <cell r="D29"/>
          <cell r="E29"/>
          <cell r="F29">
            <v>1</v>
          </cell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>
            <v>1</v>
          </cell>
        </row>
        <row r="30">
          <cell r="A30" t="str">
            <v>SCHEDLER TRUUS</v>
          </cell>
          <cell r="B30"/>
          <cell r="C30"/>
          <cell r="D30"/>
          <cell r="E30"/>
          <cell r="F30">
            <v>1</v>
          </cell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>
            <v>1</v>
          </cell>
        </row>
        <row r="31">
          <cell r="A31" t="str">
            <v>THOMANN JOSEPH</v>
          </cell>
          <cell r="B31"/>
          <cell r="C31"/>
          <cell r="D31"/>
          <cell r="E31"/>
          <cell r="F31">
            <v>1</v>
          </cell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>
            <v>1</v>
          </cell>
        </row>
        <row r="32">
          <cell r="A32" t="str">
            <v>WINTZERITH EVELYNE</v>
          </cell>
          <cell r="B32"/>
          <cell r="C32"/>
          <cell r="D32"/>
          <cell r="E32"/>
          <cell r="F32">
            <v>1</v>
          </cell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>
            <v>1</v>
          </cell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 t="str">
            <v/>
          </cell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 t="str">
            <v/>
          </cell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 t="str">
            <v/>
          </cell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 t="str">
            <v/>
          </cell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 t="str">
            <v/>
          </cell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 t="str">
            <v/>
          </cell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 t="str">
            <v/>
          </cell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 t="str">
            <v/>
          </cell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 t="str">
            <v/>
          </cell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 t="str">
            <v/>
          </cell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 t="str">
            <v/>
          </cell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 t="str">
            <v/>
          </cell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 t="str">
            <v/>
          </cell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 t="str">
            <v/>
          </cell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 t="str">
            <v/>
          </cell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 t="str">
            <v/>
          </cell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 t="str">
            <v/>
          </cell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 t="str">
            <v/>
          </cell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 t="str">
            <v/>
          </cell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 t="str">
            <v/>
          </cell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 t="str">
            <v/>
          </cell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 t="str">
            <v/>
          </cell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 t="str">
            <v/>
          </cell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 t="str">
            <v/>
          </cell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 t="str">
            <v/>
          </cell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 t="str">
            <v/>
          </cell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  <cell r="AG59" t="str">
            <v/>
          </cell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 t="str">
            <v/>
          </cell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 t="str">
            <v/>
          </cell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 t="str">
            <v/>
          </cell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 t="str">
            <v/>
          </cell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 t="str">
            <v/>
          </cell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 t="str">
            <v/>
          </cell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 t="str">
            <v/>
          </cell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 t="str">
            <v/>
          </cell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 t="str">
            <v/>
          </cell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 t="str">
            <v/>
          </cell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 t="str">
            <v/>
          </cell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L71"/>
          <cell r="M71"/>
          <cell r="N71"/>
          <cell r="O71"/>
          <cell r="P71"/>
          <cell r="Q71"/>
          <cell r="R71"/>
          <cell r="S71"/>
          <cell r="T71"/>
          <cell r="U71"/>
          <cell r="V71"/>
          <cell r="W71"/>
          <cell r="X71"/>
          <cell r="Y71"/>
          <cell r="Z71"/>
          <cell r="AA71"/>
          <cell r="AB71"/>
          <cell r="AC71"/>
          <cell r="AD71"/>
          <cell r="AE71"/>
          <cell r="AF71"/>
          <cell r="AG71" t="str">
            <v/>
          </cell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L72"/>
          <cell r="M72"/>
          <cell r="N72"/>
          <cell r="O72"/>
          <cell r="P72"/>
          <cell r="Q72"/>
          <cell r="R72"/>
          <cell r="S72"/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/>
          <cell r="AF72"/>
          <cell r="AG72" t="str">
            <v/>
          </cell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L73"/>
          <cell r="M73"/>
          <cell r="N73"/>
          <cell r="O73"/>
          <cell r="P73"/>
          <cell r="Q73"/>
          <cell r="R73"/>
          <cell r="S73"/>
          <cell r="T73"/>
          <cell r="U73"/>
          <cell r="V73"/>
          <cell r="W73"/>
          <cell r="X73"/>
          <cell r="Y73"/>
          <cell r="Z73"/>
          <cell r="AA73"/>
          <cell r="AB73"/>
          <cell r="AC73"/>
          <cell r="AD73"/>
          <cell r="AE73"/>
          <cell r="AF73"/>
          <cell r="AG73" t="str">
            <v/>
          </cell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/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/>
          <cell r="AF74"/>
          <cell r="AG74" t="str">
            <v/>
          </cell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/>
          <cell r="AF75"/>
          <cell r="AG75" t="str">
            <v/>
          </cell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/>
          <cell r="Q76"/>
          <cell r="R76"/>
          <cell r="S76"/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D76"/>
          <cell r="AE76"/>
          <cell r="AF76"/>
          <cell r="AG76" t="str">
            <v/>
          </cell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L77"/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 t="str">
            <v/>
          </cell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/>
          <cell r="AG78" t="str">
            <v/>
          </cell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  <cell r="R79"/>
          <cell r="S79"/>
          <cell r="T79"/>
          <cell r="U79"/>
          <cell r="V79"/>
          <cell r="W79"/>
          <cell r="X79"/>
          <cell r="Y79"/>
          <cell r="Z79"/>
          <cell r="AA79"/>
          <cell r="AB79"/>
          <cell r="AC79"/>
          <cell r="AD79"/>
          <cell r="AE79"/>
          <cell r="AF79"/>
          <cell r="AG79" t="str">
            <v/>
          </cell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/>
          <cell r="U80"/>
          <cell r="V80"/>
          <cell r="W80"/>
          <cell r="X80"/>
          <cell r="Y80"/>
          <cell r="Z80"/>
          <cell r="AA80"/>
          <cell r="AB80"/>
          <cell r="AC80"/>
          <cell r="AD80"/>
          <cell r="AE80"/>
          <cell r="AF80"/>
          <cell r="AG80" t="str">
            <v/>
          </cell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  <cell r="Q81"/>
          <cell r="R81"/>
          <cell r="S81"/>
          <cell r="T81"/>
          <cell r="U81"/>
          <cell r="V81"/>
          <cell r="W81"/>
          <cell r="X81"/>
          <cell r="Y81"/>
          <cell r="Z81"/>
          <cell r="AA81"/>
          <cell r="AB81"/>
          <cell r="AC81"/>
          <cell r="AD81"/>
          <cell r="AE81"/>
          <cell r="AF81"/>
          <cell r="AG81" t="str">
            <v/>
          </cell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/>
          <cell r="R82"/>
          <cell r="S82"/>
          <cell r="T82"/>
          <cell r="U82"/>
          <cell r="V82"/>
          <cell r="W82"/>
          <cell r="X82"/>
          <cell r="Y82"/>
          <cell r="Z82"/>
          <cell r="AA82"/>
          <cell r="AB82"/>
          <cell r="AC82"/>
          <cell r="AD82"/>
          <cell r="AE82"/>
          <cell r="AF82"/>
          <cell r="AG82" t="str">
            <v/>
          </cell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/>
          <cell r="R83"/>
          <cell r="S83"/>
          <cell r="T83"/>
          <cell r="U83"/>
          <cell r="V83"/>
          <cell r="W83"/>
          <cell r="X83"/>
          <cell r="Y83"/>
          <cell r="Z83"/>
          <cell r="AA83"/>
          <cell r="AB83"/>
          <cell r="AC83"/>
          <cell r="AD83"/>
          <cell r="AE83"/>
          <cell r="AF83"/>
          <cell r="AG83" t="str">
            <v/>
          </cell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/>
          <cell r="Q84"/>
          <cell r="R84"/>
          <cell r="S84"/>
          <cell r="T84"/>
          <cell r="U84"/>
          <cell r="V84"/>
          <cell r="W84"/>
          <cell r="X84"/>
          <cell r="Y84"/>
          <cell r="Z84"/>
          <cell r="AA84"/>
          <cell r="AB84"/>
          <cell r="AC84"/>
          <cell r="AD84"/>
          <cell r="AE84"/>
          <cell r="AF84"/>
          <cell r="AG84" t="str">
            <v/>
          </cell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  <cell r="T85"/>
          <cell r="U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/>
          <cell r="AG85" t="str">
            <v/>
          </cell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/>
          <cell r="P86"/>
          <cell r="Q86"/>
          <cell r="R86"/>
          <cell r="S86"/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 t="str">
            <v/>
          </cell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/>
          <cell r="S87"/>
          <cell r="T87"/>
          <cell r="U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 t="str">
            <v/>
          </cell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/>
          <cell r="AG88" t="str">
            <v/>
          </cell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/>
          <cell r="R89"/>
          <cell r="S89"/>
          <cell r="T89"/>
          <cell r="U89"/>
          <cell r="V89"/>
          <cell r="W89"/>
          <cell r="X89"/>
          <cell r="Y89"/>
          <cell r="Z89"/>
          <cell r="AA89"/>
          <cell r="AB89"/>
          <cell r="AC89"/>
          <cell r="AD89"/>
          <cell r="AE89"/>
          <cell r="AF89"/>
          <cell r="AG89" t="str">
            <v/>
          </cell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/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/>
          <cell r="AF90"/>
          <cell r="AG90" t="str">
            <v/>
          </cell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/>
          <cell r="AG91" t="str">
            <v/>
          </cell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/>
          <cell r="AF92"/>
          <cell r="AG92" t="str">
            <v/>
          </cell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L93"/>
          <cell r="M93"/>
          <cell r="N93"/>
          <cell r="O93"/>
          <cell r="P93"/>
          <cell r="Q93"/>
          <cell r="R93"/>
          <cell r="S93"/>
          <cell r="T93"/>
          <cell r="U93"/>
          <cell r="V93"/>
          <cell r="W93"/>
          <cell r="X93"/>
          <cell r="Y93"/>
          <cell r="Z93"/>
          <cell r="AA93"/>
          <cell r="AB93"/>
          <cell r="AC93"/>
          <cell r="AD93"/>
          <cell r="AE93"/>
          <cell r="AF93"/>
          <cell r="AG93" t="str">
            <v/>
          </cell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/>
          <cell r="Q94"/>
          <cell r="R94"/>
          <cell r="S94"/>
          <cell r="T94"/>
          <cell r="U94"/>
          <cell r="V94"/>
          <cell r="W94"/>
          <cell r="X94"/>
          <cell r="Y94"/>
          <cell r="Z94"/>
          <cell r="AA94"/>
          <cell r="AB94"/>
          <cell r="AC94"/>
          <cell r="AD94"/>
          <cell r="AE94"/>
          <cell r="AF94"/>
          <cell r="AG94" t="str">
            <v/>
          </cell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/>
          <cell r="R95"/>
          <cell r="S95"/>
          <cell r="T95"/>
          <cell r="U95"/>
          <cell r="V95"/>
          <cell r="W95"/>
          <cell r="X95"/>
          <cell r="Y95"/>
          <cell r="Z95"/>
          <cell r="AA95"/>
          <cell r="AB95"/>
          <cell r="AC95"/>
          <cell r="AD95"/>
          <cell r="AE95"/>
          <cell r="AF95"/>
          <cell r="AG95" t="str">
            <v/>
          </cell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 t="str">
            <v/>
          </cell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  <cell r="R97"/>
          <cell r="S97"/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/>
          <cell r="AF97"/>
          <cell r="AG97" t="str">
            <v/>
          </cell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/>
          <cell r="S98"/>
          <cell r="T98"/>
          <cell r="U98"/>
          <cell r="V98"/>
          <cell r="W98"/>
          <cell r="X98"/>
          <cell r="Y98"/>
          <cell r="Z98"/>
          <cell r="AA98"/>
          <cell r="AB98"/>
          <cell r="AC98"/>
          <cell r="AD98"/>
          <cell r="AE98"/>
          <cell r="AF98"/>
          <cell r="AG98" t="str">
            <v/>
          </cell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/>
          <cell r="R99"/>
          <cell r="S99"/>
          <cell r="T99"/>
          <cell r="U99"/>
          <cell r="V99"/>
          <cell r="W99"/>
          <cell r="X99"/>
          <cell r="Y99"/>
          <cell r="Z99"/>
          <cell r="AA99"/>
          <cell r="AB99"/>
          <cell r="AC99"/>
          <cell r="AD99"/>
          <cell r="AE99"/>
          <cell r="AF99"/>
          <cell r="AG99" t="str">
            <v/>
          </cell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  <cell r="Q100"/>
          <cell r="R100"/>
          <cell r="S100"/>
          <cell r="T100"/>
          <cell r="U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/>
          <cell r="AG100" t="str">
            <v/>
          </cell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/>
          <cell r="AF101"/>
          <cell r="AG101" t="str">
            <v/>
          </cell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/>
          <cell r="R102"/>
          <cell r="S102"/>
          <cell r="T102"/>
          <cell r="U102"/>
          <cell r="V102"/>
          <cell r="W102"/>
          <cell r="X102"/>
          <cell r="Y102"/>
          <cell r="Z102"/>
          <cell r="AA102"/>
          <cell r="AB102"/>
          <cell r="AC102"/>
          <cell r="AD102"/>
          <cell r="AE102"/>
          <cell r="AF102"/>
          <cell r="AG102" t="str">
            <v/>
          </cell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  <cell r="Q103"/>
          <cell r="R103"/>
          <cell r="S103"/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/>
          <cell r="AF103"/>
          <cell r="AG103" t="str">
            <v/>
          </cell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/>
          <cell r="AF104"/>
          <cell r="AG104" t="str">
            <v/>
          </cell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/>
          <cell r="R105"/>
          <cell r="S105"/>
          <cell r="T105"/>
          <cell r="U105"/>
          <cell r="V105"/>
          <cell r="W105"/>
          <cell r="X105"/>
          <cell r="Y105"/>
          <cell r="Z105"/>
          <cell r="AA105"/>
          <cell r="AB105"/>
          <cell r="AC105"/>
          <cell r="AD105"/>
          <cell r="AE105"/>
          <cell r="AF105"/>
          <cell r="AG105" t="str">
            <v/>
          </cell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/>
          <cell r="R106"/>
          <cell r="S106"/>
          <cell r="T106"/>
          <cell r="U106"/>
          <cell r="V106"/>
          <cell r="W106"/>
          <cell r="X106"/>
          <cell r="Y106"/>
          <cell r="Z106"/>
          <cell r="AA106"/>
          <cell r="AB106"/>
          <cell r="AC106"/>
          <cell r="AD106"/>
          <cell r="AE106"/>
          <cell r="AF106"/>
          <cell r="AG106" t="str">
            <v/>
          </cell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/>
          <cell r="AF107"/>
          <cell r="AG107" t="str">
            <v/>
          </cell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/>
          <cell r="AF108"/>
          <cell r="AG108" t="str">
            <v/>
          </cell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/>
          <cell r="AA109"/>
          <cell r="AB109"/>
          <cell r="AC109"/>
          <cell r="AD109"/>
          <cell r="AE109"/>
          <cell r="AF109"/>
          <cell r="AG109" t="str">
            <v/>
          </cell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/>
          <cell r="AA110"/>
          <cell r="AB110"/>
          <cell r="AC110"/>
          <cell r="AD110"/>
          <cell r="AE110"/>
          <cell r="AF110"/>
          <cell r="AG110" t="str">
            <v/>
          </cell>
        </row>
      </sheetData>
      <sheetData sheetId="11">
        <row r="11">
          <cell r="A11" t="str">
            <v>ARCHAMBAULT DENIS</v>
          </cell>
          <cell r="B11"/>
          <cell r="C11"/>
          <cell r="D11"/>
          <cell r="E11"/>
          <cell r="F11">
            <v>1</v>
          </cell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/>
          <cell r="AF11"/>
          <cell r="AG11">
            <v>1</v>
          </cell>
        </row>
        <row r="12">
          <cell r="A12" t="str">
            <v>BIERLEIN RICHARD</v>
          </cell>
          <cell r="B12"/>
          <cell r="C12"/>
          <cell r="D12"/>
          <cell r="E12"/>
          <cell r="F12">
            <v>1</v>
          </cell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>
            <v>1</v>
          </cell>
        </row>
        <row r="13">
          <cell r="A13" t="str">
            <v>CRAYSSAC ALAIN</v>
          </cell>
          <cell r="B13"/>
          <cell r="C13"/>
          <cell r="D13"/>
          <cell r="E13"/>
          <cell r="F13">
            <v>14</v>
          </cell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>
            <v>14</v>
          </cell>
        </row>
        <row r="14">
          <cell r="A14" t="str">
            <v>DUDENHOFFER BERNARD</v>
          </cell>
          <cell r="B14"/>
          <cell r="C14"/>
          <cell r="D14"/>
          <cell r="E14"/>
          <cell r="F14">
            <v>1</v>
          </cell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>
            <v>1</v>
          </cell>
        </row>
        <row r="15">
          <cell r="A15" t="str">
            <v>ESCOURBANIES GERARD</v>
          </cell>
          <cell r="B15"/>
          <cell r="C15"/>
          <cell r="D15"/>
          <cell r="E15"/>
          <cell r="F15">
            <v>1</v>
          </cell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>
            <v>1</v>
          </cell>
        </row>
        <row r="16">
          <cell r="A16" t="str">
            <v>FREISS VIVIANE</v>
          </cell>
          <cell r="B16"/>
          <cell r="C16"/>
          <cell r="D16"/>
          <cell r="E16"/>
          <cell r="F16">
            <v>3</v>
          </cell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>
            <v>3</v>
          </cell>
        </row>
        <row r="17">
          <cell r="A17" t="str">
            <v>FROELIGER PATRICK</v>
          </cell>
          <cell r="B17"/>
          <cell r="C17"/>
          <cell r="D17"/>
          <cell r="E17"/>
          <cell r="F17">
            <v>1</v>
          </cell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>
            <v>1</v>
          </cell>
        </row>
        <row r="18">
          <cell r="A18" t="str">
            <v>GIL MALOU</v>
          </cell>
          <cell r="B18"/>
          <cell r="C18"/>
          <cell r="D18"/>
          <cell r="E18"/>
          <cell r="F18">
            <v>1</v>
          </cell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>
            <v>1</v>
          </cell>
        </row>
        <row r="19">
          <cell r="A19" t="str">
            <v>GRUNER WILLY</v>
          </cell>
          <cell r="B19"/>
          <cell r="C19"/>
          <cell r="D19"/>
          <cell r="E19"/>
          <cell r="F19">
            <v>1</v>
          </cell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>
            <v>1</v>
          </cell>
        </row>
        <row r="20">
          <cell r="A20" t="str">
            <v>HATZENBERGER ANDRE</v>
          </cell>
          <cell r="B20"/>
          <cell r="C20"/>
          <cell r="D20"/>
          <cell r="E20"/>
          <cell r="F20">
            <v>1</v>
          </cell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>
            <v>1</v>
          </cell>
        </row>
        <row r="21">
          <cell r="A21" t="str">
            <v>HENG RAYMOND</v>
          </cell>
          <cell r="B21"/>
          <cell r="C21"/>
          <cell r="D21"/>
          <cell r="E21"/>
          <cell r="F21">
            <v>1</v>
          </cell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>
            <v>1</v>
          </cell>
        </row>
        <row r="22">
          <cell r="A22" t="str">
            <v>HOPFNER RICHARD</v>
          </cell>
          <cell r="B22"/>
          <cell r="C22"/>
          <cell r="D22"/>
          <cell r="E22"/>
          <cell r="F22">
            <v>1</v>
          </cell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>
            <v>1</v>
          </cell>
        </row>
        <row r="23">
          <cell r="A23" t="str">
            <v>PEYROUX JEAN LOUIS</v>
          </cell>
          <cell r="B23"/>
          <cell r="C23"/>
          <cell r="D23"/>
          <cell r="E23"/>
          <cell r="F23">
            <v>1</v>
          </cell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>
            <v>1</v>
          </cell>
        </row>
        <row r="24">
          <cell r="A24" t="str">
            <v>RUBERT LILIANE</v>
          </cell>
          <cell r="B24"/>
          <cell r="C24"/>
          <cell r="D24"/>
          <cell r="E24"/>
          <cell r="F24">
            <v>1</v>
          </cell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>
            <v>1</v>
          </cell>
        </row>
        <row r="25">
          <cell r="A25" t="str">
            <v>SCHEDLER ROBERT</v>
          </cell>
          <cell r="B25"/>
          <cell r="C25"/>
          <cell r="D25"/>
          <cell r="E25"/>
          <cell r="F25">
            <v>1</v>
          </cell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>
            <v>1</v>
          </cell>
        </row>
        <row r="26">
          <cell r="A26" t="str">
            <v>SCHEDLER TRUUS</v>
          </cell>
          <cell r="B26"/>
          <cell r="C26"/>
          <cell r="D26"/>
          <cell r="E26"/>
          <cell r="F26">
            <v>1</v>
          </cell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>
            <v>1</v>
          </cell>
        </row>
        <row r="27">
          <cell r="A27" t="str">
            <v>THOMANN JOSEPH</v>
          </cell>
          <cell r="B27"/>
          <cell r="C27"/>
          <cell r="D27"/>
          <cell r="E27"/>
          <cell r="F27">
            <v>1</v>
          </cell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>
            <v>1</v>
          </cell>
        </row>
        <row r="28">
          <cell r="A28" t="str">
            <v>WINTZERITH EVELYNE</v>
          </cell>
          <cell r="B28"/>
          <cell r="C28"/>
          <cell r="D28"/>
          <cell r="E28"/>
          <cell r="F28">
            <v>1</v>
          </cell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>
            <v>1</v>
          </cell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 t="str">
            <v/>
          </cell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 t="str">
            <v/>
          </cell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 t="str">
            <v/>
          </cell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 t="str">
            <v/>
          </cell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 t="str">
            <v/>
          </cell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 t="str">
            <v/>
          </cell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 t="str">
            <v/>
          </cell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 t="str">
            <v/>
          </cell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 t="str">
            <v/>
          </cell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 t="str">
            <v/>
          </cell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L39"/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 t="str">
            <v/>
          </cell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 t="str">
            <v/>
          </cell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 t="str">
            <v/>
          </cell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 t="str">
            <v/>
          </cell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 t="str">
            <v/>
          </cell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 t="str">
            <v/>
          </cell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 t="str">
            <v/>
          </cell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 t="str">
            <v/>
          </cell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 t="str">
            <v/>
          </cell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L48"/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 t="str">
            <v/>
          </cell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L49"/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 t="str">
            <v/>
          </cell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 t="str">
            <v/>
          </cell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 t="str">
            <v/>
          </cell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 t="str">
            <v/>
          </cell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 t="str">
            <v/>
          </cell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 t="str">
            <v/>
          </cell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 t="str">
            <v/>
          </cell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 t="str">
            <v/>
          </cell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L57"/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 t="str">
            <v/>
          </cell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L58"/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 t="str">
            <v/>
          </cell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L59"/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  <cell r="AG59" t="str">
            <v/>
          </cell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 t="str">
            <v/>
          </cell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L61"/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 t="str">
            <v/>
          </cell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 t="str">
            <v/>
          </cell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L63"/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 t="str">
            <v/>
          </cell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 t="str">
            <v/>
          </cell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L65"/>
          <cell r="M65"/>
          <cell r="N65"/>
          <cell r="O65"/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 t="str">
            <v/>
          </cell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 t="str">
            <v/>
          </cell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 t="str">
            <v/>
          </cell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 t="str">
            <v/>
          </cell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 t="str">
            <v/>
          </cell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 t="str">
            <v/>
          </cell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L71"/>
          <cell r="M71"/>
          <cell r="N71"/>
          <cell r="O71"/>
          <cell r="P71"/>
          <cell r="Q71"/>
          <cell r="R71"/>
          <cell r="S71"/>
          <cell r="T71"/>
          <cell r="U71"/>
          <cell r="V71"/>
          <cell r="W71"/>
          <cell r="X71"/>
          <cell r="Y71"/>
          <cell r="Z71"/>
          <cell r="AA71"/>
          <cell r="AB71"/>
          <cell r="AC71"/>
          <cell r="AD71"/>
          <cell r="AE71"/>
          <cell r="AF71"/>
          <cell r="AG71" t="str">
            <v/>
          </cell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L72"/>
          <cell r="M72"/>
          <cell r="N72"/>
          <cell r="O72"/>
          <cell r="P72"/>
          <cell r="Q72"/>
          <cell r="R72"/>
          <cell r="S72"/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/>
          <cell r="AF72"/>
          <cell r="AG72" t="str">
            <v/>
          </cell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L73"/>
          <cell r="M73"/>
          <cell r="N73"/>
          <cell r="O73"/>
          <cell r="P73"/>
          <cell r="Q73"/>
          <cell r="R73"/>
          <cell r="S73"/>
          <cell r="T73"/>
          <cell r="U73"/>
          <cell r="V73"/>
          <cell r="W73"/>
          <cell r="X73"/>
          <cell r="Y73"/>
          <cell r="Z73"/>
          <cell r="AA73"/>
          <cell r="AB73"/>
          <cell r="AC73"/>
          <cell r="AD73"/>
          <cell r="AE73"/>
          <cell r="AF73"/>
          <cell r="AG73" t="str">
            <v/>
          </cell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/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/>
          <cell r="AF74"/>
          <cell r="AG74" t="str">
            <v/>
          </cell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/>
          <cell r="AF75"/>
          <cell r="AG75" t="str">
            <v/>
          </cell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/>
          <cell r="Q76"/>
          <cell r="R76"/>
          <cell r="S76"/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D76"/>
          <cell r="AE76"/>
          <cell r="AF76"/>
          <cell r="AG76" t="str">
            <v/>
          </cell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L77"/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 t="str">
            <v/>
          </cell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L78"/>
          <cell r="M78"/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/>
          <cell r="AG78" t="str">
            <v/>
          </cell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L79"/>
          <cell r="M79"/>
          <cell r="N79"/>
          <cell r="O79"/>
          <cell r="P79"/>
          <cell r="Q79"/>
          <cell r="R79"/>
          <cell r="S79"/>
          <cell r="T79"/>
          <cell r="U79"/>
          <cell r="V79"/>
          <cell r="W79"/>
          <cell r="X79"/>
          <cell r="Y79"/>
          <cell r="Z79"/>
          <cell r="AA79"/>
          <cell r="AB79"/>
          <cell r="AC79"/>
          <cell r="AD79"/>
          <cell r="AE79"/>
          <cell r="AF79"/>
          <cell r="AG79" t="str">
            <v/>
          </cell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/>
          <cell r="U80"/>
          <cell r="V80"/>
          <cell r="W80"/>
          <cell r="X80"/>
          <cell r="Y80"/>
          <cell r="Z80"/>
          <cell r="AA80"/>
          <cell r="AB80"/>
          <cell r="AC80"/>
          <cell r="AD80"/>
          <cell r="AE80"/>
          <cell r="AF80"/>
          <cell r="AG80" t="str">
            <v/>
          </cell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L81"/>
          <cell r="M81"/>
          <cell r="N81"/>
          <cell r="O81"/>
          <cell r="P81"/>
          <cell r="Q81"/>
          <cell r="R81"/>
          <cell r="S81"/>
          <cell r="T81"/>
          <cell r="U81"/>
          <cell r="V81"/>
          <cell r="W81"/>
          <cell r="X81"/>
          <cell r="Y81"/>
          <cell r="Z81"/>
          <cell r="AA81"/>
          <cell r="AB81"/>
          <cell r="AC81"/>
          <cell r="AD81"/>
          <cell r="AE81"/>
          <cell r="AF81"/>
          <cell r="AG81" t="str">
            <v/>
          </cell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L82"/>
          <cell r="M82"/>
          <cell r="N82"/>
          <cell r="O82"/>
          <cell r="P82"/>
          <cell r="Q82"/>
          <cell r="R82"/>
          <cell r="S82"/>
          <cell r="T82"/>
          <cell r="U82"/>
          <cell r="V82"/>
          <cell r="W82"/>
          <cell r="X82"/>
          <cell r="Y82"/>
          <cell r="Z82"/>
          <cell r="AA82"/>
          <cell r="AB82"/>
          <cell r="AC82"/>
          <cell r="AD82"/>
          <cell r="AE82"/>
          <cell r="AF82"/>
          <cell r="AG82" t="str">
            <v/>
          </cell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L83"/>
          <cell r="M83"/>
          <cell r="N83"/>
          <cell r="O83"/>
          <cell r="P83"/>
          <cell r="Q83"/>
          <cell r="R83"/>
          <cell r="S83"/>
          <cell r="T83"/>
          <cell r="U83"/>
          <cell r="V83"/>
          <cell r="W83"/>
          <cell r="X83"/>
          <cell r="Y83"/>
          <cell r="Z83"/>
          <cell r="AA83"/>
          <cell r="AB83"/>
          <cell r="AC83"/>
          <cell r="AD83"/>
          <cell r="AE83"/>
          <cell r="AF83"/>
          <cell r="AG83" t="str">
            <v/>
          </cell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L84"/>
          <cell r="M84"/>
          <cell r="N84"/>
          <cell r="O84"/>
          <cell r="P84"/>
          <cell r="Q84"/>
          <cell r="R84"/>
          <cell r="S84"/>
          <cell r="T84"/>
          <cell r="U84"/>
          <cell r="V84"/>
          <cell r="W84"/>
          <cell r="X84"/>
          <cell r="Y84"/>
          <cell r="Z84"/>
          <cell r="AA84"/>
          <cell r="AB84"/>
          <cell r="AC84"/>
          <cell r="AD84"/>
          <cell r="AE84"/>
          <cell r="AF84"/>
          <cell r="AG84" t="str">
            <v/>
          </cell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/>
          <cell r="T85"/>
          <cell r="U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/>
          <cell r="AG85" t="str">
            <v/>
          </cell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/>
          <cell r="P86"/>
          <cell r="Q86"/>
          <cell r="R86"/>
          <cell r="S86"/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 t="str">
            <v/>
          </cell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/>
          <cell r="S87"/>
          <cell r="T87"/>
          <cell r="U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 t="str">
            <v/>
          </cell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L88"/>
          <cell r="M88"/>
          <cell r="N88"/>
          <cell r="O88"/>
          <cell r="P88"/>
          <cell r="Q88"/>
          <cell r="R88"/>
          <cell r="S88"/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/>
          <cell r="AG88" t="str">
            <v/>
          </cell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/>
          <cell r="Q89"/>
          <cell r="R89"/>
          <cell r="S89"/>
          <cell r="T89"/>
          <cell r="U89"/>
          <cell r="V89"/>
          <cell r="W89"/>
          <cell r="X89"/>
          <cell r="Y89"/>
          <cell r="Z89"/>
          <cell r="AA89"/>
          <cell r="AB89"/>
          <cell r="AC89"/>
          <cell r="AD89"/>
          <cell r="AE89"/>
          <cell r="AF89"/>
          <cell r="AG89" t="str">
            <v/>
          </cell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/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/>
          <cell r="AF90"/>
          <cell r="AG90" t="str">
            <v/>
          </cell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/>
          <cell r="Q91"/>
          <cell r="R91"/>
          <cell r="S91"/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/>
          <cell r="AG91" t="str">
            <v/>
          </cell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/>
          <cell r="Q92"/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/>
          <cell r="AF92"/>
          <cell r="AG92" t="str">
            <v/>
          </cell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L93"/>
          <cell r="M93"/>
          <cell r="N93"/>
          <cell r="O93"/>
          <cell r="P93"/>
          <cell r="Q93"/>
          <cell r="R93"/>
          <cell r="S93"/>
          <cell r="T93"/>
          <cell r="U93"/>
          <cell r="V93"/>
          <cell r="W93"/>
          <cell r="X93"/>
          <cell r="Y93"/>
          <cell r="Z93"/>
          <cell r="AA93"/>
          <cell r="AB93"/>
          <cell r="AC93"/>
          <cell r="AD93"/>
          <cell r="AE93"/>
          <cell r="AF93"/>
          <cell r="AG93" t="str">
            <v/>
          </cell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/>
          <cell r="Q94"/>
          <cell r="R94"/>
          <cell r="S94"/>
          <cell r="T94"/>
          <cell r="U94"/>
          <cell r="V94"/>
          <cell r="W94"/>
          <cell r="X94"/>
          <cell r="Y94"/>
          <cell r="Z94"/>
          <cell r="AA94"/>
          <cell r="AB94"/>
          <cell r="AC94"/>
          <cell r="AD94"/>
          <cell r="AE94"/>
          <cell r="AF94"/>
          <cell r="AG94" t="str">
            <v/>
          </cell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L95"/>
          <cell r="M95"/>
          <cell r="N95"/>
          <cell r="O95"/>
          <cell r="P95"/>
          <cell r="Q95"/>
          <cell r="R95"/>
          <cell r="S95"/>
          <cell r="T95"/>
          <cell r="U95"/>
          <cell r="V95"/>
          <cell r="W95"/>
          <cell r="X95"/>
          <cell r="Y95"/>
          <cell r="Z95"/>
          <cell r="AA95"/>
          <cell r="AB95"/>
          <cell r="AC95"/>
          <cell r="AD95"/>
          <cell r="AE95"/>
          <cell r="AF95"/>
          <cell r="AG95" t="str">
            <v/>
          </cell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L96"/>
          <cell r="M96"/>
          <cell r="N96"/>
          <cell r="O96"/>
          <cell r="P96"/>
          <cell r="Q96"/>
          <cell r="R96"/>
          <cell r="S96"/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 t="str">
            <v/>
          </cell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L97"/>
          <cell r="M97"/>
          <cell r="N97"/>
          <cell r="O97"/>
          <cell r="P97"/>
          <cell r="Q97"/>
          <cell r="R97"/>
          <cell r="S97"/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/>
          <cell r="AF97"/>
          <cell r="AG97" t="str">
            <v/>
          </cell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/>
          <cell r="S98"/>
          <cell r="T98"/>
          <cell r="U98"/>
          <cell r="V98"/>
          <cell r="W98"/>
          <cell r="X98"/>
          <cell r="Y98"/>
          <cell r="Z98"/>
          <cell r="AA98"/>
          <cell r="AB98"/>
          <cell r="AC98"/>
          <cell r="AD98"/>
          <cell r="AE98"/>
          <cell r="AF98"/>
          <cell r="AG98" t="str">
            <v/>
          </cell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L99"/>
          <cell r="M99"/>
          <cell r="N99"/>
          <cell r="O99"/>
          <cell r="P99"/>
          <cell r="Q99"/>
          <cell r="R99"/>
          <cell r="S99"/>
          <cell r="T99"/>
          <cell r="U99"/>
          <cell r="V99"/>
          <cell r="W99"/>
          <cell r="X99"/>
          <cell r="Y99"/>
          <cell r="Z99"/>
          <cell r="AA99"/>
          <cell r="AB99"/>
          <cell r="AC99"/>
          <cell r="AD99"/>
          <cell r="AE99"/>
          <cell r="AF99"/>
          <cell r="AG99" t="str">
            <v/>
          </cell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/>
          <cell r="Q100"/>
          <cell r="R100"/>
          <cell r="S100"/>
          <cell r="T100"/>
          <cell r="U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/>
          <cell r="AG100" t="str">
            <v/>
          </cell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L101"/>
          <cell r="M101"/>
          <cell r="N101"/>
          <cell r="O101"/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/>
          <cell r="AF101"/>
          <cell r="AG101" t="str">
            <v/>
          </cell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L102"/>
          <cell r="M102"/>
          <cell r="N102"/>
          <cell r="O102"/>
          <cell r="P102"/>
          <cell r="Q102"/>
          <cell r="R102"/>
          <cell r="S102"/>
          <cell r="T102"/>
          <cell r="U102"/>
          <cell r="V102"/>
          <cell r="W102"/>
          <cell r="X102"/>
          <cell r="Y102"/>
          <cell r="Z102"/>
          <cell r="AA102"/>
          <cell r="AB102"/>
          <cell r="AC102"/>
          <cell r="AD102"/>
          <cell r="AE102"/>
          <cell r="AF102"/>
          <cell r="AG102" t="str">
            <v/>
          </cell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/>
          <cell r="Q103"/>
          <cell r="R103"/>
          <cell r="S103"/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/>
          <cell r="AF103"/>
          <cell r="AG103" t="str">
            <v/>
          </cell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L104"/>
          <cell r="M104"/>
          <cell r="N104"/>
          <cell r="O104"/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/>
          <cell r="AF104"/>
          <cell r="AG104" t="str">
            <v/>
          </cell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/>
          <cell r="Q105"/>
          <cell r="R105"/>
          <cell r="S105"/>
          <cell r="T105"/>
          <cell r="U105"/>
          <cell r="V105"/>
          <cell r="W105"/>
          <cell r="X105"/>
          <cell r="Y105"/>
          <cell r="Z105"/>
          <cell r="AA105"/>
          <cell r="AB105"/>
          <cell r="AC105"/>
          <cell r="AD105"/>
          <cell r="AE105"/>
          <cell r="AF105"/>
          <cell r="AG105" t="str">
            <v/>
          </cell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/>
          <cell r="Q106"/>
          <cell r="R106"/>
          <cell r="S106"/>
          <cell r="T106"/>
          <cell r="U106"/>
          <cell r="V106"/>
          <cell r="W106"/>
          <cell r="X106"/>
          <cell r="Y106"/>
          <cell r="Z106"/>
          <cell r="AA106"/>
          <cell r="AB106"/>
          <cell r="AC106"/>
          <cell r="AD106"/>
          <cell r="AE106"/>
          <cell r="AF106"/>
          <cell r="AG106" t="str">
            <v/>
          </cell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/>
          <cell r="Q107"/>
          <cell r="R107"/>
          <cell r="S107"/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/>
          <cell r="AF107"/>
          <cell r="AG107" t="str">
            <v/>
          </cell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/>
          <cell r="AF108"/>
          <cell r="AG108" t="str">
            <v/>
          </cell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/>
          <cell r="AA109"/>
          <cell r="AB109"/>
          <cell r="AC109"/>
          <cell r="AD109"/>
          <cell r="AE109"/>
          <cell r="AF109"/>
          <cell r="AG109" t="str">
            <v/>
          </cell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/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/>
          <cell r="AA110"/>
          <cell r="AB110"/>
          <cell r="AC110"/>
          <cell r="AD110"/>
          <cell r="AE110"/>
          <cell r="AF110"/>
          <cell r="AG110" t="str">
            <v/>
          </cell>
        </row>
      </sheetData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ccentedCharacters"/>
    </sheetNames>
    <definedNames>
      <definedName name="auto_open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10"/>
  <sheetViews>
    <sheetView showZeros="0" workbookViewId="0">
      <pane ySplit="10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2" width="3.5546875" style="48" customWidth="1"/>
    <col min="33" max="33" width="10.21875" style="2" customWidth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ht="21" x14ac:dyDescent="0.3">
      <c r="A6" s="53" t="s">
        <v>3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49"/>
      <c r="AF6" s="49"/>
      <c r="AG6" s="38"/>
    </row>
    <row r="7" spans="1:33" ht="2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49"/>
      <c r="AF7" s="49"/>
      <c r="AG7" s="38"/>
    </row>
    <row r="8" spans="1:33" s="1" customFormat="1" x14ac:dyDescent="0.3">
      <c r="A8" s="19">
        <f>DATE(Recap!B4,1,1)</f>
        <v>42736</v>
      </c>
      <c r="B8" s="50">
        <f>DAY(DATE(Recap!$B$4,1,B$10))</f>
        <v>1</v>
      </c>
      <c r="C8" s="50">
        <f>IF(DAY(DATE(Recap!$B$4,1,C$10))&gt;DAY(DATE(Recap!$B$4,1,B$10)),DAY(DATE(Recap!$B$4,1,C$10)),"XX")</f>
        <v>2</v>
      </c>
      <c r="D8" s="50">
        <f>IF(DAY(DATE(Recap!$B$4,1,D$10))&gt;DAY(DATE(Recap!$B$4,1,C$10)),DAY(DATE(Recap!$B$4,1,D$10)),"XX")</f>
        <v>3</v>
      </c>
      <c r="E8" s="50">
        <f>IF(DAY(DATE(Recap!$B$4,1,E$10))&gt;DAY(DATE(Recap!$B$4,1,D$10)),DAY(DATE(Recap!$B$4,1,E$10)),"XX")</f>
        <v>4</v>
      </c>
      <c r="F8" s="50">
        <f>IF(DAY(DATE(Recap!$B$4,1,F$10))&gt;DAY(DATE(Recap!$B$4,1,E$10)),DAY(DATE(Recap!$B$4,1,F$10)),"XX")</f>
        <v>5</v>
      </c>
      <c r="G8" s="50">
        <f>IF(DAY(DATE(Recap!$B$4,1,G$10))&gt;DAY(DATE(Recap!$B$4,1,F$10)),DAY(DATE(Recap!$B$4,1,G$10)),"XX")</f>
        <v>6</v>
      </c>
      <c r="H8" s="50">
        <f>IF(DAY(DATE(Recap!$B$4,1,H$10))&gt;DAY(DATE(Recap!$B$4,1,G$10)),DAY(DATE(Recap!$B$4,1,H$10)),"XX")</f>
        <v>7</v>
      </c>
      <c r="I8" s="50">
        <f>IF(DAY(DATE(Recap!$B$4,1,I$10))&gt;DAY(DATE(Recap!$B$4,1,H$10)),DAY(DATE(Recap!$B$4,1,I$10)),"XX")</f>
        <v>8</v>
      </c>
      <c r="J8" s="50">
        <f>IF(DAY(DATE(Recap!$B$4,1,J$10))&gt;DAY(DATE(Recap!$B$4,1,I$10)),DAY(DATE(Recap!$B$4,1,J$10)),"XX")</f>
        <v>9</v>
      </c>
      <c r="K8" s="50">
        <f>IF(DAY(DATE(Recap!$B$4,1,K$10))&gt;DAY(DATE(Recap!$B$4,1,J$10)),DAY(DATE(Recap!$B$4,1,K$10)),"XX")</f>
        <v>10</v>
      </c>
      <c r="L8" s="50">
        <f>IF(DAY(DATE(Recap!$B$4,1,L$10))&gt;DAY(DATE(Recap!$B$4,1,K$10)),DAY(DATE(Recap!$B$4,1,L$10)),"XX")</f>
        <v>11</v>
      </c>
      <c r="M8" s="50">
        <f>IF(DAY(DATE(Recap!$B$4,1,M$10))&gt;DAY(DATE(Recap!$B$4,1,L$10)),DAY(DATE(Recap!$B$4,1,M$10)),"XX")</f>
        <v>12</v>
      </c>
      <c r="N8" s="50">
        <f>IF(DAY(DATE(Recap!$B$4,1,N$10))&gt;DAY(DATE(Recap!$B$4,1,M$10)),DAY(DATE(Recap!$B$4,1,N$10)),"XX")</f>
        <v>13</v>
      </c>
      <c r="O8" s="50">
        <f>IF(DAY(DATE(Recap!$B$4,1,O$10))&gt;DAY(DATE(Recap!$B$4,1,N$10)),DAY(DATE(Recap!$B$4,1,O$10)),"XX")</f>
        <v>14</v>
      </c>
      <c r="P8" s="50">
        <f>IF(DAY(DATE(Recap!$B$4,1,P$10))&gt;DAY(DATE(Recap!$B$4,1,O$10)),DAY(DATE(Recap!$B$4,1,P$10)),"XX")</f>
        <v>15</v>
      </c>
      <c r="Q8" s="50">
        <f>IF(DAY(DATE(Recap!$B$4,1,Q$10))&gt;DAY(DATE(Recap!$B$4,1,P$10)),DAY(DATE(Recap!$B$4,1,Q$10)),"XX")</f>
        <v>16</v>
      </c>
      <c r="R8" s="50">
        <f>IF(DAY(DATE(Recap!$B$4,1,R$10))&gt;DAY(DATE(Recap!$B$4,1,Q$10)),DAY(DATE(Recap!$B$4,1,R$10)),"XX")</f>
        <v>17</v>
      </c>
      <c r="S8" s="50">
        <f>IF(DAY(DATE(Recap!$B$4,1,S$10))&gt;DAY(DATE(Recap!$B$4,1,R$10)),DAY(DATE(Recap!$B$4,1,S$10)),"XX")</f>
        <v>18</v>
      </c>
      <c r="T8" s="50">
        <f>IF(DAY(DATE(Recap!$B$4,1,T$10))&gt;DAY(DATE(Recap!$B$4,1,S$10)),DAY(DATE(Recap!$B$4,1,T$10)),"XX")</f>
        <v>19</v>
      </c>
      <c r="U8" s="50">
        <f>IF(DAY(DATE(Recap!$B$4,1,U$10))&gt;DAY(DATE(Recap!$B$4,1,T$10)),DAY(DATE(Recap!$B$4,1,U$10)),"XX")</f>
        <v>20</v>
      </c>
      <c r="V8" s="50">
        <f>IF(DAY(DATE(Recap!$B$4,1,V$10))&gt;DAY(DATE(Recap!$B$4,1,U$10)),DAY(DATE(Recap!$B$4,1,V$10)),"XX")</f>
        <v>21</v>
      </c>
      <c r="W8" s="50">
        <f>IF(DAY(DATE(Recap!$B$4,1,W$10))&gt;DAY(DATE(Recap!$B$4,1,V$10)),DAY(DATE(Recap!$B$4,1,W$10)),"XX")</f>
        <v>22</v>
      </c>
      <c r="X8" s="50">
        <f>IF(DAY(DATE(Recap!$B$4,1,X$10))&gt;DAY(DATE(Recap!$B$4,1,W$10)),DAY(DATE(Recap!$B$4,1,X$10)),"XX")</f>
        <v>23</v>
      </c>
      <c r="Y8" s="50">
        <f>IF(DAY(DATE(Recap!$B$4,1,Y$10))&gt;DAY(DATE(Recap!$B$4,1,X$10)),DAY(DATE(Recap!$B$4,1,Y$10)),"XX")</f>
        <v>24</v>
      </c>
      <c r="Z8" s="50">
        <f>IF(DAY(DATE(Recap!$B$4,1,Z$10))&gt;DAY(DATE(Recap!$B$4,1,Y$10)),DAY(DATE(Recap!$B$4,1,Z$10)),"XX")</f>
        <v>25</v>
      </c>
      <c r="AA8" s="50">
        <f>IF(DAY(DATE(Recap!$B$4,1,AA$10))&gt;DAY(DATE(Recap!$B$4,1,Z$10)),DAY(DATE(Recap!$B$4,1,AA$10)),"XX")</f>
        <v>26</v>
      </c>
      <c r="AB8" s="50">
        <f>IF(DAY(DATE(Recap!$B$4,1,AB$10))&gt;DAY(DATE(Recap!$B$4,1,AA$10)),DAY(DATE(Recap!$B$4,1,AB$10)),"XX")</f>
        <v>27</v>
      </c>
      <c r="AC8" s="50">
        <f>IF(DAY(DATE(Recap!$B$4,1,AC$10))&gt;DAY(DATE(Recap!$B$4,1,AB$10)),DAY(DATE(Recap!$B$4,1,AC$10)),"XX")</f>
        <v>28</v>
      </c>
      <c r="AD8" s="50" t="str">
        <f>IF(DAY(DATE(Recap!$B$4,1,AD$10))&gt;DAY(DATE(Recap!$B$4,1,AC$10)),DAY(DATE(Recap!$B$4,1,AD$10)),"XX")</f>
        <v>XX</v>
      </c>
      <c r="AE8" s="50">
        <f>IF(DAY(DATE(Recap!$B$4,1,AE$10))&gt;DAY(DATE(Recap!$B$4,1,AD$10)),DAY(DATE(Recap!$B$4,1,AE$10)),"XX")</f>
        <v>30</v>
      </c>
      <c r="AF8" s="50">
        <f>IF(DAY(DATE(Recap!$B$4,1,AF$10))&gt;DAY(DATE(Recap!$B$4,1,AE$10)),DAY(DATE(Recap!$B$4,1,AF$10)),"XX")</f>
        <v>31</v>
      </c>
      <c r="AG8" s="24" t="s">
        <v>2</v>
      </c>
    </row>
    <row r="9" spans="1:33" x14ac:dyDescent="0.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46">
        <f t="shared" si="0"/>
        <v>0</v>
      </c>
      <c r="AG9" s="34">
        <f>SUM(AG11:AG1110)</f>
        <v>0</v>
      </c>
    </row>
    <row r="10" spans="1:33" x14ac:dyDescent="0.3">
      <c r="A10" s="43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99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 x14ac:dyDescent="0.3">
      <c r="A11" s="17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>SUMIFS(B11:AF11,$B$8:$AF$8,"&lt;&gt;XX")</f>
        <v>0</v>
      </c>
    </row>
    <row r="12" spans="1:33" s="4" customFormat="1" x14ac:dyDescent="0.3">
      <c r="A12" s="17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>SUMIFS(B12:AF12,$B$8:$AF$8,"&lt;&gt;XX")</f>
        <v>0</v>
      </c>
    </row>
    <row r="13" spans="1:33" s="4" customFormat="1" x14ac:dyDescent="0.3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6">
        <f>SUMIFS(B13:AF13,$B$8:$AF$8,"&lt;&gt;XX")</f>
        <v>0</v>
      </c>
    </row>
    <row r="14" spans="1:33" s="4" customFormat="1" x14ac:dyDescent="0.3">
      <c r="A14" s="17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6">
        <f>SUMIFS(B14:AF14,$B$8:$AF$8,"&lt;&gt;XX")</f>
        <v>0</v>
      </c>
    </row>
    <row r="15" spans="1:33" s="4" customFormat="1" x14ac:dyDescent="0.3">
      <c r="A15" s="17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>SUMIFS(B15:AF15,$B$8:$AF$8,"&lt;&gt;XX")</f>
        <v>0</v>
      </c>
    </row>
    <row r="16" spans="1:33" s="4" customFormat="1" x14ac:dyDescent="0.3">
      <c r="A16" s="17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>SUMIFS(B16:AF16,$B$8:$AF$8,"&lt;&gt;XX")</f>
        <v>0</v>
      </c>
    </row>
    <row r="17" spans="1:33" s="4" customFormat="1" x14ac:dyDescent="0.3">
      <c r="A17" s="17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>SUMIFS(B17:AF17,$B$8:$AF$8,"&lt;&gt;XX")</f>
        <v>0</v>
      </c>
    </row>
    <row r="18" spans="1:33" s="4" customFormat="1" x14ac:dyDescent="0.3">
      <c r="A18" s="17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>SUMIFS(B18:AF18,$B$8:$AF$8,"&lt;&gt;XX")</f>
        <v>0</v>
      </c>
    </row>
    <row r="19" spans="1:33" s="4" customFormat="1" x14ac:dyDescent="0.3">
      <c r="A19" s="17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>SUMIFS(B19:AF19,$B$8:$AF$8,"&lt;&gt;XX")</f>
        <v>0</v>
      </c>
    </row>
    <row r="20" spans="1:33" s="4" customFormat="1" x14ac:dyDescent="0.3">
      <c r="A20" s="17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>SUMIFS(B20:AF20,$B$8:$AF$8,"&lt;&gt;XX")</f>
        <v>0</v>
      </c>
    </row>
    <row r="21" spans="1:33" s="4" customFormat="1" x14ac:dyDescent="0.3">
      <c r="A21" s="17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>SUMIFS(B21:AF21,$B$8:$AF$8,"&lt;&gt;XX")</f>
        <v>0</v>
      </c>
    </row>
    <row r="22" spans="1:33" s="4" customFormat="1" x14ac:dyDescent="0.3">
      <c r="A22" s="17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>SUMIFS(B22:AF22,$B$8:$AF$8,"&lt;&gt;XX")</f>
        <v>0</v>
      </c>
    </row>
    <row r="23" spans="1:33" s="4" customFormat="1" x14ac:dyDescent="0.3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>SUMIFS(B23:AF23,$B$8:$AF$8,"&lt;&gt;XX")</f>
        <v>0</v>
      </c>
    </row>
    <row r="24" spans="1:33" s="4" customFormat="1" x14ac:dyDescent="0.3">
      <c r="A24" s="17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>SUMIFS(B24:AF24,$B$8:$AF$8,"&lt;&gt;XX")</f>
        <v>0</v>
      </c>
    </row>
    <row r="25" spans="1:33" s="4" customFormat="1" x14ac:dyDescent="0.3">
      <c r="A25" s="17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>SUMIFS(B25:AF25,$B$8:$AF$8,"&lt;&gt;XX")</f>
        <v>0</v>
      </c>
    </row>
    <row r="26" spans="1:33" s="4" customFormat="1" x14ac:dyDescent="0.3">
      <c r="A26" s="17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>SUMIFS(B26:AF26,$B$8:$AF$8,"&lt;&gt;XX")</f>
        <v>0</v>
      </c>
    </row>
    <row r="27" spans="1:33" s="4" customFormat="1" x14ac:dyDescent="0.3">
      <c r="A27" s="17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>SUMIFS(B27:AF27,$B$8:$AF$8,"&lt;&gt;XX")</f>
        <v>0</v>
      </c>
    </row>
    <row r="28" spans="1:33" s="4" customFormat="1" x14ac:dyDescent="0.3">
      <c r="A28" s="17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>SUMIFS(B28:AF28,$B$8:$AF$8,"&lt;&gt;XX")</f>
        <v>0</v>
      </c>
    </row>
    <row r="29" spans="1:33" s="4" customFormat="1" x14ac:dyDescent="0.3">
      <c r="A29" s="17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>SUMIFS(B29:AF29,$B$8:$AF$8,"&lt;&gt;XX")</f>
        <v>0</v>
      </c>
    </row>
    <row r="30" spans="1:33" s="4" customFormat="1" x14ac:dyDescent="0.3">
      <c r="A30" s="17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>SUMIFS(B30:AF30,$B$8:$AF$8,"&lt;&gt;XX")</f>
        <v>0</v>
      </c>
    </row>
    <row r="31" spans="1:33" s="4" customFormat="1" x14ac:dyDescent="0.3">
      <c r="A31" s="17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>SUMIFS(B31:AF31,$B$8:$AF$8,"&lt;&gt;XX")</f>
        <v>0</v>
      </c>
    </row>
    <row r="32" spans="1:33" s="4" customFormat="1" x14ac:dyDescent="0.3">
      <c r="A32" s="17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>SUMIFS(B32:AF32,$B$8:$AF$8,"&lt;&gt;XX")</f>
        <v>0</v>
      </c>
    </row>
    <row r="33" spans="1:33" s="4" customFormat="1" x14ac:dyDescent="0.3">
      <c r="A33" s="17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>SUMIFS(B33:AF33,$B$8:$AF$8,"&lt;&gt;XX")</f>
        <v>0</v>
      </c>
    </row>
    <row r="34" spans="1:33" s="4" customFormat="1" x14ac:dyDescent="0.3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>SUMIFS(B34:AF34,$B$8:$AF$8,"&lt;&gt;XX")</f>
        <v>0</v>
      </c>
    </row>
    <row r="35" spans="1:33" s="4" customFormat="1" x14ac:dyDescent="0.3">
      <c r="A35" s="17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>SUMIFS(B35:AF35,$B$8:$AF$8,"&lt;&gt;XX")</f>
        <v>0</v>
      </c>
    </row>
    <row r="36" spans="1:33" s="4" customFormat="1" x14ac:dyDescent="0.3">
      <c r="A36" s="17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>SUMIFS(B36:AF36,$B$8:$AF$8,"&lt;&gt;XX")</f>
        <v>0</v>
      </c>
    </row>
    <row r="37" spans="1:33" s="4" customFormat="1" x14ac:dyDescent="0.3">
      <c r="A37" s="17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>SUMIFS(B37:AF37,$B$8:$AF$8,"&lt;&gt;XX")</f>
        <v>0</v>
      </c>
    </row>
    <row r="38" spans="1:33" s="4" customFormat="1" x14ac:dyDescent="0.3">
      <c r="A38" s="17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>SUMIFS(B38:AF38,$B$8:$AF$8,"&lt;&gt;XX")</f>
        <v>0</v>
      </c>
    </row>
    <row r="39" spans="1:33" s="4" customFormat="1" x14ac:dyDescent="0.3">
      <c r="A39" s="17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>SUMIFS(B39:AF39,$B$8:$AF$8,"&lt;&gt;XX")</f>
        <v>0</v>
      </c>
    </row>
    <row r="40" spans="1:33" s="4" customFormat="1" x14ac:dyDescent="0.3">
      <c r="A40" s="17"/>
      <c r="B40" s="45"/>
      <c r="C40" s="45"/>
      <c r="D40" s="45"/>
      <c r="E40" s="45"/>
      <c r="F40" s="45"/>
      <c r="G40" s="45"/>
      <c r="H40" s="45"/>
      <c r="I40" s="45"/>
      <c r="J40" s="45" t="str">
        <f>IF(ISERROR(VLOOKUP($A40,[1]SEPT!$A$11:$AG$110,33,FALSE))," ",VLOOKUP($A40,[1]SEPT!$A$11:$AG$110,33,FALSE))</f>
        <v xml:space="preserve"> </v>
      </c>
      <c r="K40" s="45" t="str">
        <f>IF(ISERROR(VLOOKUP($A40,[1]OCT!$A$11:$AG$110,33,FALSE))," ",VLOOKUP($A40,[1]OCT!$A$11:$AG$110,33,FALSE))</f>
        <v xml:space="preserve"> </v>
      </c>
      <c r="L40" s="45" t="str">
        <f>IF(ISERROR(VLOOKUP($A40,[1]NOV!$A$11:$AG$110,33,FALSE))," ",VLOOKUP($A40,[1]NOV!$A$11:$AG$110,33,FALSE))</f>
        <v xml:space="preserve"> </v>
      </c>
      <c r="M40" s="45" t="str">
        <f>IF(ISERROR(VLOOKUP($A40,[1]DEC!$A$11:$AG$110,33,FALSE))," ",VLOOKUP($A40,[1]DEC!$A$11:$AG$110,33,FALSE))</f>
        <v xml:space="preserve"> </v>
      </c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>SUMIFS(B40:AF40,$B$8:$AF$8,"&lt;&gt;XX")</f>
        <v>0</v>
      </c>
    </row>
    <row r="41" spans="1:33" s="4" customFormat="1" x14ac:dyDescent="0.3">
      <c r="A41" s="17"/>
      <c r="B41" s="45"/>
      <c r="C41" s="45"/>
      <c r="D41" s="45"/>
      <c r="E41" s="45"/>
      <c r="F41" s="45"/>
      <c r="G41" s="45"/>
      <c r="H41" s="45"/>
      <c r="I41" s="45"/>
      <c r="J41" s="45" t="str">
        <f>IF(ISERROR(VLOOKUP($A41,[1]SEPT!$A$11:$AG$110,33,FALSE))," ",VLOOKUP($A41,[1]SEPT!$A$11:$AG$110,33,FALSE))</f>
        <v xml:space="preserve"> </v>
      </c>
      <c r="K41" s="45" t="str">
        <f>IF(ISERROR(VLOOKUP($A41,[1]OCT!$A$11:$AG$110,33,FALSE))," ",VLOOKUP($A41,[1]OCT!$A$11:$AG$110,33,FALSE))</f>
        <v xml:space="preserve"> </v>
      </c>
      <c r="L41" s="45" t="str">
        <f>IF(ISERROR(VLOOKUP($A41,[1]NOV!$A$11:$AG$110,33,FALSE))," ",VLOOKUP($A41,[1]NOV!$A$11:$AG$110,33,FALSE))</f>
        <v xml:space="preserve"> </v>
      </c>
      <c r="M41" s="45" t="str">
        <f>IF(ISERROR(VLOOKUP($A41,[1]DEC!$A$11:$AG$110,33,FALSE))," ",VLOOKUP($A41,[1]DEC!$A$11:$AG$110,33,FALSE))</f>
        <v xml:space="preserve"> </v>
      </c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>SUMIFS(B41:AF41,$B$8:$AF$8,"&lt;&gt;XX")</f>
        <v>0</v>
      </c>
    </row>
    <row r="42" spans="1:33" s="4" customFormat="1" x14ac:dyDescent="0.3">
      <c r="A42" s="17"/>
      <c r="B42" s="45"/>
      <c r="C42" s="45"/>
      <c r="D42" s="45"/>
      <c r="E42" s="45"/>
      <c r="F42" s="45"/>
      <c r="G42" s="45"/>
      <c r="H42" s="45"/>
      <c r="I42" s="45"/>
      <c r="J42" s="45" t="str">
        <f>IF(ISERROR(VLOOKUP($A42,[1]SEPT!$A$11:$AG$110,33,FALSE))," ",VLOOKUP($A42,[1]SEPT!$A$11:$AG$110,33,FALSE))</f>
        <v xml:space="preserve"> </v>
      </c>
      <c r="K42" s="45" t="str">
        <f>IF(ISERROR(VLOOKUP($A42,[1]OCT!$A$11:$AG$110,33,FALSE))," ",VLOOKUP($A42,[1]OCT!$A$11:$AG$110,33,FALSE))</f>
        <v xml:space="preserve"> </v>
      </c>
      <c r="L42" s="45" t="str">
        <f>IF(ISERROR(VLOOKUP($A42,[1]NOV!$A$11:$AG$110,33,FALSE))," ",VLOOKUP($A42,[1]NOV!$A$11:$AG$110,33,FALSE))</f>
        <v xml:space="preserve"> </v>
      </c>
      <c r="M42" s="45" t="str">
        <f>IF(ISERROR(VLOOKUP($A42,[1]DEC!$A$11:$AG$110,33,FALSE))," ",VLOOKUP($A42,[1]DEC!$A$11:$AG$110,33,FALSE))</f>
        <v xml:space="preserve"> </v>
      </c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>SUMIFS(B42:AF42,$B$8:$AF$8,"&lt;&gt;XX")</f>
        <v>0</v>
      </c>
    </row>
    <row r="43" spans="1:33" s="4" customFormat="1" x14ac:dyDescent="0.3">
      <c r="A43" s="17"/>
      <c r="B43" s="45"/>
      <c r="C43" s="45"/>
      <c r="D43" s="45"/>
      <c r="E43" s="45"/>
      <c r="F43" s="45"/>
      <c r="G43" s="45"/>
      <c r="H43" s="45"/>
      <c r="I43" s="45"/>
      <c r="J43" s="45" t="str">
        <f>IF(ISERROR(VLOOKUP($A43,[1]SEPT!$A$11:$AG$110,33,FALSE))," ",VLOOKUP($A43,[1]SEPT!$A$11:$AG$110,33,FALSE))</f>
        <v xml:space="preserve"> </v>
      </c>
      <c r="K43" s="45" t="str">
        <f>IF(ISERROR(VLOOKUP($A43,[1]OCT!$A$11:$AG$110,33,FALSE))," ",VLOOKUP($A43,[1]OCT!$A$11:$AG$110,33,FALSE))</f>
        <v xml:space="preserve"> </v>
      </c>
      <c r="L43" s="45" t="str">
        <f>IF(ISERROR(VLOOKUP($A43,[1]NOV!$A$11:$AG$110,33,FALSE))," ",VLOOKUP($A43,[1]NOV!$A$11:$AG$110,33,FALSE))</f>
        <v xml:space="preserve"> </v>
      </c>
      <c r="M43" s="45" t="str">
        <f>IF(ISERROR(VLOOKUP($A43,[1]DEC!$A$11:$AG$110,33,FALSE))," ",VLOOKUP($A43,[1]DEC!$A$11:$AG$110,33,FALSE))</f>
        <v xml:space="preserve"> </v>
      </c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>SUMIFS(B43:AF43,$B$8:$AF$8,"&lt;&gt;XX")</f>
        <v>0</v>
      </c>
    </row>
    <row r="44" spans="1:33" s="4" customFormat="1" x14ac:dyDescent="0.3">
      <c r="A44" s="17"/>
      <c r="B44" s="45"/>
      <c r="C44" s="45"/>
      <c r="D44" s="45"/>
      <c r="E44" s="45"/>
      <c r="F44" s="45"/>
      <c r="G44" s="45"/>
      <c r="H44" s="45"/>
      <c r="I44" s="45"/>
      <c r="J44" s="45" t="str">
        <f>IF(ISERROR(VLOOKUP($A44,[1]SEPT!$A$11:$AG$110,33,FALSE))," ",VLOOKUP($A44,[1]SEPT!$A$11:$AG$110,33,FALSE))</f>
        <v xml:space="preserve"> </v>
      </c>
      <c r="K44" s="45" t="str">
        <f>IF(ISERROR(VLOOKUP($A44,[1]OCT!$A$11:$AG$110,33,FALSE))," ",VLOOKUP($A44,[1]OCT!$A$11:$AG$110,33,FALSE))</f>
        <v xml:space="preserve"> </v>
      </c>
      <c r="L44" s="45" t="str">
        <f>IF(ISERROR(VLOOKUP($A44,[1]NOV!$A$11:$AG$110,33,FALSE))," ",VLOOKUP($A44,[1]NOV!$A$11:$AG$110,33,FALSE))</f>
        <v xml:space="preserve"> </v>
      </c>
      <c r="M44" s="45" t="str">
        <f>IF(ISERROR(VLOOKUP($A44,[1]DEC!$A$11:$AG$110,33,FALSE))," ",VLOOKUP($A44,[1]DEC!$A$11:$AG$110,33,FALSE))</f>
        <v xml:space="preserve"> </v>
      </c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>SUMIFS(B44:AF44,$B$8:$AF$8,"&lt;&gt;XX")</f>
        <v>0</v>
      </c>
    </row>
    <row r="45" spans="1:33" s="4" customFormat="1" x14ac:dyDescent="0.3">
      <c r="A45" s="17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>SUMIFS(B45:AF45,$B$8:$AF$8,"&lt;&gt;XX")</f>
        <v>0</v>
      </c>
    </row>
    <row r="46" spans="1:33" s="4" customFormat="1" x14ac:dyDescent="0.3">
      <c r="A46" s="17"/>
      <c r="B46" s="45"/>
      <c r="C46" s="45"/>
      <c r="D46" s="45"/>
      <c r="E46" s="45"/>
      <c r="F46" s="45"/>
      <c r="G46" s="45"/>
      <c r="H46" s="45"/>
      <c r="I46" s="45"/>
      <c r="J46" s="45" t="str">
        <f>IF(ISERROR(VLOOKUP($A46,[1]SEPT!$A$11:$AG$110,33,FALSE))," ",VLOOKUP($A46,[1]SEPT!$A$11:$AG$110,33,FALSE))</f>
        <v xml:space="preserve"> </v>
      </c>
      <c r="K46" s="45" t="str">
        <f>IF(ISERROR(VLOOKUP($A46,[1]OCT!$A$11:$AG$110,33,FALSE))," ",VLOOKUP($A46,[1]OCT!$A$11:$AG$110,33,FALSE))</f>
        <v xml:space="preserve"> </v>
      </c>
      <c r="L46" s="45" t="str">
        <f>IF(ISERROR(VLOOKUP($A46,[1]NOV!$A$11:$AG$110,33,FALSE))," ",VLOOKUP($A46,[1]NOV!$A$11:$AG$110,33,FALSE))</f>
        <v xml:space="preserve"> </v>
      </c>
      <c r="M46" s="45" t="str">
        <f>IF(ISERROR(VLOOKUP($A46,[1]DEC!$A$11:$AG$110,33,FALSE))," ",VLOOKUP($A46,[1]DEC!$A$11:$AG$110,33,FALSE))</f>
        <v xml:space="preserve"> </v>
      </c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>SUMIFS(B46:AF46,$B$8:$AF$8,"&lt;&gt;XX")</f>
        <v>0</v>
      </c>
    </row>
    <row r="47" spans="1:33" s="4" customFormat="1" x14ac:dyDescent="0.3">
      <c r="A47" s="17"/>
      <c r="B47" s="45"/>
      <c r="C47" s="45"/>
      <c r="D47" s="45"/>
      <c r="E47" s="45"/>
      <c r="F47" s="45"/>
      <c r="G47" s="45"/>
      <c r="H47" s="45"/>
      <c r="I47" s="45"/>
      <c r="J47" s="45" t="str">
        <f>IF(ISERROR(VLOOKUP($A47,[1]SEPT!$A$11:$AG$110,33,FALSE))," ",VLOOKUP($A47,[1]SEPT!$A$11:$AG$110,33,FALSE))</f>
        <v xml:space="preserve"> </v>
      </c>
      <c r="K47" s="45" t="str">
        <f>IF(ISERROR(VLOOKUP($A47,[1]OCT!$A$11:$AG$110,33,FALSE))," ",VLOOKUP($A47,[1]OCT!$A$11:$AG$110,33,FALSE))</f>
        <v xml:space="preserve"> </v>
      </c>
      <c r="L47" s="45" t="str">
        <f>IF(ISERROR(VLOOKUP($A47,[1]NOV!$A$11:$AG$110,33,FALSE))," ",VLOOKUP($A47,[1]NOV!$A$11:$AG$110,33,FALSE))</f>
        <v xml:space="preserve"> </v>
      </c>
      <c r="M47" s="45" t="str">
        <f>IF(ISERROR(VLOOKUP($A47,[1]DEC!$A$11:$AG$110,33,FALSE))," ",VLOOKUP($A47,[1]DEC!$A$11:$AG$110,33,FALSE))</f>
        <v xml:space="preserve"> </v>
      </c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>SUMIFS(B47:AF47,$B$8:$AF$8,"&lt;&gt;XX")</f>
        <v>0</v>
      </c>
    </row>
    <row r="48" spans="1:33" s="4" customFormat="1" x14ac:dyDescent="0.3">
      <c r="A48" s="17"/>
      <c r="B48" s="45"/>
      <c r="C48" s="45"/>
      <c r="D48" s="45"/>
      <c r="E48" s="45"/>
      <c r="F48" s="45"/>
      <c r="G48" s="45"/>
      <c r="H48" s="45"/>
      <c r="I48" s="45"/>
      <c r="J48" s="45" t="str">
        <f>IF(ISERROR(VLOOKUP($A48,[1]SEPT!$A$11:$AG$110,33,FALSE))," ",VLOOKUP($A48,[1]SEPT!$A$11:$AG$110,33,FALSE))</f>
        <v xml:space="preserve"> </v>
      </c>
      <c r="K48" s="45" t="str">
        <f>IF(ISERROR(VLOOKUP($A48,[1]OCT!$A$11:$AG$110,33,FALSE))," ",VLOOKUP($A48,[1]OCT!$A$11:$AG$110,33,FALSE))</f>
        <v xml:space="preserve"> </v>
      </c>
      <c r="L48" s="45" t="str">
        <f>IF(ISERROR(VLOOKUP($A48,[1]NOV!$A$11:$AG$110,33,FALSE))," ",VLOOKUP($A48,[1]NOV!$A$11:$AG$110,33,FALSE))</f>
        <v xml:space="preserve"> </v>
      </c>
      <c r="M48" s="45" t="str">
        <f>IF(ISERROR(VLOOKUP($A48,[1]DEC!$A$11:$AG$110,33,FALSE))," ",VLOOKUP($A48,[1]DEC!$A$11:$AG$110,33,FALSE))</f>
        <v xml:space="preserve"> </v>
      </c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>SUMIFS(B48:AF48,$B$8:$AF$8,"&lt;&gt;XX")</f>
        <v>0</v>
      </c>
    </row>
    <row r="49" spans="1:33" s="4" customFormat="1" x14ac:dyDescent="0.3">
      <c r="A49" s="17"/>
      <c r="B49" s="45"/>
      <c r="C49" s="45"/>
      <c r="D49" s="45"/>
      <c r="E49" s="45"/>
      <c r="F49" s="45"/>
      <c r="G49" s="45"/>
      <c r="H49" s="45"/>
      <c r="I49" s="45"/>
      <c r="J49" s="45" t="str">
        <f>IF(ISERROR(VLOOKUP($A49,[1]SEPT!$A$11:$AG$110,33,FALSE))," ",VLOOKUP($A49,[1]SEPT!$A$11:$AG$110,33,FALSE))</f>
        <v xml:space="preserve"> </v>
      </c>
      <c r="K49" s="45" t="str">
        <f>IF(ISERROR(VLOOKUP($A49,[1]OCT!$A$11:$AG$110,33,FALSE))," ",VLOOKUP($A49,[1]OCT!$A$11:$AG$110,33,FALSE))</f>
        <v xml:space="preserve"> </v>
      </c>
      <c r="L49" s="45" t="str">
        <f>IF(ISERROR(VLOOKUP($A49,[1]NOV!$A$11:$AG$110,33,FALSE))," ",VLOOKUP($A49,[1]NOV!$A$11:$AG$110,33,FALSE))</f>
        <v xml:space="preserve"> </v>
      </c>
      <c r="M49" s="45" t="str">
        <f>IF(ISERROR(VLOOKUP($A49,[1]DEC!$A$11:$AG$110,33,FALSE))," ",VLOOKUP($A49,[1]DEC!$A$11:$AG$110,33,FALSE))</f>
        <v xml:space="preserve"> </v>
      </c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>SUMIFS(B49:AF49,$B$8:$AF$8,"&lt;&gt;XX")</f>
        <v>0</v>
      </c>
    </row>
    <row r="50" spans="1:33" s="4" customFormat="1" x14ac:dyDescent="0.3">
      <c r="A50" s="17"/>
      <c r="B50" s="45"/>
      <c r="C50" s="45"/>
      <c r="D50" s="45"/>
      <c r="E50" s="45"/>
      <c r="F50" s="45"/>
      <c r="G50" s="45"/>
      <c r="H50" s="45"/>
      <c r="I50" s="45"/>
      <c r="J50" s="45" t="str">
        <f>IF(ISERROR(VLOOKUP($A50,[1]SEPT!$A$11:$AG$110,33,FALSE))," ",VLOOKUP($A50,[1]SEPT!$A$11:$AG$110,33,FALSE))</f>
        <v xml:space="preserve"> </v>
      </c>
      <c r="K50" s="45" t="str">
        <f>IF(ISERROR(VLOOKUP($A50,[1]OCT!$A$11:$AG$110,33,FALSE))," ",VLOOKUP($A50,[1]OCT!$A$11:$AG$110,33,FALSE))</f>
        <v xml:space="preserve"> </v>
      </c>
      <c r="L50" s="45" t="str">
        <f>IF(ISERROR(VLOOKUP($A50,[1]NOV!$A$11:$AG$110,33,FALSE))," ",VLOOKUP($A50,[1]NOV!$A$11:$AG$110,33,FALSE))</f>
        <v xml:space="preserve"> </v>
      </c>
      <c r="M50" s="45" t="str">
        <f>IF(ISERROR(VLOOKUP($A50,[1]DEC!$A$11:$AG$110,33,FALSE))," ",VLOOKUP($A50,[1]DEC!$A$11:$AG$110,33,FALSE))</f>
        <v xml:space="preserve"> </v>
      </c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>SUMIFS(B50:AF50,$B$8:$AF$8,"&lt;&gt;XX")</f>
        <v>0</v>
      </c>
    </row>
    <row r="51" spans="1:33" s="4" customFormat="1" x14ac:dyDescent="0.3">
      <c r="A51" s="17"/>
      <c r="B51" s="45"/>
      <c r="C51" s="45"/>
      <c r="D51" s="45"/>
      <c r="E51" s="45"/>
      <c r="F51" s="45"/>
      <c r="G51" s="45"/>
      <c r="H51" s="45"/>
      <c r="I51" s="45"/>
      <c r="J51" s="45" t="str">
        <f>IF(ISERROR(VLOOKUP($A51,[1]SEPT!$A$11:$AG$110,33,FALSE))," ",VLOOKUP($A51,[1]SEPT!$A$11:$AG$110,33,FALSE))</f>
        <v xml:space="preserve"> </v>
      </c>
      <c r="K51" s="45" t="str">
        <f>IF(ISERROR(VLOOKUP($A51,[1]OCT!$A$11:$AG$110,33,FALSE))," ",VLOOKUP($A51,[1]OCT!$A$11:$AG$110,33,FALSE))</f>
        <v xml:space="preserve"> </v>
      </c>
      <c r="L51" s="45" t="str">
        <f>IF(ISERROR(VLOOKUP($A51,[1]NOV!$A$11:$AG$110,33,FALSE))," ",VLOOKUP($A51,[1]NOV!$A$11:$AG$110,33,FALSE))</f>
        <v xml:space="preserve"> </v>
      </c>
      <c r="M51" s="45" t="str">
        <f>IF(ISERROR(VLOOKUP($A51,[1]DEC!$A$11:$AG$110,33,FALSE))," ",VLOOKUP($A51,[1]DEC!$A$11:$AG$110,33,FALSE))</f>
        <v xml:space="preserve"> </v>
      </c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>SUMIFS(B51:AF51,$B$8:$AF$8,"&lt;&gt;XX")</f>
        <v>0</v>
      </c>
    </row>
    <row r="52" spans="1:33" s="4" customFormat="1" x14ac:dyDescent="0.3">
      <c r="A52" s="17"/>
      <c r="B52" s="45"/>
      <c r="C52" s="45"/>
      <c r="D52" s="45"/>
      <c r="E52" s="45"/>
      <c r="F52" s="45"/>
      <c r="G52" s="45"/>
      <c r="H52" s="45"/>
      <c r="I52" s="45"/>
      <c r="J52" s="45" t="str">
        <f>IF(ISERROR(VLOOKUP($A52,[1]SEPT!$A$11:$AG$110,33,FALSE))," ",VLOOKUP($A52,[1]SEPT!$A$11:$AG$110,33,FALSE))</f>
        <v xml:space="preserve"> </v>
      </c>
      <c r="K52" s="45" t="str">
        <f>IF(ISERROR(VLOOKUP($A52,[1]OCT!$A$11:$AG$110,33,FALSE))," ",VLOOKUP($A52,[1]OCT!$A$11:$AG$110,33,FALSE))</f>
        <v xml:space="preserve"> </v>
      </c>
      <c r="L52" s="45" t="str">
        <f>IF(ISERROR(VLOOKUP($A52,[1]NOV!$A$11:$AG$110,33,FALSE))," ",VLOOKUP($A52,[1]NOV!$A$11:$AG$110,33,FALSE))</f>
        <v xml:space="preserve"> </v>
      </c>
      <c r="M52" s="45" t="str">
        <f>IF(ISERROR(VLOOKUP($A52,[1]DEC!$A$11:$AG$110,33,FALSE))," ",VLOOKUP($A52,[1]DEC!$A$11:$AG$110,33,FALSE))</f>
        <v xml:space="preserve"> </v>
      </c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>SUMIFS(B52:AF52,$B$8:$AF$8,"&lt;&gt;XX")</f>
        <v>0</v>
      </c>
    </row>
    <row r="53" spans="1:33" s="4" customFormat="1" x14ac:dyDescent="0.3">
      <c r="A53" s="17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>SUMIFS(B53:AF53,$B$8:$AF$8,"&lt;&gt;XX")</f>
        <v>0</v>
      </c>
    </row>
    <row r="54" spans="1:33" s="4" customFormat="1" x14ac:dyDescent="0.3">
      <c r="A54" s="17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>SUMIFS(B54:AF54,$B$8:$AF$8,"&lt;&gt;XX")</f>
        <v>0</v>
      </c>
    </row>
    <row r="55" spans="1:33" s="4" customFormat="1" x14ac:dyDescent="0.3">
      <c r="A55" s="17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>SUMIFS(B55:AF55,$B$8:$AF$8,"&lt;&gt;XX")</f>
        <v>0</v>
      </c>
    </row>
    <row r="56" spans="1:33" s="4" customFormat="1" x14ac:dyDescent="0.3">
      <c r="A56" s="17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>SUMIFS(B56:AF56,$B$8:$AF$8,"&lt;&gt;XX")</f>
        <v>0</v>
      </c>
    </row>
    <row r="57" spans="1:33" s="4" customFormat="1" x14ac:dyDescent="0.3">
      <c r="A57" s="17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>SUMIFS(B57:AF57,$B$8:$AF$8,"&lt;&gt;XX")</f>
        <v>0</v>
      </c>
    </row>
    <row r="58" spans="1:33" s="4" customFormat="1" x14ac:dyDescent="0.3">
      <c r="A58" s="17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>SUMIFS(B58:AF58,$B$8:$AF$8,"&lt;&gt;XX")</f>
        <v>0</v>
      </c>
    </row>
    <row r="59" spans="1:33" s="4" customFormat="1" x14ac:dyDescent="0.3">
      <c r="A59" s="17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>SUMIFS(B59:AF59,$B$8:$AF$8,"&lt;&gt;XX")</f>
        <v>0</v>
      </c>
    </row>
    <row r="60" spans="1:33" s="4" customFormat="1" x14ac:dyDescent="0.3">
      <c r="A60" s="17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>SUMIFS(B60:AF60,$B$8:$AF$8,"&lt;&gt;XX")</f>
        <v>0</v>
      </c>
    </row>
    <row r="61" spans="1:33" s="4" customFormat="1" x14ac:dyDescent="0.3">
      <c r="A61" s="17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>SUMIFS(B61:AF61,$B$8:$AF$8,"&lt;&gt;XX")</f>
        <v>0</v>
      </c>
    </row>
    <row r="62" spans="1:33" s="4" customFormat="1" x14ac:dyDescent="0.3">
      <c r="A62" s="17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>SUMIFS(B62:AF62,$B$8:$AF$8,"&lt;&gt;XX")</f>
        <v>0</v>
      </c>
    </row>
    <row r="63" spans="1:33" s="4" customFormat="1" x14ac:dyDescent="0.3">
      <c r="A63" s="17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>SUMIFS(B63:AF63,$B$8:$AF$8,"&lt;&gt;XX")</f>
        <v>0</v>
      </c>
    </row>
    <row r="64" spans="1:33" s="4" customFormat="1" x14ac:dyDescent="0.3">
      <c r="A64" s="17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>SUMIFS(B64:AF64,$B$8:$AF$8,"&lt;&gt;XX")</f>
        <v>0</v>
      </c>
    </row>
    <row r="65" spans="1:33" s="4" customFormat="1" x14ac:dyDescent="0.3">
      <c r="A65" s="17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>SUMIFS(B65:AF65,$B$8:$AF$8,"&lt;&gt;XX")</f>
        <v>0</v>
      </c>
    </row>
    <row r="66" spans="1:33" s="4" customFormat="1" x14ac:dyDescent="0.3">
      <c r="A66" s="17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>SUMIFS(B66:AF66,$B$8:$AF$8,"&lt;&gt;XX")</f>
        <v>0</v>
      </c>
    </row>
    <row r="67" spans="1:33" s="4" customFormat="1" x14ac:dyDescent="0.3">
      <c r="A67" s="17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>SUMIFS(B67:AF67,$B$8:$AF$8,"&lt;&gt;XX")</f>
        <v>0</v>
      </c>
    </row>
    <row r="68" spans="1:33" s="4" customFormat="1" x14ac:dyDescent="0.3">
      <c r="A68" s="17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>SUMIFS(B68:AF68,$B$8:$AF$8,"&lt;&gt;XX")</f>
        <v>0</v>
      </c>
    </row>
    <row r="69" spans="1:33" s="4" customFormat="1" x14ac:dyDescent="0.3">
      <c r="A69" s="17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>SUMIFS(B69:AF69,$B$8:$AF$8,"&lt;&gt;XX")</f>
        <v>0</v>
      </c>
    </row>
    <row r="70" spans="1:33" s="4" customFormat="1" x14ac:dyDescent="0.3">
      <c r="A70" s="17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>SUMIFS(B70:AF70,$B$8:$AF$8,"&lt;&gt;XX")</f>
        <v>0</v>
      </c>
    </row>
    <row r="71" spans="1:33" s="4" customFormat="1" x14ac:dyDescent="0.3">
      <c r="A71" s="17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>SUMIFS(B71:AF71,$B$8:$AF$8,"&lt;&gt;XX")</f>
        <v>0</v>
      </c>
    </row>
    <row r="72" spans="1:33" s="4" customFormat="1" x14ac:dyDescent="0.3">
      <c r="A72" s="17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>SUMIFS(B72:AF72,$B$8:$AF$8,"&lt;&gt;XX")</f>
        <v>0</v>
      </c>
    </row>
    <row r="73" spans="1:33" s="4" customFormat="1" x14ac:dyDescent="0.3">
      <c r="A73" s="17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>SUMIFS(B73:AF73,$B$8:$AF$8,"&lt;&gt;XX")</f>
        <v>0</v>
      </c>
    </row>
    <row r="74" spans="1:33" s="4" customFormat="1" x14ac:dyDescent="0.3">
      <c r="A74" s="17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>SUMIFS(B74:AF74,$B$8:$AF$8,"&lt;&gt;XX")</f>
        <v>0</v>
      </c>
    </row>
    <row r="75" spans="1:33" s="4" customFormat="1" x14ac:dyDescent="0.3">
      <c r="A75" s="17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>SUMIFS(B75:AF75,$B$8:$AF$8,"&lt;&gt;XX")</f>
        <v>0</v>
      </c>
    </row>
    <row r="76" spans="1:33" s="4" customFormat="1" x14ac:dyDescent="0.3">
      <c r="A76" s="1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>SUMIFS(B76:AF76,$B$8:$AF$8,"&lt;&gt;XX")</f>
        <v>0</v>
      </c>
    </row>
    <row r="77" spans="1:33" s="4" customFormat="1" x14ac:dyDescent="0.3">
      <c r="A77" s="17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>SUMIFS(B77:AF77,$B$8:$AF$8,"&lt;&gt;XX")</f>
        <v>0</v>
      </c>
    </row>
    <row r="78" spans="1:33" s="4" customFormat="1" x14ac:dyDescent="0.3">
      <c r="A78" s="17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>SUMIFS(B78:AF78,$B$8:$AF$8,"&lt;&gt;XX")</f>
        <v>0</v>
      </c>
    </row>
    <row r="79" spans="1:33" s="4" customFormat="1" x14ac:dyDescent="0.3">
      <c r="A79" s="17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>SUMIFS(B79:AF79,$B$8:$AF$8,"&lt;&gt;XX")</f>
        <v>0</v>
      </c>
    </row>
    <row r="80" spans="1:33" s="4" customFormat="1" x14ac:dyDescent="0.3">
      <c r="A80" s="17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>SUMIFS(B80:AF80,$B$8:$AF$8,"&lt;&gt;XX")</f>
        <v>0</v>
      </c>
    </row>
    <row r="81" spans="1:33" s="4" customFormat="1" x14ac:dyDescent="0.3">
      <c r="A81" s="17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>SUMIFS(B81:AF81,$B$8:$AF$8,"&lt;&gt;XX")</f>
        <v>0</v>
      </c>
    </row>
    <row r="82" spans="1:33" s="4" customFormat="1" x14ac:dyDescent="0.3">
      <c r="A82" s="17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>SUMIFS(B82:AF82,$B$8:$AF$8,"&lt;&gt;XX")</f>
        <v>0</v>
      </c>
    </row>
    <row r="83" spans="1:33" s="4" customFormat="1" x14ac:dyDescent="0.3">
      <c r="A83" s="17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>SUMIFS(B83:AF83,$B$8:$AF$8,"&lt;&gt;XX")</f>
        <v>0</v>
      </c>
    </row>
    <row r="84" spans="1:33" s="4" customFormat="1" x14ac:dyDescent="0.3">
      <c r="A84" s="17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>SUMIFS(B84:AF84,$B$8:$AF$8,"&lt;&gt;XX")</f>
        <v>0</v>
      </c>
    </row>
    <row r="85" spans="1:33" s="4" customFormat="1" x14ac:dyDescent="0.3">
      <c r="A85" s="17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>SUMIFS(B85:AF85,$B$8:$AF$8,"&lt;&gt;XX")</f>
        <v>0</v>
      </c>
    </row>
    <row r="86" spans="1:33" s="4" customFormat="1" x14ac:dyDescent="0.3">
      <c r="A86" s="17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>SUMIFS(B86:AF86,$B$8:$AF$8,"&lt;&gt;XX")</f>
        <v>0</v>
      </c>
    </row>
    <row r="87" spans="1:33" s="4" customFormat="1" x14ac:dyDescent="0.3">
      <c r="A87" s="17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>SUMIFS(B87:AF87,$B$8:$AF$8,"&lt;&gt;XX")</f>
        <v>0</v>
      </c>
    </row>
    <row r="88" spans="1:33" s="4" customFormat="1" x14ac:dyDescent="0.3">
      <c r="A88" s="17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>SUMIFS(B88:AF88,$B$8:$AF$8,"&lt;&gt;XX")</f>
        <v>0</v>
      </c>
    </row>
    <row r="89" spans="1:33" s="4" customFormat="1" x14ac:dyDescent="0.3">
      <c r="A89" s="17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>SUMIFS(B89:AF89,$B$8:$AF$8,"&lt;&gt;XX")</f>
        <v>0</v>
      </c>
    </row>
    <row r="90" spans="1:33" s="4" customFormat="1" x14ac:dyDescent="0.3">
      <c r="A90" s="17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>SUMIFS(B90:AF90,$B$8:$AF$8,"&lt;&gt;XX")</f>
        <v>0</v>
      </c>
    </row>
    <row r="91" spans="1:33" s="4" customFormat="1" x14ac:dyDescent="0.3">
      <c r="A91" s="17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>SUMIFS(B91:AF91,$B$8:$AF$8,"&lt;&gt;XX")</f>
        <v>0</v>
      </c>
    </row>
    <row r="92" spans="1:33" s="4" customFormat="1" x14ac:dyDescent="0.3">
      <c r="A92" s="17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>SUMIFS(B92:AF92,$B$8:$AF$8,"&lt;&gt;XX")</f>
        <v>0</v>
      </c>
    </row>
    <row r="93" spans="1:33" s="4" customFormat="1" x14ac:dyDescent="0.3">
      <c r="A93" s="17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>SUMIFS(B93:AF93,$B$8:$AF$8,"&lt;&gt;XX")</f>
        <v>0</v>
      </c>
    </row>
    <row r="94" spans="1:33" s="4" customFormat="1" x14ac:dyDescent="0.3">
      <c r="A94" s="17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>SUMIFS(B94:AF94,$B$8:$AF$8,"&lt;&gt;XX")</f>
        <v>0</v>
      </c>
    </row>
    <row r="95" spans="1:33" s="4" customFormat="1" x14ac:dyDescent="0.3">
      <c r="A95" s="17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>SUMIFS(B95:AF95,$B$8:$AF$8,"&lt;&gt;XX")</f>
        <v>0</v>
      </c>
    </row>
    <row r="96" spans="1:33" s="4" customFormat="1" x14ac:dyDescent="0.3">
      <c r="A96" s="17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>SUMIFS(B96:AF96,$B$8:$AF$8,"&lt;&gt;XX")</f>
        <v>0</v>
      </c>
    </row>
    <row r="97" spans="1:33" s="4" customFormat="1" x14ac:dyDescent="0.3">
      <c r="A97" s="17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>SUMIFS(B97:AF97,$B$8:$AF$8,"&lt;&gt;XX")</f>
        <v>0</v>
      </c>
    </row>
    <row r="98" spans="1:33" s="4" customFormat="1" x14ac:dyDescent="0.3">
      <c r="A98" s="17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>SUMIFS(B98:AF98,$B$8:$AF$8,"&lt;&gt;XX")</f>
        <v>0</v>
      </c>
    </row>
    <row r="99" spans="1:33" s="4" customFormat="1" x14ac:dyDescent="0.3">
      <c r="A99" s="17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>SUMIFS(B99:AF99,$B$8:$AF$8,"&lt;&gt;XX")</f>
        <v>0</v>
      </c>
    </row>
    <row r="100" spans="1:33" s="4" customFormat="1" x14ac:dyDescent="0.3">
      <c r="A100" s="17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>SUMIFS(B100:AF100,$B$8:$AF$8,"&lt;&gt;XX")</f>
        <v>0</v>
      </c>
    </row>
    <row r="101" spans="1:33" s="4" customFormat="1" x14ac:dyDescent="0.3">
      <c r="A101" s="17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>SUMIFS(B101:AF101,$B$8:$AF$8,"&lt;&gt;XX")</f>
        <v>0</v>
      </c>
    </row>
    <row r="102" spans="1:33" s="4" customFormat="1" x14ac:dyDescent="0.3">
      <c r="A102" s="17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>SUMIFS(B102:AF102,$B$8:$AF$8,"&lt;&gt;XX")</f>
        <v>0</v>
      </c>
    </row>
    <row r="103" spans="1:33" s="4" customFormat="1" x14ac:dyDescent="0.3">
      <c r="A103" s="17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>SUMIFS(B103:AF103,$B$8:$AF$8,"&lt;&gt;XX")</f>
        <v>0</v>
      </c>
    </row>
    <row r="104" spans="1:33" s="4" customFormat="1" x14ac:dyDescent="0.3">
      <c r="A104" s="17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>SUMIFS(B104:AF104,$B$8:$AF$8,"&lt;&gt;XX")</f>
        <v>0</v>
      </c>
    </row>
    <row r="105" spans="1:33" s="4" customFormat="1" x14ac:dyDescent="0.3">
      <c r="A105" s="17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>SUMIFS(B105:AF105,$B$8:$AF$8,"&lt;&gt;XX")</f>
        <v>0</v>
      </c>
    </row>
    <row r="106" spans="1:33" s="4" customFormat="1" x14ac:dyDescent="0.3">
      <c r="A106" s="17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>SUMIFS(B106:AF106,$B$8:$AF$8,"&lt;&gt;XX")</f>
        <v>0</v>
      </c>
    </row>
    <row r="107" spans="1:33" s="4" customFormat="1" x14ac:dyDescent="0.3">
      <c r="A107" s="17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>SUMIFS(B107:AF107,$B$8:$AF$8,"&lt;&gt;XX")</f>
        <v>0</v>
      </c>
    </row>
    <row r="108" spans="1:33" s="4" customFormat="1" x14ac:dyDescent="0.3">
      <c r="A108" s="17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>SUMIFS(B108:AF108,$B$8:$AF$8,"&lt;&gt;XX")</f>
        <v>0</v>
      </c>
    </row>
    <row r="109" spans="1:33" s="4" customFormat="1" x14ac:dyDescent="0.3">
      <c r="A109" s="17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>SUMIFS(B109:AF109,$B$8:$AF$8,"&lt;&gt;XX")</f>
        <v>0</v>
      </c>
    </row>
    <row r="110" spans="1:33" s="4" customFormat="1" x14ac:dyDescent="0.3">
      <c r="A110" s="17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>SUMIFS(B110:AF110,$B$8:$AF$8,"&lt;&gt;XX")</f>
        <v>0</v>
      </c>
    </row>
  </sheetData>
  <sheetProtection algorithmName="SHA-512" hashValue="d4BeEpOKsS55G98WVbMqyin0rgvsbABsFWTxuaAKOSOkdFyDQ+UCjYKzwlwUtWt9L7vFEGLXGDk3DxXiHRPFOA==" saltValue="buMbnUHCyJilDf34JQ8zXg==" spinCount="100000" sheet="1"/>
  <sortState ref="A11:AG110">
    <sortCondition ref="A11:A110"/>
  </sortState>
  <mergeCells count="1">
    <mergeCell ref="A6:AD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11.5546875" defaultRowHeight="14.4" zeroHeight="1" x14ac:dyDescent="0.3"/>
  <cols>
    <col min="1" max="1" width="18" style="16" customWidth="1"/>
    <col min="2" max="29" width="3.5546875" style="48" customWidth="1"/>
    <col min="30" max="32" width="3.44140625" style="2" hidden="1" customWidth="1"/>
    <col min="33" max="33" width="10.21875" style="2" customWidth="1"/>
  </cols>
  <sheetData>
    <row r="1" spans="1:34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3"/>
      <c r="AE1" s="3"/>
      <c r="AF1" s="3"/>
    </row>
    <row r="2" spans="1:34" hidden="1" x14ac:dyDescent="0.3"/>
    <row r="3" spans="1:34" hidden="1" x14ac:dyDescent="0.3"/>
    <row r="4" spans="1:34" hidden="1" x14ac:dyDescent="0.3"/>
    <row r="5" spans="1:34" hidden="1" x14ac:dyDescent="0.3"/>
    <row r="6" spans="1:34" ht="21" x14ac:dyDescent="0.3">
      <c r="A6" s="53" t="s">
        <v>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39"/>
      <c r="AE6" s="39"/>
      <c r="AF6" s="39"/>
      <c r="AG6" s="39"/>
    </row>
    <row r="7" spans="1:34" ht="2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39"/>
      <c r="AE7" s="39"/>
      <c r="AF7" s="39"/>
      <c r="AG7" s="39"/>
    </row>
    <row r="8" spans="1:34" s="1" customFormat="1" x14ac:dyDescent="0.3">
      <c r="A8" s="19">
        <f>DATE(Recap!B4,2,1)</f>
        <v>42767</v>
      </c>
      <c r="B8" s="50">
        <f>DAY(DATE(Recap!$B$4,2,B$10))</f>
        <v>1</v>
      </c>
      <c r="C8" s="50">
        <f>IF(DAY(DATE(Recap!$B$4,2,C$10))&gt;DAY(DATE(Recap!$B$4,2,B$10)),DAY(DATE(Recap!$B$4,2,C$10)),"XX")</f>
        <v>2</v>
      </c>
      <c r="D8" s="50">
        <f>IF(DAY(DATE(Recap!$B$4,2,D$10))&gt;DAY(DATE(Recap!$B$4,2,C$10)),DAY(DATE(Recap!$B$4,2,D$10)),"XX")</f>
        <v>3</v>
      </c>
      <c r="E8" s="50">
        <f>IF(DAY(DATE(Recap!$B$4,2,E$10))&gt;DAY(DATE(Recap!$B$4,2,D$10)),DAY(DATE(Recap!$B$4,2,E$10)),"XX")</f>
        <v>4</v>
      </c>
      <c r="F8" s="50">
        <f>IF(DAY(DATE(Recap!$B$4,2,F$10))&gt;DAY(DATE(Recap!$B$4,2,E$10)),DAY(DATE(Recap!$B$4,2,F$10)),"XX")</f>
        <v>5</v>
      </c>
      <c r="G8" s="50">
        <f>IF(DAY(DATE(Recap!$B$4,2,G$10))&gt;DAY(DATE(Recap!$B$4,2,F$10)),DAY(DATE(Recap!$B$4,2,G$10)),"XX")</f>
        <v>6</v>
      </c>
      <c r="H8" s="50">
        <f>IF(DAY(DATE(Recap!$B$4,2,H$10))&gt;DAY(DATE(Recap!$B$4,2,G$10)),DAY(DATE(Recap!$B$4,2,H$10)),"XX")</f>
        <v>7</v>
      </c>
      <c r="I8" s="50">
        <f>IF(DAY(DATE(Recap!$B$4,2,I$10))&gt;DAY(DATE(Recap!$B$4,2,H$10)),DAY(DATE(Recap!$B$4,2,I$10)),"XX")</f>
        <v>8</v>
      </c>
      <c r="J8" s="50">
        <f>IF(DAY(DATE(Recap!$B$4,2,J$10))&gt;DAY(DATE(Recap!$B$4,2,I$10)),DAY(DATE(Recap!$B$4,2,J$10)),"XX")</f>
        <v>9</v>
      </c>
      <c r="K8" s="50">
        <f>IF(DAY(DATE(Recap!$B$4,2,K$10))&gt;DAY(DATE(Recap!$B$4,2,J$10)),DAY(DATE(Recap!$B$4,2,K$10)),"XX")</f>
        <v>10</v>
      </c>
      <c r="L8" s="50">
        <f>IF(DAY(DATE(Recap!$B$4,2,L$10))&gt;DAY(DATE(Recap!$B$4,2,K$10)),DAY(DATE(Recap!$B$4,2,L$10)),"XX")</f>
        <v>11</v>
      </c>
      <c r="M8" s="50">
        <f>IF(DAY(DATE(Recap!$B$4,2,M$10))&gt;DAY(DATE(Recap!$B$4,2,L$10)),DAY(DATE(Recap!$B$4,2,M$10)),"XX")</f>
        <v>12</v>
      </c>
      <c r="N8" s="50">
        <f>IF(DAY(DATE(Recap!$B$4,2,N$10))&gt;DAY(DATE(Recap!$B$4,2,M$10)),DAY(DATE(Recap!$B$4,2,N$10)),"XX")</f>
        <v>13</v>
      </c>
      <c r="O8" s="50">
        <f>IF(DAY(DATE(Recap!$B$4,2,O$10))&gt;DAY(DATE(Recap!$B$4,2,N$10)),DAY(DATE(Recap!$B$4,2,O$10)),"XX")</f>
        <v>14</v>
      </c>
      <c r="P8" s="50">
        <f>IF(DAY(DATE(Recap!$B$4,2,P$10))&gt;DAY(DATE(Recap!$B$4,2,O$10)),DAY(DATE(Recap!$B$4,2,P$10)),"XX")</f>
        <v>15</v>
      </c>
      <c r="Q8" s="50">
        <f>IF(DAY(DATE(Recap!$B$4,2,Q$10))&gt;DAY(DATE(Recap!$B$4,2,P$10)),DAY(DATE(Recap!$B$4,2,Q$10)),"XX")</f>
        <v>16</v>
      </c>
      <c r="R8" s="50">
        <f>IF(DAY(DATE(Recap!$B$4,2,R$10))&gt;DAY(DATE(Recap!$B$4,2,Q$10)),DAY(DATE(Recap!$B$4,2,R$10)),"XX")</f>
        <v>17</v>
      </c>
      <c r="S8" s="50">
        <f>IF(DAY(DATE(Recap!$B$4,2,S$10))&gt;DAY(DATE(Recap!$B$4,2,R$10)),DAY(DATE(Recap!$B$4,2,S$10)),"XX")</f>
        <v>18</v>
      </c>
      <c r="T8" s="50">
        <f>IF(DAY(DATE(Recap!$B$4,2,T$10))&gt;DAY(DATE(Recap!$B$4,2,S$10)),DAY(DATE(Recap!$B$4,2,T$10)),"XX")</f>
        <v>19</v>
      </c>
      <c r="U8" s="50">
        <f>IF(DAY(DATE(Recap!$B$4,2,U$10))&gt;DAY(DATE(Recap!$B$4,2,T$10)),DAY(DATE(Recap!$B$4,2,U$10)),"XX")</f>
        <v>20</v>
      </c>
      <c r="V8" s="50">
        <f>IF(DAY(DATE(Recap!$B$4,2,V$10))&gt;DAY(DATE(Recap!$B$4,2,U$10)),DAY(DATE(Recap!$B$4,2,V$10)),"XX")</f>
        <v>21</v>
      </c>
      <c r="W8" s="50">
        <f>IF(DAY(DATE(Recap!$B$4,2,W$10))&gt;DAY(DATE(Recap!$B$4,2,V$10)),DAY(DATE(Recap!$B$4,2,W$10)),"XX")</f>
        <v>22</v>
      </c>
      <c r="X8" s="50">
        <f>IF(DAY(DATE(Recap!$B$4,2,X$10))&gt;DAY(DATE(Recap!$B$4,2,W$10)),DAY(DATE(Recap!$B$4,2,X$10)),"XX")</f>
        <v>23</v>
      </c>
      <c r="Y8" s="50">
        <f>IF(DAY(DATE(Recap!$B$4,2,Y$10))&gt;DAY(DATE(Recap!$B$4,2,X$10)),DAY(DATE(Recap!$B$4,2,Y$10)),"XX")</f>
        <v>24</v>
      </c>
      <c r="Z8" s="50">
        <f>IF(DAY(DATE(Recap!$B$4,2,Z$10))&gt;DAY(DATE(Recap!$B$4,2,Y$10)),DAY(DATE(Recap!$B$4,2,Z$10)),"XX")</f>
        <v>25</v>
      </c>
      <c r="AA8" s="50">
        <f>IF(DAY(DATE(Recap!$B$4,2,AA$10))&gt;DAY(DATE(Recap!$B$4,2,Z$10)),DAY(DATE(Recap!$B$4,2,AA$10)),"XX")</f>
        <v>26</v>
      </c>
      <c r="AB8" s="50">
        <f>IF(DAY(DATE(Recap!$B$4,2,AB$10))&gt;DAY(DATE(Recap!$B$4,2,AA$10)),DAY(DATE(Recap!$B$4,2,AB$10)),"XX")</f>
        <v>27</v>
      </c>
      <c r="AC8" s="50">
        <f>IF(DAY(DATE(Recap!$B$4,2,AC$10))&gt;DAY(DATE(Recap!$B$4,2,AB$10)),DAY(DATE(Recap!$B$4,2,AC$10)),"XX")</f>
        <v>28</v>
      </c>
      <c r="AD8" s="30" t="str">
        <f>IF(DAY(DATE(Recap!$B$4,2,AD$10))&gt;DAY(DATE(Recap!$B$4,2,AC$10)),DAY(DATE(Recap!$B$4,2,AD$10)),"XX")</f>
        <v>XX</v>
      </c>
      <c r="AE8" s="30" t="str">
        <f>IF(DAY(DATE(Recap!$B$4,2,AE$10))&gt;DAY(DATE(Recap!$B$4,2,AD$10)),DAY(DATE(Recap!$B$4,2,AE$10)),"XX")</f>
        <v>XX</v>
      </c>
      <c r="AF8" s="30" t="str">
        <f>IF(DAY(DATE(Recap!$B$4,2,AF$10))&gt;DAY(DATE(Recap!$B$4,2,AE$10)),DAY(DATE(Recap!$B$4,2,AF$10)),"XX")</f>
        <v>XX</v>
      </c>
      <c r="AG8" s="24" t="s">
        <v>2</v>
      </c>
    </row>
    <row r="9" spans="1:34" x14ac:dyDescent="0.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33">
        <f t="shared" si="0"/>
        <v>0</v>
      </c>
      <c r="AE9" s="33">
        <f t="shared" si="0"/>
        <v>0</v>
      </c>
      <c r="AF9" s="33">
        <f t="shared" si="0"/>
        <v>0</v>
      </c>
      <c r="AG9" s="34">
        <f>SUM(AG11:AG1110)</f>
        <v>0</v>
      </c>
    </row>
    <row r="10" spans="1:34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35">
        <v>99</v>
      </c>
      <c r="AE10" s="35">
        <v>99</v>
      </c>
      <c r="AF10" s="35">
        <v>99</v>
      </c>
      <c r="AG10" s="32" t="str">
        <f>IF(SUM(B9:AF9)=AG9,"","ERREUR")</f>
        <v/>
      </c>
    </row>
    <row r="11" spans="1:34" s="4" customFormat="1" x14ac:dyDescent="0.3">
      <c r="A11" s="17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"/>
      <c r="AE11" s="5"/>
      <c r="AF11" s="5"/>
      <c r="AG11" s="6">
        <f>SUMIFS(B11:AF11,$B$8:$AF$8,"&lt;&gt;XX")</f>
        <v>0</v>
      </c>
      <c r="AH11" s="1"/>
    </row>
    <row r="12" spans="1:34" s="4" customFormat="1" x14ac:dyDescent="0.3">
      <c r="A12" s="17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"/>
      <c r="AE12" s="5"/>
      <c r="AF12" s="5"/>
      <c r="AG12" s="6">
        <f>SUMIFS(B12:AF12,$B$8:$AF$8,"&lt;&gt;XX")</f>
        <v>0</v>
      </c>
      <c r="AH12"/>
    </row>
    <row r="13" spans="1:34" s="4" customFormat="1" x14ac:dyDescent="0.3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"/>
      <c r="AE13" s="5"/>
      <c r="AF13" s="5"/>
      <c r="AG13" s="6">
        <f>SUMIFS(B13:AF13,$B$8:$AF$8,"&lt;&gt;XX")</f>
        <v>0</v>
      </c>
      <c r="AH13"/>
    </row>
    <row r="14" spans="1:34" s="4" customFormat="1" x14ac:dyDescent="0.3">
      <c r="A14" s="17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"/>
      <c r="AE14" s="5"/>
      <c r="AF14" s="5"/>
      <c r="AG14" s="6">
        <f>SUMIFS(B14:AF14,$B$8:$AF$8,"&lt;&gt;XX")</f>
        <v>0</v>
      </c>
      <c r="AH14" s="1"/>
    </row>
    <row r="15" spans="1:34" s="4" customFormat="1" x14ac:dyDescent="0.3">
      <c r="A15" s="17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"/>
      <c r="AE15" s="5"/>
      <c r="AF15" s="5"/>
      <c r="AG15" s="6">
        <f>SUMIFS(B15:AF15,$B$8:$AF$8,"&lt;&gt;XX")</f>
        <v>0</v>
      </c>
      <c r="AH15"/>
    </row>
    <row r="16" spans="1:34" s="4" customFormat="1" x14ac:dyDescent="0.3">
      <c r="A16" s="17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"/>
      <c r="AE16" s="5"/>
      <c r="AF16" s="5"/>
      <c r="AG16" s="6">
        <f>SUMIFS(B16:AF16,$B$8:$AF$8,"&lt;&gt;XX")</f>
        <v>0</v>
      </c>
      <c r="AH16"/>
    </row>
    <row r="17" spans="1:34" s="4" customFormat="1" x14ac:dyDescent="0.3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"/>
      <c r="AE17" s="5"/>
      <c r="AF17" s="5"/>
      <c r="AG17" s="6">
        <f>SUMIFS(B17:AF17,$B$8:$AF$8,"&lt;&gt;XX")</f>
        <v>0</v>
      </c>
      <c r="AH17" s="1"/>
    </row>
    <row r="18" spans="1:34" s="4" customFormat="1" x14ac:dyDescent="0.3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"/>
      <c r="AE18" s="5"/>
      <c r="AF18" s="5"/>
      <c r="AG18" s="6">
        <f>SUMIFS(B18:AF18,$B$8:$AF$8,"&lt;&gt;XX")</f>
        <v>0</v>
      </c>
      <c r="AH18"/>
    </row>
    <row r="19" spans="1:34" s="4" customFormat="1" x14ac:dyDescent="0.3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"/>
      <c r="AE19" s="5"/>
      <c r="AF19" s="5"/>
      <c r="AG19" s="6">
        <f>SUMIFS(B19:AF19,$B$8:$AF$8,"&lt;&gt;XX")</f>
        <v>0</v>
      </c>
      <c r="AH19"/>
    </row>
    <row r="20" spans="1:34" s="4" customFormat="1" x14ac:dyDescent="0.3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"/>
      <c r="AE20" s="5"/>
      <c r="AF20" s="5"/>
      <c r="AG20" s="6">
        <f>SUMIFS(B20:AF20,$B$8:$AF$8,"&lt;&gt;XX")</f>
        <v>0</v>
      </c>
      <c r="AH20" s="1"/>
    </row>
    <row r="21" spans="1:34" s="4" customFormat="1" x14ac:dyDescent="0.3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"/>
      <c r="AE21" s="5"/>
      <c r="AF21" s="5"/>
      <c r="AG21" s="6">
        <f>SUMIFS(B21:AF21,$B$8:$AF$8,"&lt;&gt;XX")</f>
        <v>0</v>
      </c>
      <c r="AH21"/>
    </row>
    <row r="22" spans="1:34" s="4" customFormat="1" x14ac:dyDescent="0.3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"/>
      <c r="AE22" s="5"/>
      <c r="AF22" s="5"/>
      <c r="AG22" s="6">
        <f>SUMIFS(B22:AF22,$B$8:$AF$8,"&lt;&gt;XX")</f>
        <v>0</v>
      </c>
      <c r="AH22"/>
    </row>
    <row r="23" spans="1:34" s="4" customFormat="1" x14ac:dyDescent="0.3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"/>
      <c r="AE23" s="5"/>
      <c r="AF23" s="5"/>
      <c r="AG23" s="6">
        <f>SUMIFS(B23:AF23,$B$8:$AF$8,"&lt;&gt;XX")</f>
        <v>0</v>
      </c>
      <c r="AH23" s="1"/>
    </row>
    <row r="24" spans="1:34" s="4" customFormat="1" x14ac:dyDescent="0.3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"/>
      <c r="AE24" s="5"/>
      <c r="AF24" s="5"/>
      <c r="AG24" s="6">
        <f>SUMIFS(B24:AF24,$B$8:$AF$8,"&lt;&gt;XX")</f>
        <v>0</v>
      </c>
      <c r="AH24"/>
    </row>
    <row r="25" spans="1:34" s="4" customFormat="1" x14ac:dyDescent="0.3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"/>
      <c r="AE25" s="5"/>
      <c r="AF25" s="5"/>
      <c r="AG25" s="6">
        <f>SUMIFS(B25:AF25,$B$8:$AF$8,"&lt;&gt;XX")</f>
        <v>0</v>
      </c>
      <c r="AH25"/>
    </row>
    <row r="26" spans="1:34" s="4" customFormat="1" x14ac:dyDescent="0.3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"/>
      <c r="AE26" s="5"/>
      <c r="AF26" s="5"/>
      <c r="AG26" s="6">
        <f>SUMIFS(B26:AF26,$B$8:$AF$8,"&lt;&gt;XX")</f>
        <v>0</v>
      </c>
      <c r="AH26" s="1"/>
    </row>
    <row r="27" spans="1:34" s="4" customFormat="1" x14ac:dyDescent="0.3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"/>
      <c r="AE27" s="5"/>
      <c r="AF27" s="5"/>
      <c r="AG27" s="6">
        <f>SUMIFS(B27:AF27,$B$8:$AF$8,"&lt;&gt;XX")</f>
        <v>0</v>
      </c>
      <c r="AH27"/>
    </row>
    <row r="28" spans="1:34" s="4" customFormat="1" x14ac:dyDescent="0.3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"/>
      <c r="AE28" s="5"/>
      <c r="AF28" s="5"/>
      <c r="AG28" s="6">
        <f>SUMIFS(B28:AF28,$B$8:$AF$8,"&lt;&gt;XX")</f>
        <v>0</v>
      </c>
      <c r="AH28"/>
    </row>
    <row r="29" spans="1:34" s="4" customFormat="1" x14ac:dyDescent="0.3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"/>
      <c r="AE29" s="5"/>
      <c r="AF29" s="5"/>
      <c r="AG29" s="6">
        <f>SUMIFS(B29:AF29,$B$8:$AF$8,"&lt;&gt;XX")</f>
        <v>0</v>
      </c>
      <c r="AH29" s="1"/>
    </row>
    <row r="30" spans="1:34" s="4" customFormat="1" x14ac:dyDescent="0.3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"/>
      <c r="AE30" s="5"/>
      <c r="AF30" s="5"/>
      <c r="AG30" s="6">
        <f>SUMIFS(B30:AF30,$B$8:$AF$8,"&lt;&gt;XX")</f>
        <v>0</v>
      </c>
      <c r="AH30"/>
    </row>
    <row r="31" spans="1:34" s="4" customFormat="1" x14ac:dyDescent="0.3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"/>
      <c r="AE31" s="5"/>
      <c r="AF31" s="5"/>
      <c r="AG31" s="6">
        <f>SUMIFS(B31:AF31,$B$8:$AF$8,"&lt;&gt;XX")</f>
        <v>0</v>
      </c>
      <c r="AH31"/>
    </row>
    <row r="32" spans="1:34" s="4" customFormat="1" x14ac:dyDescent="0.3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"/>
      <c r="AE32" s="5"/>
      <c r="AF32" s="5"/>
      <c r="AG32" s="6">
        <f>SUMIFS(B32:AF32,$B$8:$AF$8,"&lt;&gt;XX")</f>
        <v>0</v>
      </c>
      <c r="AH32" s="1"/>
    </row>
    <row r="33" spans="1:34" s="4" customFormat="1" x14ac:dyDescent="0.3">
      <c r="A33" s="17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"/>
      <c r="AE33" s="5"/>
      <c r="AF33" s="5"/>
      <c r="AG33" s="6">
        <f>SUMIFS(B33:AF33,$B$8:$AF$8,"&lt;&gt;XX")</f>
        <v>0</v>
      </c>
      <c r="AH33"/>
    </row>
    <row r="34" spans="1:34" s="4" customFormat="1" x14ac:dyDescent="0.3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"/>
      <c r="AE34" s="5"/>
      <c r="AF34" s="5"/>
      <c r="AG34" s="6">
        <f>SUMIFS(B34:AF34,$B$8:$AF$8,"&lt;&gt;XX")</f>
        <v>0</v>
      </c>
      <c r="AH34"/>
    </row>
    <row r="35" spans="1:34" s="4" customFormat="1" x14ac:dyDescent="0.3">
      <c r="A35" s="17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"/>
      <c r="AE35" s="5"/>
      <c r="AF35" s="5"/>
      <c r="AG35" s="6">
        <f>SUMIFS(B35:AF35,$B$8:$AF$8,"&lt;&gt;XX")</f>
        <v>0</v>
      </c>
      <c r="AH35" s="1"/>
    </row>
    <row r="36" spans="1:34" s="4" customFormat="1" x14ac:dyDescent="0.3">
      <c r="A36" s="17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"/>
      <c r="AE36" s="5"/>
      <c r="AF36" s="5"/>
      <c r="AG36" s="6">
        <f>SUMIFS(B36:AF36,$B$8:$AF$8,"&lt;&gt;XX")</f>
        <v>0</v>
      </c>
      <c r="AH36"/>
    </row>
    <row r="37" spans="1:34" s="4" customFormat="1" x14ac:dyDescent="0.3">
      <c r="A37" s="17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"/>
      <c r="AE37" s="5"/>
      <c r="AF37" s="5"/>
      <c r="AG37" s="6">
        <f>SUMIFS(B37:AF37,$B$8:$AF$8,"&lt;&gt;XX")</f>
        <v>0</v>
      </c>
    </row>
    <row r="38" spans="1:34" s="4" customFormat="1" x14ac:dyDescent="0.3">
      <c r="A38" s="17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"/>
      <c r="AE38" s="5"/>
      <c r="AF38" s="5"/>
      <c r="AG38" s="6">
        <f>SUMIFS(B38:AF38,$B$8:$AF$8,"&lt;&gt;XX")</f>
        <v>0</v>
      </c>
    </row>
    <row r="39" spans="1:34" s="4" customFormat="1" x14ac:dyDescent="0.3">
      <c r="A39" s="17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"/>
      <c r="AE39" s="5"/>
      <c r="AF39" s="5"/>
      <c r="AG39" s="6">
        <f>SUMIFS(B39:AF39,$B$8:$AF$8,"&lt;&gt;XX")</f>
        <v>0</v>
      </c>
    </row>
    <row r="40" spans="1:34" s="4" customFormat="1" x14ac:dyDescent="0.3">
      <c r="A40" s="17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"/>
      <c r="AE40" s="5"/>
      <c r="AF40" s="5"/>
      <c r="AG40" s="6">
        <f>SUMIFS(B40:AF40,$B$8:$AF$8,"&lt;&gt;XX")</f>
        <v>0</v>
      </c>
    </row>
    <row r="41" spans="1:34" s="4" customFormat="1" x14ac:dyDescent="0.3">
      <c r="A41" s="17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"/>
      <c r="AE41" s="5"/>
      <c r="AF41" s="5"/>
      <c r="AG41" s="6">
        <f>SUMIFS(B41:AF41,$B$8:$AF$8,"&lt;&gt;XX")</f>
        <v>0</v>
      </c>
    </row>
    <row r="42" spans="1:34" s="4" customFormat="1" x14ac:dyDescent="0.3">
      <c r="A42" s="17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"/>
      <c r="AE42" s="5"/>
      <c r="AF42" s="5"/>
      <c r="AG42" s="6">
        <f>SUMIFS(B42:AF42,$B$8:$AF$8,"&lt;&gt;XX")</f>
        <v>0</v>
      </c>
    </row>
    <row r="43" spans="1:34" s="4" customFormat="1" x14ac:dyDescent="0.3">
      <c r="A43" s="17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"/>
      <c r="AE43" s="5"/>
      <c r="AF43" s="5"/>
      <c r="AG43" s="6">
        <f>SUMIFS(B43:AF43,$B$8:$AF$8,"&lt;&gt;XX")</f>
        <v>0</v>
      </c>
    </row>
    <row r="44" spans="1:34" s="4" customFormat="1" x14ac:dyDescent="0.3">
      <c r="A44" s="17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"/>
      <c r="AE44" s="5"/>
      <c r="AF44" s="5"/>
      <c r="AG44" s="6">
        <f>SUMIFS(B44:AF44,$B$8:$AF$8,"&lt;&gt;XX")</f>
        <v>0</v>
      </c>
    </row>
    <row r="45" spans="1:34" s="4" customFormat="1" x14ac:dyDescent="0.3">
      <c r="A45" s="17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"/>
      <c r="AE45" s="5"/>
      <c r="AF45" s="5"/>
      <c r="AG45" s="6">
        <f>SUMIFS(B45:AF45,$B$8:$AF$8,"&lt;&gt;XX")</f>
        <v>0</v>
      </c>
    </row>
    <row r="46" spans="1:34" s="4" customFormat="1" x14ac:dyDescent="0.3">
      <c r="A46" s="17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"/>
      <c r="AE46" s="5"/>
      <c r="AF46" s="5"/>
      <c r="AG46" s="6">
        <f>SUMIFS(B46:AF46,$B$8:$AF$8,"&lt;&gt;XX")</f>
        <v>0</v>
      </c>
    </row>
    <row r="47" spans="1:34" s="4" customFormat="1" x14ac:dyDescent="0.3">
      <c r="A47" s="17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"/>
      <c r="AE47" s="5"/>
      <c r="AF47" s="5"/>
      <c r="AG47" s="6">
        <f>SUMIFS(B47:AF47,$B$8:$AF$8,"&lt;&gt;XX")</f>
        <v>0</v>
      </c>
    </row>
    <row r="48" spans="1:34" s="4" customFormat="1" x14ac:dyDescent="0.3">
      <c r="A48" s="17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"/>
      <c r="AE48" s="5"/>
      <c r="AF48" s="5"/>
      <c r="AG48" s="6">
        <f>SUMIFS(B48:AF48,$B$8:$AF$8,"&lt;&gt;XX")</f>
        <v>0</v>
      </c>
    </row>
    <row r="49" spans="1:33" s="4" customFormat="1" x14ac:dyDescent="0.3">
      <c r="A49" s="17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"/>
      <c r="AE49" s="5"/>
      <c r="AF49" s="5"/>
      <c r="AG49" s="6">
        <f>SUMIFS(B49:AF49,$B$8:$AF$8,"&lt;&gt;XX")</f>
        <v>0</v>
      </c>
    </row>
    <row r="50" spans="1:33" s="4" customFormat="1" x14ac:dyDescent="0.3">
      <c r="A50" s="17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"/>
      <c r="AE50" s="5"/>
      <c r="AF50" s="5"/>
      <c r="AG50" s="6">
        <f>SUMIFS(B50:AF50,$B$8:$AF$8,"&lt;&gt;XX")</f>
        <v>0</v>
      </c>
    </row>
    <row r="51" spans="1:33" s="4" customFormat="1" x14ac:dyDescent="0.3">
      <c r="A51" s="17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"/>
      <c r="AE51" s="5"/>
      <c r="AF51" s="5"/>
      <c r="AG51" s="6">
        <f>SUMIFS(B51:AF51,$B$8:$AF$8,"&lt;&gt;XX")</f>
        <v>0</v>
      </c>
    </row>
    <row r="52" spans="1:33" s="4" customFormat="1" x14ac:dyDescent="0.3">
      <c r="A52" s="17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"/>
      <c r="AE52" s="5"/>
      <c r="AF52" s="5"/>
      <c r="AG52" s="6">
        <f>SUMIFS(B52:AF52,$B$8:$AF$8,"&lt;&gt;XX")</f>
        <v>0</v>
      </c>
    </row>
    <row r="53" spans="1:33" s="4" customFormat="1" x14ac:dyDescent="0.3">
      <c r="A53" s="17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"/>
      <c r="AE53" s="5"/>
      <c r="AF53" s="5"/>
      <c r="AG53" s="6">
        <f>SUMIFS(B53:AF53,$B$8:$AF$8,"&lt;&gt;XX")</f>
        <v>0</v>
      </c>
    </row>
    <row r="54" spans="1:33" s="4" customFormat="1" x14ac:dyDescent="0.3">
      <c r="A54" s="17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"/>
      <c r="AE54" s="5"/>
      <c r="AF54" s="5"/>
      <c r="AG54" s="6">
        <f>SUMIFS(B54:AF54,$B$8:$AF$8,"&lt;&gt;XX")</f>
        <v>0</v>
      </c>
    </row>
    <row r="55" spans="1:33" s="4" customFormat="1" x14ac:dyDescent="0.3">
      <c r="A55" s="17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"/>
      <c r="AE55" s="5"/>
      <c r="AF55" s="5"/>
      <c r="AG55" s="6">
        <f>SUMIFS(B55:AF55,$B$8:$AF$8,"&lt;&gt;XX")</f>
        <v>0</v>
      </c>
    </row>
    <row r="56" spans="1:33" s="4" customFormat="1" x14ac:dyDescent="0.3">
      <c r="A56" s="17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"/>
      <c r="AE56" s="5"/>
      <c r="AF56" s="5"/>
      <c r="AG56" s="6">
        <f>SUMIFS(B56:AF56,$B$8:$AF$8,"&lt;&gt;XX")</f>
        <v>0</v>
      </c>
    </row>
    <row r="57" spans="1:33" s="4" customFormat="1" x14ac:dyDescent="0.3">
      <c r="A57" s="17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"/>
      <c r="AE57" s="5"/>
      <c r="AF57" s="5"/>
      <c r="AG57" s="6">
        <f>SUMIFS(B57:AF57,$B$8:$AF$8,"&lt;&gt;XX")</f>
        <v>0</v>
      </c>
    </row>
    <row r="58" spans="1:33" s="4" customFormat="1" x14ac:dyDescent="0.3">
      <c r="A58" s="17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"/>
      <c r="AE58" s="5"/>
      <c r="AF58" s="5"/>
      <c r="AG58" s="6">
        <f>SUMIFS(B58:AF58,$B$8:$AF$8,"&lt;&gt;XX")</f>
        <v>0</v>
      </c>
    </row>
    <row r="59" spans="1:33" s="4" customFormat="1" x14ac:dyDescent="0.3">
      <c r="A59" s="17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"/>
      <c r="AE59" s="5"/>
      <c r="AF59" s="5"/>
      <c r="AG59" s="6">
        <f>SUMIFS(B59:AF59,$B$8:$AF$8,"&lt;&gt;XX")</f>
        <v>0</v>
      </c>
    </row>
    <row r="60" spans="1:33" s="4" customFormat="1" x14ac:dyDescent="0.3">
      <c r="A60" s="17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"/>
      <c r="AE60" s="5"/>
      <c r="AF60" s="5"/>
      <c r="AG60" s="6">
        <f>SUMIFS(B60:AF60,$B$8:$AF$8,"&lt;&gt;XX")</f>
        <v>0</v>
      </c>
    </row>
    <row r="61" spans="1:33" s="4" customFormat="1" x14ac:dyDescent="0.3">
      <c r="A61" s="17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"/>
      <c r="AE61" s="5"/>
      <c r="AF61" s="5"/>
      <c r="AG61" s="6">
        <f>SUMIFS(B61:AF61,$B$8:$AF$8,"&lt;&gt;XX")</f>
        <v>0</v>
      </c>
    </row>
    <row r="62" spans="1:33" s="4" customFormat="1" x14ac:dyDescent="0.3">
      <c r="A62" s="17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"/>
      <c r="AE62" s="5"/>
      <c r="AF62" s="5"/>
      <c r="AG62" s="6">
        <f>SUMIFS(B62:AF62,$B$8:$AF$8,"&lt;&gt;XX")</f>
        <v>0</v>
      </c>
    </row>
    <row r="63" spans="1:33" s="4" customFormat="1" x14ac:dyDescent="0.3">
      <c r="A63" s="17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"/>
      <c r="AE63" s="5"/>
      <c r="AF63" s="5"/>
      <c r="AG63" s="6">
        <f>SUMIFS(B63:AF63,$B$8:$AF$8,"&lt;&gt;XX")</f>
        <v>0</v>
      </c>
    </row>
    <row r="64" spans="1:33" s="4" customFormat="1" x14ac:dyDescent="0.3">
      <c r="A64" s="17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"/>
      <c r="AE64" s="5"/>
      <c r="AF64" s="5"/>
      <c r="AG64" s="6">
        <f>SUMIFS(B64:AF64,$B$8:$AF$8,"&lt;&gt;XX")</f>
        <v>0</v>
      </c>
    </row>
    <row r="65" spans="1:33" s="4" customFormat="1" x14ac:dyDescent="0.3">
      <c r="A65" s="17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"/>
      <c r="AE65" s="5"/>
      <c r="AF65" s="5"/>
      <c r="AG65" s="6">
        <f>SUMIFS(B65:AF65,$B$8:$AF$8,"&lt;&gt;XX")</f>
        <v>0</v>
      </c>
    </row>
    <row r="66" spans="1:33" s="4" customFormat="1" x14ac:dyDescent="0.3">
      <c r="A66" s="17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"/>
      <c r="AE66" s="5"/>
      <c r="AF66" s="5"/>
      <c r="AG66" s="6">
        <f>SUMIFS(B66:AF66,$B$8:$AF$8,"&lt;&gt;XX")</f>
        <v>0</v>
      </c>
    </row>
    <row r="67" spans="1:33" s="4" customFormat="1" x14ac:dyDescent="0.3">
      <c r="A67" s="17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"/>
      <c r="AE67" s="5"/>
      <c r="AF67" s="5"/>
      <c r="AG67" s="6">
        <f>SUMIFS(B67:AF67,$B$8:$AF$8,"&lt;&gt;XX")</f>
        <v>0</v>
      </c>
    </row>
    <row r="68" spans="1:33" s="4" customFormat="1" x14ac:dyDescent="0.3">
      <c r="A68" s="17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"/>
      <c r="AE68" s="5"/>
      <c r="AF68" s="5"/>
      <c r="AG68" s="6">
        <f>SUMIFS(B68:AF68,$B$8:$AF$8,"&lt;&gt;XX")</f>
        <v>0</v>
      </c>
    </row>
    <row r="69" spans="1:33" s="4" customFormat="1" x14ac:dyDescent="0.3">
      <c r="A69" s="17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"/>
      <c r="AE69" s="5"/>
      <c r="AF69" s="5"/>
      <c r="AG69" s="6">
        <f>SUMIFS(B69:AF69,$B$8:$AF$8,"&lt;&gt;XX")</f>
        <v>0</v>
      </c>
    </row>
    <row r="70" spans="1:33" s="4" customFormat="1" x14ac:dyDescent="0.3">
      <c r="A70" s="17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"/>
      <c r="AE70" s="5"/>
      <c r="AF70" s="5"/>
      <c r="AG70" s="6">
        <f>SUMIFS(B70:AF70,$B$8:$AF$8,"&lt;&gt;XX")</f>
        <v>0</v>
      </c>
    </row>
    <row r="71" spans="1:33" s="4" customFormat="1" x14ac:dyDescent="0.3">
      <c r="A71" s="17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"/>
      <c r="AE71" s="5"/>
      <c r="AF71" s="5"/>
      <c r="AG71" s="6">
        <f>SUMIFS(B71:AF71,$B$8:$AF$8,"&lt;&gt;XX")</f>
        <v>0</v>
      </c>
    </row>
    <row r="72" spans="1:33" s="4" customFormat="1" x14ac:dyDescent="0.3">
      <c r="A72" s="17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"/>
      <c r="AE72" s="5"/>
      <c r="AF72" s="5"/>
      <c r="AG72" s="6">
        <f>SUMIFS(B72:AF72,$B$8:$AF$8,"&lt;&gt;XX")</f>
        <v>0</v>
      </c>
    </row>
    <row r="73" spans="1:33" s="4" customFormat="1" x14ac:dyDescent="0.3">
      <c r="A73" s="17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"/>
      <c r="AE73" s="5"/>
      <c r="AF73" s="5"/>
      <c r="AG73" s="6">
        <f>SUMIFS(B73:AF73,$B$8:$AF$8,"&lt;&gt;XX")</f>
        <v>0</v>
      </c>
    </row>
    <row r="74" spans="1:33" s="4" customFormat="1" x14ac:dyDescent="0.3">
      <c r="A74" s="17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"/>
      <c r="AE74" s="5"/>
      <c r="AF74" s="5"/>
      <c r="AG74" s="6">
        <f>SUMIFS(B74:AF74,$B$8:$AF$8,"&lt;&gt;XX")</f>
        <v>0</v>
      </c>
    </row>
    <row r="75" spans="1:33" s="4" customFormat="1" x14ac:dyDescent="0.3">
      <c r="A75" s="17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"/>
      <c r="AE75" s="5"/>
      <c r="AF75" s="5"/>
      <c r="AG75" s="6">
        <f>SUMIFS(B75:AF75,$B$8:$AF$8,"&lt;&gt;XX")</f>
        <v>0</v>
      </c>
    </row>
    <row r="76" spans="1:33" s="4" customFormat="1" x14ac:dyDescent="0.3">
      <c r="A76" s="1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"/>
      <c r="AE76" s="5"/>
      <c r="AF76" s="5"/>
      <c r="AG76" s="6">
        <f>SUMIFS(B76:AF76,$B$8:$AF$8,"&lt;&gt;XX")</f>
        <v>0</v>
      </c>
    </row>
    <row r="77" spans="1:33" s="4" customFormat="1" x14ac:dyDescent="0.3">
      <c r="A77" s="17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"/>
      <c r="AE77" s="5"/>
      <c r="AF77" s="5"/>
      <c r="AG77" s="6">
        <f>SUMIFS(B77:AF77,$B$8:$AF$8,"&lt;&gt;XX")</f>
        <v>0</v>
      </c>
    </row>
    <row r="78" spans="1:33" s="4" customFormat="1" x14ac:dyDescent="0.3">
      <c r="A78" s="17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"/>
      <c r="AE78" s="5"/>
      <c r="AF78" s="5"/>
      <c r="AG78" s="6">
        <f>SUMIFS(B78:AF78,$B$8:$AF$8,"&lt;&gt;XX")</f>
        <v>0</v>
      </c>
    </row>
    <row r="79" spans="1:33" s="4" customFormat="1" x14ac:dyDescent="0.3">
      <c r="A79" s="17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"/>
      <c r="AE79" s="5"/>
      <c r="AF79" s="5"/>
      <c r="AG79" s="6">
        <f>SUMIFS(B79:AF79,$B$8:$AF$8,"&lt;&gt;XX")</f>
        <v>0</v>
      </c>
    </row>
    <row r="80" spans="1:33" s="4" customFormat="1" x14ac:dyDescent="0.3">
      <c r="A80" s="17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"/>
      <c r="AE80" s="5"/>
      <c r="AF80" s="5"/>
      <c r="AG80" s="6">
        <f>SUMIFS(B80:AF80,$B$8:$AF$8,"&lt;&gt;XX")</f>
        <v>0</v>
      </c>
    </row>
    <row r="81" spans="1:33" s="4" customFormat="1" x14ac:dyDescent="0.3">
      <c r="A81" s="17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"/>
      <c r="AE81" s="5"/>
      <c r="AF81" s="5"/>
      <c r="AG81" s="6">
        <f>SUMIFS(B81:AF81,$B$8:$AF$8,"&lt;&gt;XX")</f>
        <v>0</v>
      </c>
    </row>
    <row r="82" spans="1:33" s="4" customFormat="1" x14ac:dyDescent="0.3">
      <c r="A82" s="17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"/>
      <c r="AE82" s="5"/>
      <c r="AF82" s="5"/>
      <c r="AG82" s="6">
        <f>SUMIFS(B82:AF82,$B$8:$AF$8,"&lt;&gt;XX")</f>
        <v>0</v>
      </c>
    </row>
    <row r="83" spans="1:33" s="4" customFormat="1" x14ac:dyDescent="0.3">
      <c r="A83" s="17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"/>
      <c r="AE83" s="5"/>
      <c r="AF83" s="5"/>
      <c r="AG83" s="6">
        <f>SUMIFS(B83:AF83,$B$8:$AF$8,"&lt;&gt;XX")</f>
        <v>0</v>
      </c>
    </row>
    <row r="84" spans="1:33" s="4" customFormat="1" x14ac:dyDescent="0.3">
      <c r="A84" s="17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"/>
      <c r="AE84" s="5"/>
      <c r="AF84" s="5"/>
      <c r="AG84" s="6">
        <f>SUMIFS(B84:AF84,$B$8:$AF$8,"&lt;&gt;XX")</f>
        <v>0</v>
      </c>
    </row>
    <row r="85" spans="1:33" s="4" customFormat="1" x14ac:dyDescent="0.3">
      <c r="A85" s="17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"/>
      <c r="AE85" s="5"/>
      <c r="AF85" s="5"/>
      <c r="AG85" s="6">
        <f>SUMIFS(B85:AF85,$B$8:$AF$8,"&lt;&gt;XX")</f>
        <v>0</v>
      </c>
    </row>
    <row r="86" spans="1:33" s="4" customFormat="1" x14ac:dyDescent="0.3">
      <c r="A86" s="17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"/>
      <c r="AE86" s="5"/>
      <c r="AF86" s="5"/>
      <c r="AG86" s="6">
        <f>SUMIFS(B86:AF86,$B$8:$AF$8,"&lt;&gt;XX")</f>
        <v>0</v>
      </c>
    </row>
    <row r="87" spans="1:33" s="4" customFormat="1" x14ac:dyDescent="0.3">
      <c r="A87" s="17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"/>
      <c r="AE87" s="5"/>
      <c r="AF87" s="5"/>
      <c r="AG87" s="6">
        <f>SUMIFS(B87:AF87,$B$8:$AF$8,"&lt;&gt;XX")</f>
        <v>0</v>
      </c>
    </row>
    <row r="88" spans="1:33" s="4" customFormat="1" x14ac:dyDescent="0.3">
      <c r="A88" s="17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"/>
      <c r="AE88" s="5"/>
      <c r="AF88" s="5"/>
      <c r="AG88" s="6">
        <f>SUMIFS(B88:AF88,$B$8:$AF$8,"&lt;&gt;XX")</f>
        <v>0</v>
      </c>
    </row>
    <row r="89" spans="1:33" s="4" customFormat="1" x14ac:dyDescent="0.3">
      <c r="A89" s="17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"/>
      <c r="AE89" s="5"/>
      <c r="AF89" s="5"/>
      <c r="AG89" s="6">
        <f>SUMIFS(B89:AF89,$B$8:$AF$8,"&lt;&gt;XX")</f>
        <v>0</v>
      </c>
    </row>
    <row r="90" spans="1:33" s="4" customFormat="1" x14ac:dyDescent="0.3">
      <c r="A90" s="17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"/>
      <c r="AE90" s="5"/>
      <c r="AF90" s="5"/>
      <c r="AG90" s="6">
        <f>SUMIFS(B90:AF90,$B$8:$AF$8,"&lt;&gt;XX")</f>
        <v>0</v>
      </c>
    </row>
    <row r="91" spans="1:33" s="4" customFormat="1" x14ac:dyDescent="0.3">
      <c r="A91" s="17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"/>
      <c r="AE91" s="5"/>
      <c r="AF91" s="5"/>
      <c r="AG91" s="6">
        <f>SUMIFS(B91:AF91,$B$8:$AF$8,"&lt;&gt;XX")</f>
        <v>0</v>
      </c>
    </row>
    <row r="92" spans="1:33" s="4" customFormat="1" x14ac:dyDescent="0.3">
      <c r="A92" s="17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"/>
      <c r="AE92" s="5"/>
      <c r="AF92" s="5"/>
      <c r="AG92" s="6">
        <f>SUMIFS(B92:AF92,$B$8:$AF$8,"&lt;&gt;XX")</f>
        <v>0</v>
      </c>
    </row>
    <row r="93" spans="1:33" s="4" customFormat="1" x14ac:dyDescent="0.3">
      <c r="A93" s="17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"/>
      <c r="AE93" s="5"/>
      <c r="AF93" s="5"/>
      <c r="AG93" s="6">
        <f>SUMIFS(B93:AF93,$B$8:$AF$8,"&lt;&gt;XX")</f>
        <v>0</v>
      </c>
    </row>
    <row r="94" spans="1:33" s="4" customFormat="1" x14ac:dyDescent="0.3">
      <c r="A94" s="17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"/>
      <c r="AE94" s="5"/>
      <c r="AF94" s="5"/>
      <c r="AG94" s="6">
        <f>SUMIFS(B94:AF94,$B$8:$AF$8,"&lt;&gt;XX")</f>
        <v>0</v>
      </c>
    </row>
    <row r="95" spans="1:33" s="4" customFormat="1" x14ac:dyDescent="0.3">
      <c r="A95" s="17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"/>
      <c r="AE95" s="5"/>
      <c r="AF95" s="5"/>
      <c r="AG95" s="6">
        <f>SUMIFS(B95:AF95,$B$8:$AF$8,"&lt;&gt;XX")</f>
        <v>0</v>
      </c>
    </row>
    <row r="96" spans="1:33" s="4" customFormat="1" x14ac:dyDescent="0.3">
      <c r="A96" s="17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"/>
      <c r="AE96" s="5"/>
      <c r="AF96" s="5"/>
      <c r="AG96" s="6">
        <f>SUMIFS(B96:AF96,$B$8:$AF$8,"&lt;&gt;XX")</f>
        <v>0</v>
      </c>
    </row>
    <row r="97" spans="1:33" s="4" customFormat="1" x14ac:dyDescent="0.3">
      <c r="A97" s="17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"/>
      <c r="AE97" s="5"/>
      <c r="AF97" s="5"/>
      <c r="AG97" s="6">
        <f>SUMIFS(B97:AF97,$B$8:$AF$8,"&lt;&gt;XX")</f>
        <v>0</v>
      </c>
    </row>
    <row r="98" spans="1:33" s="4" customFormat="1" x14ac:dyDescent="0.3">
      <c r="A98" s="17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"/>
      <c r="AE98" s="5"/>
      <c r="AF98" s="5"/>
      <c r="AG98" s="6">
        <f>SUMIFS(B98:AF98,$B$8:$AF$8,"&lt;&gt;XX")</f>
        <v>0</v>
      </c>
    </row>
    <row r="99" spans="1:33" s="4" customFormat="1" x14ac:dyDescent="0.3">
      <c r="A99" s="17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"/>
      <c r="AE99" s="5"/>
      <c r="AF99" s="5"/>
      <c r="AG99" s="6">
        <f>SUMIFS(B99:AF99,$B$8:$AF$8,"&lt;&gt;XX")</f>
        <v>0</v>
      </c>
    </row>
    <row r="100" spans="1:33" s="4" customFormat="1" x14ac:dyDescent="0.3">
      <c r="A100" s="17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"/>
      <c r="AE100" s="5"/>
      <c r="AF100" s="5"/>
      <c r="AG100" s="6">
        <f>SUMIFS(B100:AF100,$B$8:$AF$8,"&lt;&gt;XX")</f>
        <v>0</v>
      </c>
    </row>
    <row r="101" spans="1:33" s="4" customFormat="1" x14ac:dyDescent="0.3">
      <c r="A101" s="17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"/>
      <c r="AE101" s="5"/>
      <c r="AF101" s="5"/>
      <c r="AG101" s="6">
        <f>SUMIFS(B101:AF101,$B$8:$AF$8,"&lt;&gt;XX")</f>
        <v>0</v>
      </c>
    </row>
    <row r="102" spans="1:33" s="4" customFormat="1" x14ac:dyDescent="0.3">
      <c r="A102" s="17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"/>
      <c r="AE102" s="5"/>
      <c r="AF102" s="5"/>
      <c r="AG102" s="6">
        <f>SUMIFS(B102:AF102,$B$8:$AF$8,"&lt;&gt;XX")</f>
        <v>0</v>
      </c>
    </row>
    <row r="103" spans="1:33" s="4" customFormat="1" x14ac:dyDescent="0.3">
      <c r="A103" s="17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"/>
      <c r="AE103" s="5"/>
      <c r="AF103" s="5"/>
      <c r="AG103" s="6">
        <f>SUMIFS(B103:AF103,$B$8:$AF$8,"&lt;&gt;XX")</f>
        <v>0</v>
      </c>
    </row>
    <row r="104" spans="1:33" s="4" customFormat="1" x14ac:dyDescent="0.3">
      <c r="A104" s="17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"/>
      <c r="AE104" s="5"/>
      <c r="AF104" s="5"/>
      <c r="AG104" s="6">
        <f>SUMIFS(B104:AF104,$B$8:$AF$8,"&lt;&gt;XX")</f>
        <v>0</v>
      </c>
    </row>
    <row r="105" spans="1:33" s="4" customFormat="1" x14ac:dyDescent="0.3">
      <c r="A105" s="17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"/>
      <c r="AE105" s="5"/>
      <c r="AF105" s="5"/>
      <c r="AG105" s="6">
        <f>SUMIFS(B105:AF105,$B$8:$AF$8,"&lt;&gt;XX")</f>
        <v>0</v>
      </c>
    </row>
    <row r="106" spans="1:33" s="4" customFormat="1" x14ac:dyDescent="0.3">
      <c r="A106" s="17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"/>
      <c r="AE106" s="5"/>
      <c r="AF106" s="5"/>
      <c r="AG106" s="6">
        <f>SUMIFS(B106:AF106,$B$8:$AF$8,"&lt;&gt;XX")</f>
        <v>0</v>
      </c>
    </row>
    <row r="107" spans="1:33" s="4" customFormat="1" x14ac:dyDescent="0.3">
      <c r="A107" s="17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"/>
      <c r="AE107" s="5"/>
      <c r="AF107" s="5"/>
      <c r="AG107" s="6">
        <f>SUMIFS(B107:AF107,$B$8:$AF$8,"&lt;&gt;XX")</f>
        <v>0</v>
      </c>
    </row>
    <row r="108" spans="1:33" s="4" customFormat="1" x14ac:dyDescent="0.3">
      <c r="A108" s="17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"/>
      <c r="AE108" s="5"/>
      <c r="AF108" s="5"/>
      <c r="AG108" s="6">
        <f>SUMIFS(B108:AF108,$B$8:$AF$8,"&lt;&gt;XX")</f>
        <v>0</v>
      </c>
    </row>
    <row r="109" spans="1:33" s="4" customFormat="1" x14ac:dyDescent="0.3">
      <c r="A109" s="17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"/>
      <c r="AE109" s="5"/>
      <c r="AF109" s="5"/>
      <c r="AG109" s="6">
        <f>SUMIFS(B109:AF109,$B$8:$AF$8,"&lt;&gt;XX")</f>
        <v>0</v>
      </c>
    </row>
    <row r="110" spans="1:33" s="4" customFormat="1" x14ac:dyDescent="0.3">
      <c r="A110" s="17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"/>
      <c r="AE110" s="5"/>
      <c r="AF110" s="5"/>
      <c r="AG110" s="6">
        <f>SUMIFS(B110:AF110,$B$8:$AF$8,"&lt;&gt;XX")</f>
        <v>0</v>
      </c>
    </row>
  </sheetData>
  <sheetProtection algorithmName="SHA-512" hashValue="dgIXwuhq6nmD8CI0wiseth7tWkvC2XCZg5DBNlyF1xHN49qHp4l/N5UNh3sJIByKegDEb5rqnPzFGSkubjRlRA==" saltValue="aOpCNsf29U0GVHPMnJMHKQ==" spinCount="100000" sheet="1"/>
  <sortState ref="A11:AG110">
    <sortCondition ref="A11:A110"/>
  </sortState>
  <mergeCells count="1">
    <mergeCell ref="A6:AC7"/>
  </mergeCells>
  <conditionalFormatting sqref="AD11:AD110">
    <cfRule type="expression" dxfId="6" priority="4">
      <formula>$AD$8="XX"</formula>
    </cfRule>
  </conditionalFormatting>
  <conditionalFormatting sqref="AE11:AE110">
    <cfRule type="expression" dxfId="5" priority="2">
      <formula>$AE$8="XX"</formula>
    </cfRule>
    <cfRule type="expression" dxfId="4" priority="3">
      <formula>"$AE$8=XX"</formula>
    </cfRule>
  </conditionalFormatting>
  <conditionalFormatting sqref="AF11:AF110">
    <cfRule type="expression" dxfId="3" priority="1">
      <formula>$AF$8="XX"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2" width="3.5546875" style="48" customWidth="1"/>
    <col min="33" max="33" width="10.21875" style="2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ht="21" x14ac:dyDescent="0.3">
      <c r="A6" s="53" t="s">
        <v>39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49"/>
      <c r="AF6" s="49"/>
      <c r="AG6" s="38"/>
    </row>
    <row r="7" spans="1:33" ht="2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49"/>
      <c r="AF7" s="49"/>
      <c r="AG7" s="38"/>
    </row>
    <row r="8" spans="1:33" s="1" customFormat="1" x14ac:dyDescent="0.3">
      <c r="A8" s="19">
        <f>DATE(Recap!B4,3,1)</f>
        <v>42795</v>
      </c>
      <c r="B8" s="50">
        <f>DAY(DATE(Recap!$B$4,3,B$10))</f>
        <v>1</v>
      </c>
      <c r="C8" s="50">
        <f>IF(DAY(DATE(Recap!$B$4,3,C$10))&gt;DAY(DATE(Recap!$B$4,3,B$10)),DAY(DATE(Recap!$B$4,3,C$10)),"XX")</f>
        <v>2</v>
      </c>
      <c r="D8" s="50">
        <f>IF(DAY(DATE(Recap!$B$4,3,D$10))&gt;DAY(DATE(Recap!$B$4,3,C$10)),DAY(DATE(Recap!$B$4,3,D$10)),"XX")</f>
        <v>3</v>
      </c>
      <c r="E8" s="50">
        <f>IF(DAY(DATE(Recap!$B$4,3,E$10))&gt;DAY(DATE(Recap!$B$4,3,D$10)),DAY(DATE(Recap!$B$4,3,E$10)),"XX")</f>
        <v>4</v>
      </c>
      <c r="F8" s="50">
        <f>IF(DAY(DATE(Recap!$B$4,3,F$10))&gt;DAY(DATE(Recap!$B$4,3,E$10)),DAY(DATE(Recap!$B$4,3,F$10)),"XX")</f>
        <v>5</v>
      </c>
      <c r="G8" s="50">
        <f>IF(DAY(DATE(Recap!$B$4,3,G$10))&gt;DAY(DATE(Recap!$B$4,3,F$10)),DAY(DATE(Recap!$B$4,3,G$10)),"XX")</f>
        <v>6</v>
      </c>
      <c r="H8" s="50">
        <f>IF(DAY(DATE(Recap!$B$4,3,H$10))&gt;DAY(DATE(Recap!$B$4,3,G$10)),DAY(DATE(Recap!$B$4,3,H$10)),"XX")</f>
        <v>7</v>
      </c>
      <c r="I8" s="50">
        <f>IF(DAY(DATE(Recap!$B$4,3,I$10))&gt;DAY(DATE(Recap!$B$4,3,H$10)),DAY(DATE(Recap!$B$4,3,I$10)),"XX")</f>
        <v>8</v>
      </c>
      <c r="J8" s="50">
        <f>IF(DAY(DATE(Recap!$B$4,3,J$10))&gt;DAY(DATE(Recap!$B$4,3,I$10)),DAY(DATE(Recap!$B$4,3,J$10)),"XX")</f>
        <v>9</v>
      </c>
      <c r="K8" s="50">
        <f>IF(DAY(DATE(Recap!$B$4,3,K$10))&gt;DAY(DATE(Recap!$B$4,3,J$10)),DAY(DATE(Recap!$B$4,3,K$10)),"XX")</f>
        <v>10</v>
      </c>
      <c r="L8" s="50">
        <f>IF(DAY(DATE(Recap!$B$4,3,L$10))&gt;DAY(DATE(Recap!$B$4,3,K$10)),DAY(DATE(Recap!$B$4,3,L$10)),"XX")</f>
        <v>11</v>
      </c>
      <c r="M8" s="50">
        <f>IF(DAY(DATE(Recap!$B$4,3,M$10))&gt;DAY(DATE(Recap!$B$4,3,L$10)),DAY(DATE(Recap!$B$4,3,M$10)),"XX")</f>
        <v>12</v>
      </c>
      <c r="N8" s="50">
        <f>IF(DAY(DATE(Recap!$B$4,3,N$10))&gt;DAY(DATE(Recap!$B$4,3,M$10)),DAY(DATE(Recap!$B$4,3,N$10)),"XX")</f>
        <v>13</v>
      </c>
      <c r="O8" s="50">
        <f>IF(DAY(DATE(Recap!$B$4,3,O$10))&gt;DAY(DATE(Recap!$B$4,3,N$10)),DAY(DATE(Recap!$B$4,3,O$10)),"XX")</f>
        <v>14</v>
      </c>
      <c r="P8" s="50">
        <f>IF(DAY(DATE(Recap!$B$4,3,P$10))&gt;DAY(DATE(Recap!$B$4,3,O$10)),DAY(DATE(Recap!$B$4,3,P$10)),"XX")</f>
        <v>15</v>
      </c>
      <c r="Q8" s="50">
        <f>IF(DAY(DATE(Recap!$B$4,3,Q$10))&gt;DAY(DATE(Recap!$B$4,3,P$10)),DAY(DATE(Recap!$B$4,3,Q$10)),"XX")</f>
        <v>16</v>
      </c>
      <c r="R8" s="50">
        <f>IF(DAY(DATE(Recap!$B$4,3,R$10))&gt;DAY(DATE(Recap!$B$4,3,Q$10)),DAY(DATE(Recap!$B$4,3,R$10)),"XX")</f>
        <v>17</v>
      </c>
      <c r="S8" s="50">
        <f>IF(DAY(DATE(Recap!$B$4,3,S$10))&gt;DAY(DATE(Recap!$B$4,3,R$10)),DAY(DATE(Recap!$B$4,3,S$10)),"XX")</f>
        <v>18</v>
      </c>
      <c r="T8" s="50">
        <f>IF(DAY(DATE(Recap!$B$4,3,T$10))&gt;DAY(DATE(Recap!$B$4,3,S$10)),DAY(DATE(Recap!$B$4,3,T$10)),"XX")</f>
        <v>19</v>
      </c>
      <c r="U8" s="50">
        <f>IF(DAY(DATE(Recap!$B$4,3,U$10))&gt;DAY(DATE(Recap!$B$4,3,T$10)),DAY(DATE(Recap!$B$4,3,U$10)),"XX")</f>
        <v>20</v>
      </c>
      <c r="V8" s="50">
        <f>IF(DAY(DATE(Recap!$B$4,3,V$10))&gt;DAY(DATE(Recap!$B$4,3,U$10)),DAY(DATE(Recap!$B$4,3,V$10)),"XX")</f>
        <v>21</v>
      </c>
      <c r="W8" s="50">
        <f>IF(DAY(DATE(Recap!$B$4,3,W$10))&gt;DAY(DATE(Recap!$B$4,3,V$10)),DAY(DATE(Recap!$B$4,3,W$10)),"XX")</f>
        <v>22</v>
      </c>
      <c r="X8" s="50">
        <f>IF(DAY(DATE(Recap!$B$4,3,X$10))&gt;DAY(DATE(Recap!$B$4,3,W$10)),DAY(DATE(Recap!$B$4,3,X$10)),"XX")</f>
        <v>23</v>
      </c>
      <c r="Y8" s="50">
        <f>IF(DAY(DATE(Recap!$B$4,3,Y$10))&gt;DAY(DATE(Recap!$B$4,3,X$10)),DAY(DATE(Recap!$B$4,3,Y$10)),"XX")</f>
        <v>24</v>
      </c>
      <c r="Z8" s="50">
        <f>IF(DAY(DATE(Recap!$B$4,3,Z$10))&gt;DAY(DATE(Recap!$B$4,3,Y$10)),DAY(DATE(Recap!$B$4,3,Z$10)),"XX")</f>
        <v>25</v>
      </c>
      <c r="AA8" s="50">
        <f>IF(DAY(DATE(Recap!$B$4,3,AA$10))&gt;DAY(DATE(Recap!$B$4,3,Z$10)),DAY(DATE(Recap!$B$4,3,AA$10)),"XX")</f>
        <v>26</v>
      </c>
      <c r="AB8" s="50">
        <f>IF(DAY(DATE(Recap!$B$4,3,AB$10))&gt;DAY(DATE(Recap!$B$4,3,AA$10)),DAY(DATE(Recap!$B$4,3,AB$10)),"XX")</f>
        <v>27</v>
      </c>
      <c r="AC8" s="50">
        <f>IF(DAY(DATE(Recap!$B$4,3,AC$10))&gt;DAY(DATE(Recap!$B$4,3,AB$10)),DAY(DATE(Recap!$B$4,3,AC$10)),"XX")</f>
        <v>28</v>
      </c>
      <c r="AD8" s="50">
        <f>IF(DAY(DATE(Recap!$B$4,3,AD$10))&gt;DAY(DATE(Recap!$B$4,3,AC$10)),DAY(DATE(Recap!$B$4,3,AD$10)),"XX")</f>
        <v>29</v>
      </c>
      <c r="AE8" s="50">
        <f>IF(DAY(DATE(Recap!$B$4,3,AE$10))&gt;DAY(DATE(Recap!$B$4,3,AD$10)),DAY(DATE(Recap!$B$4,3,AE$10)),"XX")</f>
        <v>30</v>
      </c>
      <c r="AF8" s="50">
        <f>IF(DAY(DATE(Recap!$B$4,3,AF$10))&gt;DAY(DATE(Recap!$B$4,3,AE$10)),DAY(DATE(Recap!$B$4,3,AF$10)),"XX")</f>
        <v>31</v>
      </c>
      <c r="AG8" s="24" t="s">
        <v>2</v>
      </c>
    </row>
    <row r="9" spans="1:33" x14ac:dyDescent="0.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10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6</v>
      </c>
      <c r="Z9" s="46">
        <f t="shared" si="0"/>
        <v>6</v>
      </c>
      <c r="AA9" s="46">
        <f t="shared" si="0"/>
        <v>0</v>
      </c>
      <c r="AB9" s="46">
        <f t="shared" si="0"/>
        <v>4</v>
      </c>
      <c r="AC9" s="46">
        <f t="shared" si="0"/>
        <v>0</v>
      </c>
      <c r="AD9" s="46">
        <f t="shared" si="0"/>
        <v>0</v>
      </c>
      <c r="AE9" s="46">
        <f t="shared" si="0"/>
        <v>2</v>
      </c>
      <c r="AF9" s="46">
        <f t="shared" si="0"/>
        <v>0</v>
      </c>
      <c r="AG9" s="34">
        <f>SUM(AG11:AG1110)</f>
        <v>28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 x14ac:dyDescent="0.3">
      <c r="A11" s="17" t="s">
        <v>54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>
        <v>5</v>
      </c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 t="s">
        <v>55</v>
      </c>
      <c r="Z11" s="52" t="s">
        <v>55</v>
      </c>
      <c r="AA11" s="52"/>
      <c r="AB11" s="52"/>
      <c r="AC11" s="52"/>
      <c r="AD11" s="52"/>
      <c r="AE11" s="52"/>
      <c r="AF11" s="52"/>
      <c r="AG11" s="6">
        <f>SUMIFS(B11:AF11,$B$8:$AF$8,"&lt;&gt;XX")</f>
        <v>5</v>
      </c>
    </row>
    <row r="12" spans="1:33" s="4" customFormat="1" x14ac:dyDescent="0.3">
      <c r="A12" s="17" t="s">
        <v>56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>
        <v>3</v>
      </c>
      <c r="Z12" s="52">
        <v>3</v>
      </c>
      <c r="AA12" s="52"/>
      <c r="AB12" s="52"/>
      <c r="AC12" s="52"/>
      <c r="AD12" s="52"/>
      <c r="AE12" s="52"/>
      <c r="AF12" s="52"/>
      <c r="AG12" s="6">
        <f>SUMIFS(B12:AF12,$B$8:$AF$8,"&lt;&gt;XX")</f>
        <v>6</v>
      </c>
    </row>
    <row r="13" spans="1:33" s="4" customFormat="1" x14ac:dyDescent="0.3">
      <c r="A13" s="17" t="s">
        <v>57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>
        <v>5</v>
      </c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>
        <v>3</v>
      </c>
      <c r="Z13" s="52">
        <v>3</v>
      </c>
      <c r="AA13" s="52"/>
      <c r="AB13" s="52"/>
      <c r="AC13" s="52"/>
      <c r="AD13" s="52"/>
      <c r="AE13" s="52"/>
      <c r="AF13" s="52"/>
      <c r="AG13" s="6">
        <f>SUMIFS(B13:AF13,$B$8:$AF$8,"&lt;&gt;XX")</f>
        <v>11</v>
      </c>
    </row>
    <row r="14" spans="1:33" s="4" customFormat="1" x14ac:dyDescent="0.3">
      <c r="A14" s="17" t="s">
        <v>58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>
        <v>2</v>
      </c>
      <c r="AC14" s="52"/>
      <c r="AD14" s="52"/>
      <c r="AE14" s="52">
        <v>2</v>
      </c>
      <c r="AF14" s="52"/>
      <c r="AG14" s="6">
        <f>SUMIFS(B14:AF14,$B$8:$AF$8,"&lt;&gt;XX")</f>
        <v>4</v>
      </c>
    </row>
    <row r="15" spans="1:33" s="4" customFormat="1" x14ac:dyDescent="0.3">
      <c r="A15" s="17" t="s">
        <v>59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>
        <v>2</v>
      </c>
      <c r="AC15" s="52"/>
      <c r="AD15" s="52"/>
      <c r="AE15" s="52"/>
      <c r="AF15" s="52"/>
      <c r="AG15" s="6">
        <f>SUMIFS(B15:AF15,$B$8:$AF$8,"&lt;&gt;XX")</f>
        <v>2</v>
      </c>
    </row>
    <row r="16" spans="1:33" s="4" customFormat="1" x14ac:dyDescent="0.3">
      <c r="A16" s="17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>SUMIFS(B16:AF16,$B$8:$AF$8,"&lt;&gt;XX")</f>
        <v>0</v>
      </c>
    </row>
    <row r="17" spans="1:33" s="4" customFormat="1" x14ac:dyDescent="0.3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>SUMIFS(B17:AF17,$B$8:$AF$8,"&lt;&gt;XX")</f>
        <v>0</v>
      </c>
    </row>
    <row r="18" spans="1:33" s="4" customFormat="1" x14ac:dyDescent="0.3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>SUMIFS(B18:AF18,$B$8:$AF$8,"&lt;&gt;XX")</f>
        <v>0</v>
      </c>
    </row>
    <row r="19" spans="1:33" s="4" customFormat="1" x14ac:dyDescent="0.3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>SUMIFS(B19:AF19,$B$8:$AF$8,"&lt;&gt;XX")</f>
        <v>0</v>
      </c>
    </row>
    <row r="20" spans="1:33" s="4" customFormat="1" x14ac:dyDescent="0.3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>SUMIFS(B20:AF20,$B$8:$AF$8,"&lt;&gt;XX")</f>
        <v>0</v>
      </c>
    </row>
    <row r="21" spans="1:33" s="4" customFormat="1" x14ac:dyDescent="0.3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>SUMIFS(B21:AF21,$B$8:$AF$8,"&lt;&gt;XX")</f>
        <v>0</v>
      </c>
    </row>
    <row r="22" spans="1:33" s="4" customFormat="1" x14ac:dyDescent="0.3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>SUMIFS(B22:AF22,$B$8:$AF$8,"&lt;&gt;XX")</f>
        <v>0</v>
      </c>
    </row>
    <row r="23" spans="1:33" s="4" customFormat="1" x14ac:dyDescent="0.3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>SUMIFS(B23:AF23,$B$8:$AF$8,"&lt;&gt;XX")</f>
        <v>0</v>
      </c>
    </row>
    <row r="24" spans="1:33" s="4" customFormat="1" x14ac:dyDescent="0.3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>SUMIFS(B24:AF24,$B$8:$AF$8,"&lt;&gt;XX")</f>
        <v>0</v>
      </c>
    </row>
    <row r="25" spans="1:33" s="4" customFormat="1" x14ac:dyDescent="0.3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>SUMIFS(B25:AF25,$B$8:$AF$8,"&lt;&gt;XX")</f>
        <v>0</v>
      </c>
    </row>
    <row r="26" spans="1:33" s="4" customFormat="1" x14ac:dyDescent="0.3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>SUMIFS(B26:AF26,$B$8:$AF$8,"&lt;&gt;XX")</f>
        <v>0</v>
      </c>
    </row>
    <row r="27" spans="1:33" s="4" customFormat="1" x14ac:dyDescent="0.3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>SUMIFS(B27:AF27,$B$8:$AF$8,"&lt;&gt;XX")</f>
        <v>0</v>
      </c>
    </row>
    <row r="28" spans="1:33" s="4" customFormat="1" x14ac:dyDescent="0.3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>SUMIFS(B28:AF28,$B$8:$AF$8,"&lt;&gt;XX")</f>
        <v>0</v>
      </c>
    </row>
    <row r="29" spans="1:33" s="4" customFormat="1" x14ac:dyDescent="0.3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>SUMIFS(B29:AF29,$B$8:$AF$8,"&lt;&gt;XX")</f>
        <v>0</v>
      </c>
    </row>
    <row r="30" spans="1:33" s="4" customFormat="1" x14ac:dyDescent="0.3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>SUMIFS(B30:AF30,$B$8:$AF$8,"&lt;&gt;XX")</f>
        <v>0</v>
      </c>
    </row>
    <row r="31" spans="1:33" s="4" customFormat="1" x14ac:dyDescent="0.3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>SUMIFS(B31:AF31,$B$8:$AF$8,"&lt;&gt;XX")</f>
        <v>0</v>
      </c>
    </row>
    <row r="32" spans="1:33" s="4" customFormat="1" x14ac:dyDescent="0.3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>SUMIFS(B32:AF32,$B$8:$AF$8,"&lt;&gt;XX")</f>
        <v>0</v>
      </c>
    </row>
    <row r="33" spans="1:33" s="4" customFormat="1" x14ac:dyDescent="0.3">
      <c r="A33" s="17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>SUMIFS(B33:AF33,$B$8:$AF$8,"&lt;&gt;XX")</f>
        <v>0</v>
      </c>
    </row>
    <row r="34" spans="1:33" s="4" customFormat="1" x14ac:dyDescent="0.3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>SUMIFS(B34:AF34,$B$8:$AF$8,"&lt;&gt;XX")</f>
        <v>0</v>
      </c>
    </row>
    <row r="35" spans="1:33" s="4" customFormat="1" x14ac:dyDescent="0.3">
      <c r="A35" s="17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>SUMIFS(B35:AF35,$B$8:$AF$8,"&lt;&gt;XX")</f>
        <v>0</v>
      </c>
    </row>
    <row r="36" spans="1:33" s="4" customFormat="1" x14ac:dyDescent="0.3">
      <c r="A36" s="17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>SUMIFS(B36:AF36,$B$8:$AF$8,"&lt;&gt;XX")</f>
        <v>0</v>
      </c>
    </row>
    <row r="37" spans="1:33" s="4" customFormat="1" x14ac:dyDescent="0.3">
      <c r="A37" s="17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>SUMIFS(B37:AF37,$B$8:$AF$8,"&lt;&gt;XX")</f>
        <v>0</v>
      </c>
    </row>
    <row r="38" spans="1:33" s="4" customFormat="1" x14ac:dyDescent="0.3">
      <c r="A38" s="17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>SUMIFS(B38:AF38,$B$8:$AF$8,"&lt;&gt;XX")</f>
        <v>0</v>
      </c>
    </row>
    <row r="39" spans="1:33" s="4" customFormat="1" x14ac:dyDescent="0.3">
      <c r="A39" s="17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>SUMIFS(B39:AF39,$B$8:$AF$8,"&lt;&gt;XX")</f>
        <v>0</v>
      </c>
    </row>
    <row r="40" spans="1:33" s="4" customFormat="1" x14ac:dyDescent="0.3">
      <c r="A40" s="17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>SUMIFS(B40:AF40,$B$8:$AF$8,"&lt;&gt;XX")</f>
        <v>0</v>
      </c>
    </row>
    <row r="41" spans="1:33" s="4" customFormat="1" x14ac:dyDescent="0.3">
      <c r="A41" s="17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>SUMIFS(B41:AF41,$B$8:$AF$8,"&lt;&gt;XX")</f>
        <v>0</v>
      </c>
    </row>
    <row r="42" spans="1:33" s="4" customFormat="1" x14ac:dyDescent="0.3">
      <c r="A42" s="17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>SUMIFS(B42:AF42,$B$8:$AF$8,"&lt;&gt;XX")</f>
        <v>0</v>
      </c>
    </row>
    <row r="43" spans="1:33" s="4" customFormat="1" x14ac:dyDescent="0.3">
      <c r="A43" s="17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>SUMIFS(B43:AF43,$B$8:$AF$8,"&lt;&gt;XX")</f>
        <v>0</v>
      </c>
    </row>
    <row r="44" spans="1:33" s="4" customFormat="1" x14ac:dyDescent="0.3">
      <c r="A44" s="17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>SUMIFS(B44:AF44,$B$8:$AF$8,"&lt;&gt;XX")</f>
        <v>0</v>
      </c>
    </row>
    <row r="45" spans="1:33" s="4" customFormat="1" x14ac:dyDescent="0.3">
      <c r="A45" s="17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>SUMIFS(B45:AF45,$B$8:$AF$8,"&lt;&gt;XX")</f>
        <v>0</v>
      </c>
    </row>
    <row r="46" spans="1:33" s="4" customFormat="1" x14ac:dyDescent="0.3">
      <c r="A46" s="17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>SUMIFS(B46:AF46,$B$8:$AF$8,"&lt;&gt;XX")</f>
        <v>0</v>
      </c>
    </row>
    <row r="47" spans="1:33" s="4" customFormat="1" x14ac:dyDescent="0.3">
      <c r="A47" s="17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>SUMIFS(B47:AF47,$B$8:$AF$8,"&lt;&gt;XX")</f>
        <v>0</v>
      </c>
    </row>
    <row r="48" spans="1:33" s="4" customFormat="1" x14ac:dyDescent="0.3">
      <c r="A48" s="17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>SUMIFS(B48:AF48,$B$8:$AF$8,"&lt;&gt;XX")</f>
        <v>0</v>
      </c>
    </row>
    <row r="49" spans="1:33" s="4" customFormat="1" x14ac:dyDescent="0.3">
      <c r="A49" s="17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>SUMIFS(B49:AF49,$B$8:$AF$8,"&lt;&gt;XX")</f>
        <v>0</v>
      </c>
    </row>
    <row r="50" spans="1:33" s="4" customFormat="1" x14ac:dyDescent="0.3">
      <c r="A50" s="17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>SUMIFS(B50:AF50,$B$8:$AF$8,"&lt;&gt;XX")</f>
        <v>0</v>
      </c>
    </row>
    <row r="51" spans="1:33" s="4" customFormat="1" x14ac:dyDescent="0.3">
      <c r="A51" s="17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>SUMIFS(B51:AF51,$B$8:$AF$8,"&lt;&gt;XX")</f>
        <v>0</v>
      </c>
    </row>
    <row r="52" spans="1:33" s="4" customFormat="1" x14ac:dyDescent="0.3">
      <c r="A52" s="17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>SUMIFS(B52:AF52,$B$8:$AF$8,"&lt;&gt;XX")</f>
        <v>0</v>
      </c>
    </row>
    <row r="53" spans="1:33" s="4" customFormat="1" x14ac:dyDescent="0.3">
      <c r="A53" s="17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>SUMIFS(B53:AF53,$B$8:$AF$8,"&lt;&gt;XX")</f>
        <v>0</v>
      </c>
    </row>
    <row r="54" spans="1:33" s="4" customFormat="1" x14ac:dyDescent="0.3">
      <c r="A54" s="17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>SUMIFS(B54:AF54,$B$8:$AF$8,"&lt;&gt;XX")</f>
        <v>0</v>
      </c>
    </row>
    <row r="55" spans="1:33" s="4" customFormat="1" x14ac:dyDescent="0.3">
      <c r="A55" s="17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>SUMIFS(B55:AF55,$B$8:$AF$8,"&lt;&gt;XX")</f>
        <v>0</v>
      </c>
    </row>
    <row r="56" spans="1:33" s="4" customFormat="1" x14ac:dyDescent="0.3">
      <c r="A56" s="17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>SUMIFS(B56:AF56,$B$8:$AF$8,"&lt;&gt;XX")</f>
        <v>0</v>
      </c>
    </row>
    <row r="57" spans="1:33" s="4" customFormat="1" x14ac:dyDescent="0.3">
      <c r="A57" s="17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>SUMIFS(B57:AF57,$B$8:$AF$8,"&lt;&gt;XX")</f>
        <v>0</v>
      </c>
    </row>
    <row r="58" spans="1:33" s="4" customFormat="1" x14ac:dyDescent="0.3">
      <c r="A58" s="17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>SUMIFS(B58:AF58,$B$8:$AF$8,"&lt;&gt;XX")</f>
        <v>0</v>
      </c>
    </row>
    <row r="59" spans="1:33" s="4" customFormat="1" x14ac:dyDescent="0.3">
      <c r="A59" s="17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>SUMIFS(B59:AF59,$B$8:$AF$8,"&lt;&gt;XX")</f>
        <v>0</v>
      </c>
    </row>
    <row r="60" spans="1:33" s="4" customFormat="1" x14ac:dyDescent="0.3">
      <c r="A60" s="17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>SUMIFS(B60:AF60,$B$8:$AF$8,"&lt;&gt;XX")</f>
        <v>0</v>
      </c>
    </row>
    <row r="61" spans="1:33" s="4" customFormat="1" x14ac:dyDescent="0.3">
      <c r="A61" s="17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>SUMIFS(B61:AF61,$B$8:$AF$8,"&lt;&gt;XX")</f>
        <v>0</v>
      </c>
    </row>
    <row r="62" spans="1:33" s="4" customFormat="1" x14ac:dyDescent="0.3">
      <c r="A62" s="17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>SUMIFS(B62:AF62,$B$8:$AF$8,"&lt;&gt;XX")</f>
        <v>0</v>
      </c>
    </row>
    <row r="63" spans="1:33" s="4" customFormat="1" x14ac:dyDescent="0.3">
      <c r="A63" s="17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>SUMIFS(B63:AF63,$B$8:$AF$8,"&lt;&gt;XX")</f>
        <v>0</v>
      </c>
    </row>
    <row r="64" spans="1:33" s="4" customFormat="1" x14ac:dyDescent="0.3">
      <c r="A64" s="17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>SUMIFS(B64:AF64,$B$8:$AF$8,"&lt;&gt;XX")</f>
        <v>0</v>
      </c>
    </row>
    <row r="65" spans="1:33" s="4" customFormat="1" x14ac:dyDescent="0.3">
      <c r="A65" s="17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>SUMIFS(B65:AF65,$B$8:$AF$8,"&lt;&gt;XX")</f>
        <v>0</v>
      </c>
    </row>
    <row r="66" spans="1:33" s="4" customFormat="1" x14ac:dyDescent="0.3">
      <c r="A66" s="17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>SUMIFS(B66:AF66,$B$8:$AF$8,"&lt;&gt;XX")</f>
        <v>0</v>
      </c>
    </row>
    <row r="67" spans="1:33" s="4" customFormat="1" x14ac:dyDescent="0.3">
      <c r="A67" s="17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>SUMIFS(B67:AF67,$B$8:$AF$8,"&lt;&gt;XX")</f>
        <v>0</v>
      </c>
    </row>
    <row r="68" spans="1:33" s="4" customFormat="1" x14ac:dyDescent="0.3">
      <c r="A68" s="17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>SUMIFS(B68:AF68,$B$8:$AF$8,"&lt;&gt;XX")</f>
        <v>0</v>
      </c>
    </row>
    <row r="69" spans="1:33" s="4" customFormat="1" x14ac:dyDescent="0.3">
      <c r="A69" s="17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>SUMIFS(B69:AF69,$B$8:$AF$8,"&lt;&gt;XX")</f>
        <v>0</v>
      </c>
    </row>
    <row r="70" spans="1:33" s="4" customFormat="1" x14ac:dyDescent="0.3">
      <c r="A70" s="17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>SUMIFS(B70:AF70,$B$8:$AF$8,"&lt;&gt;XX")</f>
        <v>0</v>
      </c>
    </row>
    <row r="71" spans="1:33" s="4" customFormat="1" x14ac:dyDescent="0.3">
      <c r="A71" s="17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>SUMIFS(B71:AF71,$B$8:$AF$8,"&lt;&gt;XX")</f>
        <v>0</v>
      </c>
    </row>
    <row r="72" spans="1:33" s="4" customFormat="1" x14ac:dyDescent="0.3">
      <c r="A72" s="17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>SUMIFS(B72:AF72,$B$8:$AF$8,"&lt;&gt;XX")</f>
        <v>0</v>
      </c>
    </row>
    <row r="73" spans="1:33" s="4" customFormat="1" x14ac:dyDescent="0.3">
      <c r="A73" s="17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>SUMIFS(B73:AF73,$B$8:$AF$8,"&lt;&gt;XX")</f>
        <v>0</v>
      </c>
    </row>
    <row r="74" spans="1:33" s="4" customFormat="1" x14ac:dyDescent="0.3">
      <c r="A74" s="17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>SUMIFS(B74:AF74,$B$8:$AF$8,"&lt;&gt;XX")</f>
        <v>0</v>
      </c>
    </row>
    <row r="75" spans="1:33" s="4" customFormat="1" x14ac:dyDescent="0.3">
      <c r="A75" s="17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>SUMIFS(B75:AF75,$B$8:$AF$8,"&lt;&gt;XX")</f>
        <v>0</v>
      </c>
    </row>
    <row r="76" spans="1:33" s="4" customFormat="1" x14ac:dyDescent="0.3">
      <c r="A76" s="1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>SUMIFS(B76:AF76,$B$8:$AF$8,"&lt;&gt;XX")</f>
        <v>0</v>
      </c>
    </row>
    <row r="77" spans="1:33" s="4" customFormat="1" x14ac:dyDescent="0.3">
      <c r="A77" s="17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>SUMIFS(B77:AF77,$B$8:$AF$8,"&lt;&gt;XX")</f>
        <v>0</v>
      </c>
    </row>
    <row r="78" spans="1:33" s="4" customFormat="1" x14ac:dyDescent="0.3">
      <c r="A78" s="17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>SUMIFS(B78:AF78,$B$8:$AF$8,"&lt;&gt;XX")</f>
        <v>0</v>
      </c>
    </row>
    <row r="79" spans="1:33" s="4" customFormat="1" x14ac:dyDescent="0.3">
      <c r="A79" s="17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>SUMIFS(B79:AF79,$B$8:$AF$8,"&lt;&gt;XX")</f>
        <v>0</v>
      </c>
    </row>
    <row r="80" spans="1:33" s="4" customFormat="1" x14ac:dyDescent="0.3">
      <c r="A80" s="17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>SUMIFS(B80:AF80,$B$8:$AF$8,"&lt;&gt;XX")</f>
        <v>0</v>
      </c>
    </row>
    <row r="81" spans="1:33" s="4" customFormat="1" x14ac:dyDescent="0.3">
      <c r="A81" s="17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>SUMIFS(B81:AF81,$B$8:$AF$8,"&lt;&gt;XX")</f>
        <v>0</v>
      </c>
    </row>
    <row r="82" spans="1:33" s="4" customFormat="1" x14ac:dyDescent="0.3">
      <c r="A82" s="17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>SUMIFS(B82:AF82,$B$8:$AF$8,"&lt;&gt;XX")</f>
        <v>0</v>
      </c>
    </row>
    <row r="83" spans="1:33" s="4" customFormat="1" x14ac:dyDescent="0.3">
      <c r="A83" s="17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>SUMIFS(B83:AF83,$B$8:$AF$8,"&lt;&gt;XX")</f>
        <v>0</v>
      </c>
    </row>
    <row r="84" spans="1:33" s="4" customFormat="1" x14ac:dyDescent="0.3">
      <c r="A84" s="17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>SUMIFS(B84:AF84,$B$8:$AF$8,"&lt;&gt;XX")</f>
        <v>0</v>
      </c>
    </row>
    <row r="85" spans="1:33" s="4" customFormat="1" x14ac:dyDescent="0.3">
      <c r="A85" s="17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>SUMIFS(B85:AF85,$B$8:$AF$8,"&lt;&gt;XX")</f>
        <v>0</v>
      </c>
    </row>
    <row r="86" spans="1:33" s="4" customFormat="1" x14ac:dyDescent="0.3">
      <c r="A86" s="17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>SUMIFS(B86:AF86,$B$8:$AF$8,"&lt;&gt;XX")</f>
        <v>0</v>
      </c>
    </row>
    <row r="87" spans="1:33" s="4" customFormat="1" x14ac:dyDescent="0.3">
      <c r="A87" s="17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>SUMIFS(B87:AF87,$B$8:$AF$8,"&lt;&gt;XX")</f>
        <v>0</v>
      </c>
    </row>
    <row r="88" spans="1:33" s="4" customFormat="1" x14ac:dyDescent="0.3">
      <c r="A88" s="17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>SUMIFS(B88:AF88,$B$8:$AF$8,"&lt;&gt;XX")</f>
        <v>0</v>
      </c>
    </row>
    <row r="89" spans="1:33" s="4" customFormat="1" x14ac:dyDescent="0.3">
      <c r="A89" s="17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>SUMIFS(B89:AF89,$B$8:$AF$8,"&lt;&gt;XX")</f>
        <v>0</v>
      </c>
    </row>
    <row r="90" spans="1:33" s="4" customFormat="1" x14ac:dyDescent="0.3">
      <c r="A90" s="17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>SUMIFS(B90:AF90,$B$8:$AF$8,"&lt;&gt;XX")</f>
        <v>0</v>
      </c>
    </row>
    <row r="91" spans="1:33" s="4" customFormat="1" x14ac:dyDescent="0.3">
      <c r="A91" s="17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>SUMIFS(B91:AF91,$B$8:$AF$8,"&lt;&gt;XX")</f>
        <v>0</v>
      </c>
    </row>
    <row r="92" spans="1:33" s="4" customFormat="1" x14ac:dyDescent="0.3">
      <c r="A92" s="17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>SUMIFS(B92:AF92,$B$8:$AF$8,"&lt;&gt;XX")</f>
        <v>0</v>
      </c>
    </row>
    <row r="93" spans="1:33" s="4" customFormat="1" x14ac:dyDescent="0.3">
      <c r="A93" s="17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>SUMIFS(B93:AF93,$B$8:$AF$8,"&lt;&gt;XX")</f>
        <v>0</v>
      </c>
    </row>
    <row r="94" spans="1:33" s="4" customFormat="1" x14ac:dyDescent="0.3">
      <c r="A94" s="17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>SUMIFS(B94:AF94,$B$8:$AF$8,"&lt;&gt;XX")</f>
        <v>0</v>
      </c>
    </row>
    <row r="95" spans="1:33" s="4" customFormat="1" x14ac:dyDescent="0.3">
      <c r="A95" s="17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>SUMIFS(B95:AF95,$B$8:$AF$8,"&lt;&gt;XX")</f>
        <v>0</v>
      </c>
    </row>
    <row r="96" spans="1:33" s="4" customFormat="1" x14ac:dyDescent="0.3">
      <c r="A96" s="17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>SUMIFS(B96:AF96,$B$8:$AF$8,"&lt;&gt;XX")</f>
        <v>0</v>
      </c>
    </row>
    <row r="97" spans="1:33" s="4" customFormat="1" x14ac:dyDescent="0.3">
      <c r="A97" s="17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>SUMIFS(B97:AF97,$B$8:$AF$8,"&lt;&gt;XX")</f>
        <v>0</v>
      </c>
    </row>
    <row r="98" spans="1:33" s="4" customFormat="1" x14ac:dyDescent="0.3">
      <c r="A98" s="17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>SUMIFS(B98:AF98,$B$8:$AF$8,"&lt;&gt;XX")</f>
        <v>0</v>
      </c>
    </row>
    <row r="99" spans="1:33" s="4" customFormat="1" x14ac:dyDescent="0.3">
      <c r="A99" s="17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>SUMIFS(B99:AF99,$B$8:$AF$8,"&lt;&gt;XX")</f>
        <v>0</v>
      </c>
    </row>
    <row r="100" spans="1:33" s="4" customFormat="1" x14ac:dyDescent="0.3">
      <c r="A100" s="17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>SUMIFS(B100:AF100,$B$8:$AF$8,"&lt;&gt;XX")</f>
        <v>0</v>
      </c>
    </row>
    <row r="101" spans="1:33" s="4" customFormat="1" x14ac:dyDescent="0.3">
      <c r="A101" s="17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>SUMIFS(B101:AF101,$B$8:$AF$8,"&lt;&gt;XX")</f>
        <v>0</v>
      </c>
    </row>
    <row r="102" spans="1:33" s="4" customFormat="1" x14ac:dyDescent="0.3">
      <c r="A102" s="17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>SUMIFS(B102:AF102,$B$8:$AF$8,"&lt;&gt;XX")</f>
        <v>0</v>
      </c>
    </row>
    <row r="103" spans="1:33" s="4" customFormat="1" x14ac:dyDescent="0.3">
      <c r="A103" s="17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>SUMIFS(B103:AF103,$B$8:$AF$8,"&lt;&gt;XX")</f>
        <v>0</v>
      </c>
    </row>
    <row r="104" spans="1:33" s="4" customFormat="1" x14ac:dyDescent="0.3">
      <c r="A104" s="17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>SUMIFS(B104:AF104,$B$8:$AF$8,"&lt;&gt;XX")</f>
        <v>0</v>
      </c>
    </row>
    <row r="105" spans="1:33" s="4" customFormat="1" x14ac:dyDescent="0.3">
      <c r="A105" s="17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>SUMIFS(B105:AF105,$B$8:$AF$8,"&lt;&gt;XX")</f>
        <v>0</v>
      </c>
    </row>
    <row r="106" spans="1:33" s="4" customFormat="1" x14ac:dyDescent="0.3">
      <c r="A106" s="17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>SUMIFS(B106:AF106,$B$8:$AF$8,"&lt;&gt;XX")</f>
        <v>0</v>
      </c>
    </row>
    <row r="107" spans="1:33" s="4" customFormat="1" x14ac:dyDescent="0.3">
      <c r="A107" s="17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>SUMIFS(B107:AF107,$B$8:$AF$8,"&lt;&gt;XX")</f>
        <v>0</v>
      </c>
    </row>
    <row r="108" spans="1:33" s="4" customFormat="1" x14ac:dyDescent="0.3">
      <c r="A108" s="17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>SUMIFS(B108:AF108,$B$8:$AF$8,"&lt;&gt;XX")</f>
        <v>0</v>
      </c>
    </row>
    <row r="109" spans="1:33" s="4" customFormat="1" x14ac:dyDescent="0.3">
      <c r="A109" s="17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>SUMIFS(B109:AF109,$B$8:$AF$8,"&lt;&gt;XX")</f>
        <v>0</v>
      </c>
    </row>
    <row r="110" spans="1:33" s="4" customFormat="1" x14ac:dyDescent="0.3">
      <c r="A110" s="17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>SUMIFS(B110:AF110,$B$8:$AF$8,"&lt;&gt;XX")</f>
        <v>0</v>
      </c>
    </row>
  </sheetData>
  <sheetProtection algorithmName="SHA-512" hashValue="KiGT0mpGTH8FM4VvGC6OdXoIKi1XOYDP32c5Tp44EB7xFEUJ1R62eeKgsqThvp2GZtuXrvHrmEZDI9qHQnfM3A==" saltValue="RdWncVQJZYgkRaiW23WZkA==" spinCount="100000" sheet="1"/>
  <sortState ref="A11:AG110">
    <sortCondition ref="A11:A110"/>
  </sortState>
  <mergeCells count="1">
    <mergeCell ref="A6:AD7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110"/>
  <sheetViews>
    <sheetView showZeros="0" topLeftCell="A6" workbookViewId="0">
      <pane ySplit="5" topLeftCell="A25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1" width="3.5546875" style="48" customWidth="1"/>
    <col min="32" max="32" width="3.44140625" style="36" hidden="1" customWidth="1"/>
    <col min="33" max="33" width="10.21875" style="36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3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ht="21" x14ac:dyDescent="0.3">
      <c r="A6" s="53" t="s">
        <v>40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49"/>
      <c r="AE6" s="49"/>
      <c r="AF6" s="38"/>
      <c r="AG6" s="38"/>
    </row>
    <row r="7" spans="1:33" ht="2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49"/>
      <c r="AE7" s="49"/>
      <c r="AF7" s="38"/>
      <c r="AG7" s="38"/>
    </row>
    <row r="8" spans="1:33" s="1" customFormat="1" x14ac:dyDescent="0.3">
      <c r="A8" s="19">
        <f>DATE(Recap!B4,4,1)</f>
        <v>42826</v>
      </c>
      <c r="B8" s="50">
        <f>DAY(DATE(Recap!$B$4,4,B$10))</f>
        <v>1</v>
      </c>
      <c r="C8" s="50">
        <f>IF(DAY(DATE(Recap!$B$4,4,C$10))&gt;DAY(DATE(Recap!$B$4,4,B$10)),DAY(DATE(Recap!$B$4,4,C$10)),"XX")</f>
        <v>2</v>
      </c>
      <c r="D8" s="50">
        <f>IF(DAY(DATE(Recap!$B$4,4,D$10))&gt;DAY(DATE(Recap!$B$4,4,C$10)),DAY(DATE(Recap!$B$4,4,D$10)),"XX")</f>
        <v>3</v>
      </c>
      <c r="E8" s="50">
        <f>IF(DAY(DATE(Recap!$B$4,4,E$10))&gt;DAY(DATE(Recap!$B$4,4,D$10)),DAY(DATE(Recap!$B$4,4,E$10)),"XX")</f>
        <v>4</v>
      </c>
      <c r="F8" s="50">
        <f>IF(DAY(DATE(Recap!$B$4,4,F$10))&gt;DAY(DATE(Recap!$B$4,4,E$10)),DAY(DATE(Recap!$B$4,4,F$10)),"XX")</f>
        <v>5</v>
      </c>
      <c r="G8" s="50">
        <f>IF(DAY(DATE(Recap!$B$4,4,G$10))&gt;DAY(DATE(Recap!$B$4,4,F$10)),DAY(DATE(Recap!$B$4,4,G$10)),"XX")</f>
        <v>6</v>
      </c>
      <c r="H8" s="50">
        <f>IF(DAY(DATE(Recap!$B$4,4,H$10))&gt;DAY(DATE(Recap!$B$4,4,G$10)),DAY(DATE(Recap!$B$4,4,H$10)),"XX")</f>
        <v>7</v>
      </c>
      <c r="I8" s="50">
        <f>IF(DAY(DATE(Recap!$B$4,4,I$10))&gt;DAY(DATE(Recap!$B$4,4,H$10)),DAY(DATE(Recap!$B$4,4,I$10)),"XX")</f>
        <v>8</v>
      </c>
      <c r="J8" s="50">
        <f>IF(DAY(DATE(Recap!$B$4,4,J$10))&gt;DAY(DATE(Recap!$B$4,4,I$10)),DAY(DATE(Recap!$B$4,4,J$10)),"XX")</f>
        <v>9</v>
      </c>
      <c r="K8" s="50">
        <f>IF(DAY(DATE(Recap!$B$4,4,K$10))&gt;DAY(DATE(Recap!$B$4,4,J$10)),DAY(DATE(Recap!$B$4,4,K$10)),"XX")</f>
        <v>10</v>
      </c>
      <c r="L8" s="50">
        <f>IF(DAY(DATE(Recap!$B$4,4,L$10))&gt;DAY(DATE(Recap!$B$4,4,K$10)),DAY(DATE(Recap!$B$4,4,L$10)),"XX")</f>
        <v>11</v>
      </c>
      <c r="M8" s="50">
        <f>IF(DAY(DATE(Recap!$B$4,4,M$10))&gt;DAY(DATE(Recap!$B$4,4,L$10)),DAY(DATE(Recap!$B$4,4,M$10)),"XX")</f>
        <v>12</v>
      </c>
      <c r="N8" s="50">
        <f>IF(DAY(DATE(Recap!$B$4,4,N$10))&gt;DAY(DATE(Recap!$B$4,4,M$10)),DAY(DATE(Recap!$B$4,4,N$10)),"XX")</f>
        <v>13</v>
      </c>
      <c r="O8" s="50">
        <f>IF(DAY(DATE(Recap!$B$4,4,O$10))&gt;DAY(DATE(Recap!$B$4,4,N$10)),DAY(DATE(Recap!$B$4,4,O$10)),"XX")</f>
        <v>14</v>
      </c>
      <c r="P8" s="50">
        <f>IF(DAY(DATE(Recap!$B$4,4,P$10))&gt;DAY(DATE(Recap!$B$4,4,O$10)),DAY(DATE(Recap!$B$4,4,P$10)),"XX")</f>
        <v>15</v>
      </c>
      <c r="Q8" s="50">
        <f>IF(DAY(DATE(Recap!$B$4,4,Q$10))&gt;DAY(DATE(Recap!$B$4,4,P$10)),DAY(DATE(Recap!$B$4,4,Q$10)),"XX")</f>
        <v>16</v>
      </c>
      <c r="R8" s="50">
        <f>IF(DAY(DATE(Recap!$B$4,4,R$10))&gt;DAY(DATE(Recap!$B$4,4,Q$10)),DAY(DATE(Recap!$B$4,4,R$10)),"XX")</f>
        <v>17</v>
      </c>
      <c r="S8" s="50">
        <f>IF(DAY(DATE(Recap!$B$4,4,S$10))&gt;DAY(DATE(Recap!$B$4,4,R$10)),DAY(DATE(Recap!$B$4,4,S$10)),"XX")</f>
        <v>18</v>
      </c>
      <c r="T8" s="50">
        <f>IF(DAY(DATE(Recap!$B$4,4,T$10))&gt;DAY(DATE(Recap!$B$4,4,S$10)),DAY(DATE(Recap!$B$4,4,T$10)),"XX")</f>
        <v>19</v>
      </c>
      <c r="U8" s="50">
        <f>IF(DAY(DATE(Recap!$B$4,4,U$10))&gt;DAY(DATE(Recap!$B$4,4,T$10)),DAY(DATE(Recap!$B$4,4,U$10)),"XX")</f>
        <v>20</v>
      </c>
      <c r="V8" s="50">
        <f>IF(DAY(DATE(Recap!$B$4,4,V$10))&gt;DAY(DATE(Recap!$B$4,4,U$10)),DAY(DATE(Recap!$B$4,4,V$10)),"XX")</f>
        <v>21</v>
      </c>
      <c r="W8" s="50">
        <f>IF(DAY(DATE(Recap!$B$4,4,W$10))&gt;DAY(DATE(Recap!$B$4,4,V$10)),DAY(DATE(Recap!$B$4,4,W$10)),"XX")</f>
        <v>22</v>
      </c>
      <c r="X8" s="50">
        <f>IF(DAY(DATE(Recap!$B$4,4,X$10))&gt;DAY(DATE(Recap!$B$4,4,W$10)),DAY(DATE(Recap!$B$4,4,X$10)),"XX")</f>
        <v>23</v>
      </c>
      <c r="Y8" s="50">
        <f>IF(DAY(DATE(Recap!$B$4,4,Y$10))&gt;DAY(DATE(Recap!$B$4,4,X$10)),DAY(DATE(Recap!$B$4,4,Y$10)),"XX")</f>
        <v>24</v>
      </c>
      <c r="Z8" s="50">
        <f>IF(DAY(DATE(Recap!$B$4,4,Z$10))&gt;DAY(DATE(Recap!$B$4,4,Y$10)),DAY(DATE(Recap!$B$4,4,Z$10)),"XX")</f>
        <v>25</v>
      </c>
      <c r="AA8" s="50">
        <f>IF(DAY(DATE(Recap!$B$4,4,AA$10))&gt;DAY(DATE(Recap!$B$4,4,Z$10)),DAY(DATE(Recap!$B$4,4,AA$10)),"XX")</f>
        <v>26</v>
      </c>
      <c r="AB8" s="50">
        <f>IF(DAY(DATE(Recap!$B$4,4,AB$10))&gt;DAY(DATE(Recap!$B$4,4,AA$10)),DAY(DATE(Recap!$B$4,4,AB$10)),"XX")</f>
        <v>27</v>
      </c>
      <c r="AC8" s="50">
        <f>IF(DAY(DATE(Recap!$B$4,4,AC$10))&gt;DAY(DATE(Recap!$B$4,4,AB$10)),DAY(DATE(Recap!$B$4,4,AC$10)),"XX")</f>
        <v>28</v>
      </c>
      <c r="AD8" s="50">
        <f>IF(DAY(DATE(Recap!$B$4,4,AD$10))&gt;DAY(DATE(Recap!$B$4,4,AC$10)),DAY(DATE(Recap!$B$4,4,AD$10)),"XX")</f>
        <v>29</v>
      </c>
      <c r="AE8" s="50">
        <f>IF(DAY(DATE(Recap!$B$4,4,AE$10))&gt;DAY(DATE(Recap!$B$4,4,AD$10)),DAY(DATE(Recap!$B$4,4,AE$10)),"XX")</f>
        <v>30</v>
      </c>
      <c r="AF8" s="30" t="str">
        <f>IF(DAY(DATE(Recap!$B$4,4,AF$10))&gt;DAY(DATE(Recap!$B$4,4,AE$10)),DAY(DATE(Recap!$B$4,4,AF$10)),"XX")</f>
        <v>XX</v>
      </c>
      <c r="AG8" s="24" t="s">
        <v>2</v>
      </c>
    </row>
    <row r="9" spans="1:33" x14ac:dyDescent="0.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3</v>
      </c>
      <c r="I9" s="46">
        <f t="shared" si="0"/>
        <v>78</v>
      </c>
      <c r="J9" s="46">
        <f t="shared" si="0"/>
        <v>0</v>
      </c>
      <c r="K9" s="46">
        <f t="shared" si="0"/>
        <v>2</v>
      </c>
      <c r="L9" s="46">
        <f t="shared" si="0"/>
        <v>4</v>
      </c>
      <c r="M9" s="46">
        <f t="shared" si="0"/>
        <v>0</v>
      </c>
      <c r="N9" s="46">
        <f t="shared" si="0"/>
        <v>0</v>
      </c>
      <c r="O9" s="46">
        <f t="shared" si="0"/>
        <v>10</v>
      </c>
      <c r="P9" s="46">
        <f t="shared" si="0"/>
        <v>0</v>
      </c>
      <c r="Q9" s="46">
        <f t="shared" si="0"/>
        <v>0</v>
      </c>
      <c r="R9" s="46">
        <f t="shared" si="0"/>
        <v>10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8</v>
      </c>
      <c r="X9" s="46">
        <f t="shared" si="0"/>
        <v>8</v>
      </c>
      <c r="Y9" s="46">
        <f t="shared" si="0"/>
        <v>8</v>
      </c>
      <c r="Z9" s="46">
        <f t="shared" si="0"/>
        <v>8</v>
      </c>
      <c r="AA9" s="46">
        <f t="shared" si="0"/>
        <v>8</v>
      </c>
      <c r="AB9" s="46">
        <f t="shared" si="0"/>
        <v>8</v>
      </c>
      <c r="AC9" s="46">
        <f t="shared" si="0"/>
        <v>8</v>
      </c>
      <c r="AD9" s="46">
        <f t="shared" si="0"/>
        <v>3</v>
      </c>
      <c r="AE9" s="46">
        <f t="shared" si="0"/>
        <v>0</v>
      </c>
      <c r="AF9" s="33">
        <f t="shared" si="0"/>
        <v>0</v>
      </c>
      <c r="AG9" s="34">
        <f>SUM(AG11:AG1110)</f>
        <v>166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35">
        <v>99</v>
      </c>
      <c r="AG10" s="32" t="str">
        <f>IF(SUM(B9:AF9)=AG9,"","ERREUR")</f>
        <v/>
      </c>
    </row>
    <row r="11" spans="1:33" s="4" customFormat="1" x14ac:dyDescent="0.3">
      <c r="A11" s="17" t="s">
        <v>60</v>
      </c>
      <c r="B11" s="52"/>
      <c r="C11" s="52"/>
      <c r="D11" s="52"/>
      <c r="E11" s="52"/>
      <c r="F11" s="52"/>
      <c r="G11" s="52"/>
      <c r="H11" s="52"/>
      <c r="I11" s="52">
        <v>4</v>
      </c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37"/>
      <c r="AG11" s="6">
        <f>SUMIFS(B11:AF11,$B$8:$AF$8,"&lt;&gt;XX")</f>
        <v>4</v>
      </c>
    </row>
    <row r="12" spans="1:33" s="4" customFormat="1" x14ac:dyDescent="0.3">
      <c r="A12" s="17" t="s">
        <v>61</v>
      </c>
      <c r="B12" s="52"/>
      <c r="C12" s="52"/>
      <c r="D12" s="52"/>
      <c r="E12" s="52"/>
      <c r="F12" s="52"/>
      <c r="G12" s="52"/>
      <c r="H12" s="52"/>
      <c r="I12" s="52">
        <v>4</v>
      </c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37"/>
      <c r="AG12" s="6">
        <f>SUMIFS(B12:AF12,$B$8:$AF$8,"&lt;&gt;XX")</f>
        <v>4</v>
      </c>
    </row>
    <row r="13" spans="1:33" s="4" customFormat="1" x14ac:dyDescent="0.3">
      <c r="A13" s="17" t="s">
        <v>62</v>
      </c>
      <c r="B13" s="52"/>
      <c r="C13" s="52"/>
      <c r="D13" s="52"/>
      <c r="E13" s="52"/>
      <c r="F13" s="52"/>
      <c r="G13" s="52"/>
      <c r="H13" s="52"/>
      <c r="I13" s="52">
        <v>4</v>
      </c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37"/>
      <c r="AG13" s="6">
        <f>SUMIFS(B13:AF13,$B$8:$AF$8,"&lt;&gt;XX")</f>
        <v>4</v>
      </c>
    </row>
    <row r="14" spans="1:33" s="4" customFormat="1" x14ac:dyDescent="0.3">
      <c r="A14" s="17" t="s">
        <v>63</v>
      </c>
      <c r="B14" s="52"/>
      <c r="C14" s="52"/>
      <c r="D14" s="52"/>
      <c r="E14" s="52"/>
      <c r="F14" s="52"/>
      <c r="G14" s="52"/>
      <c r="H14" s="52"/>
      <c r="I14" s="52">
        <v>4</v>
      </c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37"/>
      <c r="AG14" s="6">
        <f>SUMIFS(B14:AF14,$B$8:$AF$8,"&lt;&gt;XX")</f>
        <v>4</v>
      </c>
    </row>
    <row r="15" spans="1:33" s="4" customFormat="1" x14ac:dyDescent="0.3">
      <c r="A15" s="18" t="s">
        <v>54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>
        <v>4</v>
      </c>
      <c r="S15" s="52"/>
      <c r="T15" s="52"/>
      <c r="U15" s="52"/>
      <c r="V15" s="52"/>
      <c r="W15" s="52">
        <v>4</v>
      </c>
      <c r="X15" s="52"/>
      <c r="Y15" s="52"/>
      <c r="Z15" s="52"/>
      <c r="AA15" s="52"/>
      <c r="AB15" s="52"/>
      <c r="AC15" s="52">
        <v>4</v>
      </c>
      <c r="AD15" s="52"/>
      <c r="AE15" s="52"/>
      <c r="AF15" s="37"/>
      <c r="AG15" s="6">
        <f>SUMIFS(B15:AF15,$B$8:$AF$8,"&lt;&gt;XX")</f>
        <v>12</v>
      </c>
    </row>
    <row r="16" spans="1:33" s="4" customFormat="1" x14ac:dyDescent="0.3">
      <c r="A16" s="18" t="s">
        <v>64</v>
      </c>
      <c r="B16" s="52"/>
      <c r="C16" s="52"/>
      <c r="D16" s="52"/>
      <c r="E16" s="52"/>
      <c r="F16" s="52"/>
      <c r="G16" s="52"/>
      <c r="H16" s="52"/>
      <c r="I16" s="52">
        <v>4</v>
      </c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37"/>
      <c r="AG16" s="6">
        <f>SUMIFS(B16:AF16,$B$8:$AF$8,"&lt;&gt;XX")</f>
        <v>4</v>
      </c>
    </row>
    <row r="17" spans="1:33" s="4" customFormat="1" x14ac:dyDescent="0.3">
      <c r="A17" s="17" t="s">
        <v>65</v>
      </c>
      <c r="B17" s="52"/>
      <c r="C17" s="52"/>
      <c r="D17" s="52"/>
      <c r="E17" s="52"/>
      <c r="F17" s="52"/>
      <c r="G17" s="52"/>
      <c r="H17" s="52"/>
      <c r="I17" s="52">
        <v>4</v>
      </c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37"/>
      <c r="AG17" s="6">
        <f>SUMIFS(B17:AF17,$B$8:$AF$8,"&lt;&gt;XX")</f>
        <v>4</v>
      </c>
    </row>
    <row r="18" spans="1:33" s="4" customFormat="1" x14ac:dyDescent="0.3">
      <c r="A18" s="18" t="s">
        <v>56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>
        <v>2</v>
      </c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37"/>
      <c r="AG18" s="6">
        <f>SUMIFS(B18:AF18,$B$8:$AF$8,"&lt;&gt;XX")</f>
        <v>2</v>
      </c>
    </row>
    <row r="19" spans="1:33" s="4" customFormat="1" x14ac:dyDescent="0.3">
      <c r="A19" s="18" t="s">
        <v>57</v>
      </c>
      <c r="B19" s="52"/>
      <c r="C19" s="52"/>
      <c r="D19" s="52"/>
      <c r="E19" s="52"/>
      <c r="F19" s="52"/>
      <c r="G19" s="52"/>
      <c r="H19" s="52"/>
      <c r="I19" s="52">
        <v>4</v>
      </c>
      <c r="J19" s="52"/>
      <c r="K19" s="52"/>
      <c r="L19" s="52">
        <v>2</v>
      </c>
      <c r="M19" s="52"/>
      <c r="N19" s="52"/>
      <c r="O19" s="52"/>
      <c r="P19" s="52"/>
      <c r="Q19" s="52"/>
      <c r="R19" s="52">
        <v>4</v>
      </c>
      <c r="S19" s="52"/>
      <c r="T19" s="52"/>
      <c r="U19" s="52"/>
      <c r="V19" s="52"/>
      <c r="W19" s="52">
        <v>4</v>
      </c>
      <c r="X19" s="52"/>
      <c r="Y19" s="52"/>
      <c r="Z19" s="52"/>
      <c r="AA19" s="52"/>
      <c r="AB19" s="52"/>
      <c r="AC19" s="52">
        <v>4</v>
      </c>
      <c r="AD19" s="52">
        <v>3</v>
      </c>
      <c r="AE19" s="52"/>
      <c r="AF19" s="37"/>
      <c r="AG19" s="6">
        <f>SUMIFS(B19:AF19,$B$8:$AF$8,"&lt;&gt;XX")</f>
        <v>21</v>
      </c>
    </row>
    <row r="20" spans="1:33" s="4" customFormat="1" x14ac:dyDescent="0.3">
      <c r="A20" s="18" t="s">
        <v>66</v>
      </c>
      <c r="B20" s="52"/>
      <c r="C20" s="52"/>
      <c r="D20" s="52"/>
      <c r="E20" s="52"/>
      <c r="F20" s="52"/>
      <c r="G20" s="52"/>
      <c r="H20" s="52"/>
      <c r="I20" s="52">
        <v>4</v>
      </c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37"/>
      <c r="AG20" s="6">
        <f>SUMIFS(B20:AF20,$B$8:$AF$8,"&lt;&gt;XX")</f>
        <v>4</v>
      </c>
    </row>
    <row r="21" spans="1:33" s="4" customFormat="1" x14ac:dyDescent="0.3">
      <c r="A21" s="18" t="s">
        <v>58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>
        <v>4</v>
      </c>
      <c r="Y21" s="52">
        <v>4</v>
      </c>
      <c r="Z21" s="52">
        <v>4</v>
      </c>
      <c r="AA21" s="52">
        <v>4</v>
      </c>
      <c r="AB21" s="52">
        <v>4</v>
      </c>
      <c r="AC21" s="52"/>
      <c r="AD21" s="52"/>
      <c r="AE21" s="52"/>
      <c r="AF21" s="37"/>
      <c r="AG21" s="6">
        <f>SUMIFS(B21:AF21,$B$8:$AF$8,"&lt;&gt;XX")</f>
        <v>20</v>
      </c>
    </row>
    <row r="22" spans="1:33" s="4" customFormat="1" x14ac:dyDescent="0.3">
      <c r="A22" s="18" t="s">
        <v>67</v>
      </c>
      <c r="B22" s="52"/>
      <c r="C22" s="52"/>
      <c r="D22" s="52"/>
      <c r="E22" s="52"/>
      <c r="F22" s="52"/>
      <c r="G22" s="52"/>
      <c r="H22" s="52"/>
      <c r="I22" s="52">
        <v>4</v>
      </c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37"/>
      <c r="AG22" s="6">
        <f>SUMIFS(B22:AF22,$B$8:$AF$8,"&lt;&gt;XX")</f>
        <v>4</v>
      </c>
    </row>
    <row r="23" spans="1:33" s="4" customFormat="1" x14ac:dyDescent="0.3">
      <c r="A23" s="18" t="s">
        <v>68</v>
      </c>
      <c r="B23" s="52"/>
      <c r="C23" s="52"/>
      <c r="D23" s="52"/>
      <c r="E23" s="52"/>
      <c r="F23" s="52"/>
      <c r="G23" s="52"/>
      <c r="H23" s="52"/>
      <c r="I23" s="52">
        <v>4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37"/>
      <c r="AG23" s="6">
        <f>SUMIFS(B23:AF23,$B$8:$AF$8,"&lt;&gt;XX")</f>
        <v>4</v>
      </c>
    </row>
    <row r="24" spans="1:33" s="4" customFormat="1" x14ac:dyDescent="0.3">
      <c r="A24" s="18" t="s">
        <v>69</v>
      </c>
      <c r="B24" s="52"/>
      <c r="C24" s="52"/>
      <c r="D24" s="52"/>
      <c r="E24" s="52"/>
      <c r="F24" s="52"/>
      <c r="G24" s="52"/>
      <c r="H24" s="52"/>
      <c r="I24" s="52">
        <v>4</v>
      </c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37"/>
      <c r="AG24" s="6">
        <f>SUMIFS(B24:AF24,$B$8:$AF$8,"&lt;&gt;XX")</f>
        <v>4</v>
      </c>
    </row>
    <row r="25" spans="1:33" s="4" customFormat="1" x14ac:dyDescent="0.3">
      <c r="A25" s="18" t="s">
        <v>70</v>
      </c>
      <c r="B25" s="52"/>
      <c r="C25" s="52"/>
      <c r="D25" s="52"/>
      <c r="E25" s="52"/>
      <c r="F25" s="52"/>
      <c r="G25" s="52"/>
      <c r="H25" s="52"/>
      <c r="I25" s="52">
        <v>4</v>
      </c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37"/>
      <c r="AG25" s="6">
        <f>SUMIFS(B25:AF25,$B$8:$AF$8,"&lt;&gt;XX")</f>
        <v>4</v>
      </c>
    </row>
    <row r="26" spans="1:33" s="4" customFormat="1" x14ac:dyDescent="0.3">
      <c r="A26" s="18" t="s">
        <v>71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>
        <v>5</v>
      </c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37"/>
      <c r="AG26" s="6">
        <f>SUMIFS(B26:AF26,$B$8:$AF$8,"&lt;&gt;XX")</f>
        <v>5</v>
      </c>
    </row>
    <row r="27" spans="1:33" s="4" customFormat="1" x14ac:dyDescent="0.3">
      <c r="A27" s="18" t="s">
        <v>59</v>
      </c>
      <c r="B27" s="52"/>
      <c r="C27" s="52"/>
      <c r="D27" s="52"/>
      <c r="E27" s="52"/>
      <c r="F27" s="52"/>
      <c r="G27" s="52"/>
      <c r="H27" s="52">
        <v>3</v>
      </c>
      <c r="I27" s="52">
        <v>6</v>
      </c>
      <c r="J27" s="52"/>
      <c r="K27" s="52">
        <v>1</v>
      </c>
      <c r="L27" s="52"/>
      <c r="M27" s="52"/>
      <c r="N27" s="52"/>
      <c r="O27" s="52">
        <v>5</v>
      </c>
      <c r="P27" s="52"/>
      <c r="Q27" s="52"/>
      <c r="R27" s="52">
        <v>2</v>
      </c>
      <c r="S27" s="52"/>
      <c r="T27" s="52"/>
      <c r="U27" s="52"/>
      <c r="V27" s="52"/>
      <c r="W27" s="52"/>
      <c r="X27" s="52">
        <v>4</v>
      </c>
      <c r="Y27" s="52">
        <v>4</v>
      </c>
      <c r="Z27" s="52">
        <v>4</v>
      </c>
      <c r="AA27" s="52">
        <v>4</v>
      </c>
      <c r="AB27" s="52">
        <v>4</v>
      </c>
      <c r="AC27" s="52"/>
      <c r="AD27" s="52"/>
      <c r="AE27" s="52"/>
      <c r="AF27" s="37"/>
      <c r="AG27" s="6">
        <f>SUMIFS(B27:AF27,$B$8:$AF$8,"&lt;&gt;XX")</f>
        <v>37</v>
      </c>
    </row>
    <row r="28" spans="1:33" s="4" customFormat="1" x14ac:dyDescent="0.3">
      <c r="A28" s="18" t="s">
        <v>72</v>
      </c>
      <c r="B28" s="52"/>
      <c r="C28" s="52"/>
      <c r="D28" s="52"/>
      <c r="E28" s="52"/>
      <c r="F28" s="52"/>
      <c r="G28" s="52"/>
      <c r="H28" s="52"/>
      <c r="I28" s="52">
        <v>4</v>
      </c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37"/>
      <c r="AG28" s="6">
        <f>SUMIFS(B28:AF28,$B$8:$AF$8,"&lt;&gt;XX")</f>
        <v>4</v>
      </c>
    </row>
    <row r="29" spans="1:33" s="4" customFormat="1" x14ac:dyDescent="0.3">
      <c r="A29" s="18" t="s">
        <v>73</v>
      </c>
      <c r="B29" s="52"/>
      <c r="C29" s="52"/>
      <c r="D29" s="52"/>
      <c r="E29" s="52"/>
      <c r="F29" s="52"/>
      <c r="G29" s="52"/>
      <c r="H29" s="52"/>
      <c r="I29" s="52">
        <v>4</v>
      </c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37"/>
      <c r="AG29" s="6">
        <f>SUMIFS(B29:AF29,$B$8:$AF$8,"&lt;&gt;XX")</f>
        <v>4</v>
      </c>
    </row>
    <row r="30" spans="1:33" s="4" customFormat="1" x14ac:dyDescent="0.3">
      <c r="A30" s="18" t="s">
        <v>74</v>
      </c>
      <c r="B30" s="52"/>
      <c r="C30" s="52"/>
      <c r="D30" s="52"/>
      <c r="E30" s="52"/>
      <c r="F30" s="52"/>
      <c r="G30" s="52"/>
      <c r="H30" s="52"/>
      <c r="I30" s="52">
        <v>4</v>
      </c>
      <c r="J30" s="52"/>
      <c r="K30" s="52">
        <v>1</v>
      </c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37"/>
      <c r="AG30" s="6">
        <f>SUMIFS(B30:AF30,$B$8:$AF$8,"&lt;&gt;XX")</f>
        <v>5</v>
      </c>
    </row>
    <row r="31" spans="1:33" s="4" customFormat="1" x14ac:dyDescent="0.3">
      <c r="A31" s="18" t="s">
        <v>75</v>
      </c>
      <c r="B31" s="52"/>
      <c r="C31" s="52"/>
      <c r="D31" s="52"/>
      <c r="E31" s="52"/>
      <c r="F31" s="52"/>
      <c r="G31" s="52"/>
      <c r="H31" s="52"/>
      <c r="I31" s="52">
        <v>4</v>
      </c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37"/>
      <c r="AG31" s="6">
        <f>SUMIFS(B31:AF31,$B$8:$AF$8,"&lt;&gt;XX")</f>
        <v>4</v>
      </c>
    </row>
    <row r="32" spans="1:33" s="4" customFormat="1" x14ac:dyDescent="0.3">
      <c r="A32" s="18" t="s">
        <v>76</v>
      </c>
      <c r="B32" s="52"/>
      <c r="C32" s="52"/>
      <c r="D32" s="52"/>
      <c r="E32" s="52"/>
      <c r="F32" s="52"/>
      <c r="G32" s="52"/>
      <c r="H32" s="52"/>
      <c r="I32" s="52">
        <v>4</v>
      </c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37"/>
      <c r="AG32" s="6">
        <f>SUMIFS(B32:AF32,$B$8:$AF$8,"&lt;&gt;XX")</f>
        <v>4</v>
      </c>
    </row>
    <row r="33" spans="1:33" s="4" customFormat="1" x14ac:dyDescent="0.3">
      <c r="A33" s="18" t="s">
        <v>77</v>
      </c>
      <c r="B33" s="52"/>
      <c r="C33" s="52"/>
      <c r="D33" s="52"/>
      <c r="E33" s="52"/>
      <c r="F33" s="52"/>
      <c r="G33" s="52"/>
      <c r="H33" s="52"/>
      <c r="I33" s="52">
        <v>4</v>
      </c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37"/>
      <c r="AG33" s="6">
        <f>SUMIFS(B33:AF33,$B$8:$AF$8,"&lt;&gt;XX")</f>
        <v>4</v>
      </c>
    </row>
    <row r="34" spans="1:33" s="4" customFormat="1" x14ac:dyDescent="0.3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37"/>
      <c r="AG34" s="6">
        <f>SUMIFS(B34:AF34,$B$8:$AF$8,"&lt;&gt;XX")</f>
        <v>0</v>
      </c>
    </row>
    <row r="35" spans="1:33" s="4" customFormat="1" x14ac:dyDescent="0.3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37"/>
      <c r="AG35" s="6">
        <f>SUMIFS(B35:AF35,$B$8:$AF$8,"&lt;&gt;XX")</f>
        <v>0</v>
      </c>
    </row>
    <row r="36" spans="1:33" s="4" customFormat="1" x14ac:dyDescent="0.3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37"/>
      <c r="AG36" s="6">
        <f>SUMIFS(B36:AF36,$B$8:$AF$8,"&lt;&gt;XX")</f>
        <v>0</v>
      </c>
    </row>
    <row r="37" spans="1:33" s="4" customFormat="1" x14ac:dyDescent="0.3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37"/>
      <c r="AG37" s="6">
        <f>SUMIFS(B37:AF37,$B$8:$AF$8,"&lt;&gt;XX")</f>
        <v>0</v>
      </c>
    </row>
    <row r="38" spans="1:33" s="4" customFormat="1" x14ac:dyDescent="0.3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37"/>
      <c r="AG38" s="6">
        <f>SUMIFS(B38:AF38,$B$8:$AF$8,"&lt;&gt;XX")</f>
        <v>0</v>
      </c>
    </row>
    <row r="39" spans="1:33" s="4" customFormat="1" x14ac:dyDescent="0.3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37"/>
      <c r="AG39" s="6">
        <f>SUMIFS(B39:AF39,$B$8:$AF$8,"&lt;&gt;XX")</f>
        <v>0</v>
      </c>
    </row>
    <row r="40" spans="1:33" s="4" customFormat="1" x14ac:dyDescent="0.3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37"/>
      <c r="AG40" s="6">
        <f>SUMIFS(B40:AF40,$B$8:$AF$8,"&lt;&gt;XX")</f>
        <v>0</v>
      </c>
    </row>
    <row r="41" spans="1:33" s="4" customFormat="1" x14ac:dyDescent="0.3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37"/>
      <c r="AG41" s="6">
        <f>SUMIFS(B41:AF41,$B$8:$AF$8,"&lt;&gt;XX")</f>
        <v>0</v>
      </c>
    </row>
    <row r="42" spans="1:33" s="4" customFormat="1" x14ac:dyDescent="0.3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37"/>
      <c r="AG42" s="6">
        <f>SUMIFS(B42:AF42,$B$8:$AF$8,"&lt;&gt;XX")</f>
        <v>0</v>
      </c>
    </row>
    <row r="43" spans="1:33" s="4" customFormat="1" x14ac:dyDescent="0.3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37"/>
      <c r="AG43" s="6">
        <f>SUMIFS(B43:AF43,$B$8:$AF$8,"&lt;&gt;XX")</f>
        <v>0</v>
      </c>
    </row>
    <row r="44" spans="1:33" s="4" customFormat="1" x14ac:dyDescent="0.3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37"/>
      <c r="AG44" s="6">
        <f>SUMIFS(B44:AF44,$B$8:$AF$8,"&lt;&gt;XX")</f>
        <v>0</v>
      </c>
    </row>
    <row r="45" spans="1:33" s="4" customFormat="1" x14ac:dyDescent="0.3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37"/>
      <c r="AG45" s="6">
        <f>SUMIFS(B45:AF45,$B$8:$AF$8,"&lt;&gt;XX")</f>
        <v>0</v>
      </c>
    </row>
    <row r="46" spans="1:33" s="4" customFormat="1" x14ac:dyDescent="0.3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37"/>
      <c r="AG46" s="6">
        <f>SUMIFS(B46:AF46,$B$8:$AF$8,"&lt;&gt;XX")</f>
        <v>0</v>
      </c>
    </row>
    <row r="47" spans="1:33" s="4" customFormat="1" x14ac:dyDescent="0.3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37"/>
      <c r="AG47" s="6">
        <f>SUMIFS(B47:AF47,$B$8:$AF$8,"&lt;&gt;XX")</f>
        <v>0</v>
      </c>
    </row>
    <row r="48" spans="1:33" s="4" customFormat="1" x14ac:dyDescent="0.3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37"/>
      <c r="AG48" s="6">
        <f>SUMIFS(B48:AF48,$B$8:$AF$8,"&lt;&gt;XX")</f>
        <v>0</v>
      </c>
    </row>
    <row r="49" spans="1:33" s="4" customFormat="1" x14ac:dyDescent="0.3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37"/>
      <c r="AG49" s="6">
        <f>SUMIFS(B49:AF49,$B$8:$AF$8,"&lt;&gt;XX")</f>
        <v>0</v>
      </c>
    </row>
    <row r="50" spans="1:33" s="4" customFormat="1" x14ac:dyDescent="0.3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37"/>
      <c r="AG50" s="6">
        <f>SUMIFS(B50:AF50,$B$8:$AF$8,"&lt;&gt;XX")</f>
        <v>0</v>
      </c>
    </row>
    <row r="51" spans="1:33" s="4" customFormat="1" x14ac:dyDescent="0.3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37"/>
      <c r="AG51" s="6">
        <f>SUMIFS(B51:AF51,$B$8:$AF$8,"&lt;&gt;XX")</f>
        <v>0</v>
      </c>
    </row>
    <row r="52" spans="1:33" s="4" customFormat="1" x14ac:dyDescent="0.3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37"/>
      <c r="AG52" s="6">
        <f>SUMIFS(B52:AF52,$B$8:$AF$8,"&lt;&gt;XX")</f>
        <v>0</v>
      </c>
    </row>
    <row r="53" spans="1:33" s="4" customFormat="1" x14ac:dyDescent="0.3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37"/>
      <c r="AG53" s="6">
        <f>SUMIFS(B53:AF53,$B$8:$AF$8,"&lt;&gt;XX")</f>
        <v>0</v>
      </c>
    </row>
    <row r="54" spans="1:33" s="4" customFormat="1" x14ac:dyDescent="0.3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37"/>
      <c r="AG54" s="6">
        <f>SUMIFS(B54:AF54,$B$8:$AF$8,"&lt;&gt;XX")</f>
        <v>0</v>
      </c>
    </row>
    <row r="55" spans="1:33" s="4" customFormat="1" x14ac:dyDescent="0.3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37"/>
      <c r="AG55" s="6">
        <f>SUMIFS(B55:AF55,$B$8:$AF$8,"&lt;&gt;XX")</f>
        <v>0</v>
      </c>
    </row>
    <row r="56" spans="1:33" s="4" customFormat="1" x14ac:dyDescent="0.3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37"/>
      <c r="AG56" s="6">
        <f>SUMIFS(B56:AF56,$B$8:$AF$8,"&lt;&gt;XX")</f>
        <v>0</v>
      </c>
    </row>
    <row r="57" spans="1:33" s="4" customFormat="1" x14ac:dyDescent="0.3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37"/>
      <c r="AG57" s="6">
        <f>SUMIFS(B57:AF57,$B$8:$AF$8,"&lt;&gt;XX")</f>
        <v>0</v>
      </c>
    </row>
    <row r="58" spans="1:33" s="4" customFormat="1" x14ac:dyDescent="0.3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37"/>
      <c r="AG58" s="6">
        <f>SUMIFS(B58:AF58,$B$8:$AF$8,"&lt;&gt;XX")</f>
        <v>0</v>
      </c>
    </row>
    <row r="59" spans="1:33" s="4" customFormat="1" x14ac:dyDescent="0.3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37"/>
      <c r="AG59" s="6">
        <f>SUMIFS(B59:AF59,$B$8:$AF$8,"&lt;&gt;XX")</f>
        <v>0</v>
      </c>
    </row>
    <row r="60" spans="1:33" s="4" customFormat="1" x14ac:dyDescent="0.3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37"/>
      <c r="AG60" s="6">
        <f>SUMIFS(B60:AF60,$B$8:$AF$8,"&lt;&gt;XX")</f>
        <v>0</v>
      </c>
    </row>
    <row r="61" spans="1:33" s="4" customFormat="1" x14ac:dyDescent="0.3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37"/>
      <c r="AG61" s="6">
        <f>SUMIFS(B61:AF61,$B$8:$AF$8,"&lt;&gt;XX")</f>
        <v>0</v>
      </c>
    </row>
    <row r="62" spans="1:33" s="4" customFormat="1" x14ac:dyDescent="0.3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37"/>
      <c r="AG62" s="6">
        <f>SUMIFS(B62:AF62,$B$8:$AF$8,"&lt;&gt;XX")</f>
        <v>0</v>
      </c>
    </row>
    <row r="63" spans="1:33" s="4" customFormat="1" x14ac:dyDescent="0.3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37"/>
      <c r="AG63" s="6">
        <f>SUMIFS(B63:AF63,$B$8:$AF$8,"&lt;&gt;XX")</f>
        <v>0</v>
      </c>
    </row>
    <row r="64" spans="1:33" s="4" customFormat="1" x14ac:dyDescent="0.3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37"/>
      <c r="AG64" s="6">
        <f>SUMIFS(B64:AF64,$B$8:$AF$8,"&lt;&gt;XX")</f>
        <v>0</v>
      </c>
    </row>
    <row r="65" spans="1:33" s="4" customFormat="1" x14ac:dyDescent="0.3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37"/>
      <c r="AG65" s="6">
        <f>SUMIFS(B65:AF65,$B$8:$AF$8,"&lt;&gt;XX")</f>
        <v>0</v>
      </c>
    </row>
    <row r="66" spans="1:33" s="4" customFormat="1" x14ac:dyDescent="0.3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37"/>
      <c r="AG66" s="6">
        <f>SUMIFS(B66:AF66,$B$8:$AF$8,"&lt;&gt;XX")</f>
        <v>0</v>
      </c>
    </row>
    <row r="67" spans="1:33" s="4" customFormat="1" x14ac:dyDescent="0.3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37"/>
      <c r="AG67" s="6">
        <f>SUMIFS(B67:AF67,$B$8:$AF$8,"&lt;&gt;XX")</f>
        <v>0</v>
      </c>
    </row>
    <row r="68" spans="1:33" s="4" customFormat="1" x14ac:dyDescent="0.3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37"/>
      <c r="AG68" s="6">
        <f>SUMIFS(B68:AF68,$B$8:$AF$8,"&lt;&gt;XX")</f>
        <v>0</v>
      </c>
    </row>
    <row r="69" spans="1:33" s="4" customFormat="1" x14ac:dyDescent="0.3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37"/>
      <c r="AG69" s="6">
        <f>SUMIFS(B69:AF69,$B$8:$AF$8,"&lt;&gt;XX")</f>
        <v>0</v>
      </c>
    </row>
    <row r="70" spans="1:33" s="4" customFormat="1" x14ac:dyDescent="0.3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37"/>
      <c r="AG70" s="6">
        <f>SUMIFS(B70:AF70,$B$8:$AF$8,"&lt;&gt;XX")</f>
        <v>0</v>
      </c>
    </row>
    <row r="71" spans="1:33" s="4" customFormat="1" x14ac:dyDescent="0.3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37"/>
      <c r="AG71" s="6">
        <f>SUMIFS(B71:AF71,$B$8:$AF$8,"&lt;&gt;XX")</f>
        <v>0</v>
      </c>
    </row>
    <row r="72" spans="1:33" s="4" customFormat="1" x14ac:dyDescent="0.3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37"/>
      <c r="AG72" s="6">
        <f>SUMIFS(B72:AF72,$B$8:$AF$8,"&lt;&gt;XX")</f>
        <v>0</v>
      </c>
    </row>
    <row r="73" spans="1:33" s="4" customFormat="1" x14ac:dyDescent="0.3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37"/>
      <c r="AG73" s="6">
        <f>SUMIFS(B73:AF73,$B$8:$AF$8,"&lt;&gt;XX")</f>
        <v>0</v>
      </c>
    </row>
    <row r="74" spans="1:33" s="4" customFormat="1" x14ac:dyDescent="0.3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37"/>
      <c r="AG74" s="6">
        <f>SUMIFS(B74:AF74,$B$8:$AF$8,"&lt;&gt;XX")</f>
        <v>0</v>
      </c>
    </row>
    <row r="75" spans="1:33" s="4" customFormat="1" x14ac:dyDescent="0.3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37"/>
      <c r="AG75" s="6">
        <f>SUMIFS(B75:AF75,$B$8:$AF$8,"&lt;&gt;XX")</f>
        <v>0</v>
      </c>
    </row>
    <row r="76" spans="1:33" s="4" customFormat="1" x14ac:dyDescent="0.3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37"/>
      <c r="AG76" s="6">
        <f>SUMIFS(B76:AF76,$B$8:$AF$8,"&lt;&gt;XX")</f>
        <v>0</v>
      </c>
    </row>
    <row r="77" spans="1:33" s="4" customFormat="1" x14ac:dyDescent="0.3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37"/>
      <c r="AG77" s="6">
        <f>SUMIFS(B77:AF77,$B$8:$AF$8,"&lt;&gt;XX")</f>
        <v>0</v>
      </c>
    </row>
    <row r="78" spans="1:33" s="4" customFormat="1" x14ac:dyDescent="0.3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37"/>
      <c r="AG78" s="6">
        <f>SUMIFS(B78:AF78,$B$8:$AF$8,"&lt;&gt;XX")</f>
        <v>0</v>
      </c>
    </row>
    <row r="79" spans="1:33" s="4" customFormat="1" x14ac:dyDescent="0.3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37"/>
      <c r="AG79" s="6">
        <f>SUMIFS(B79:AF79,$B$8:$AF$8,"&lt;&gt;XX")</f>
        <v>0</v>
      </c>
    </row>
    <row r="80" spans="1:33" s="4" customFormat="1" x14ac:dyDescent="0.3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37"/>
      <c r="AG80" s="6">
        <f>SUMIFS(B80:AF80,$B$8:$AF$8,"&lt;&gt;XX")</f>
        <v>0</v>
      </c>
    </row>
    <row r="81" spans="1:33" s="4" customFormat="1" x14ac:dyDescent="0.3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37"/>
      <c r="AG81" s="6">
        <f>SUMIFS(B81:AF81,$B$8:$AF$8,"&lt;&gt;XX")</f>
        <v>0</v>
      </c>
    </row>
    <row r="82" spans="1:33" s="4" customFormat="1" x14ac:dyDescent="0.3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37"/>
      <c r="AG82" s="6">
        <f>SUMIFS(B82:AF82,$B$8:$AF$8,"&lt;&gt;XX")</f>
        <v>0</v>
      </c>
    </row>
    <row r="83" spans="1:33" s="4" customFormat="1" x14ac:dyDescent="0.3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37"/>
      <c r="AG83" s="6">
        <f>SUMIFS(B83:AF83,$B$8:$AF$8,"&lt;&gt;XX")</f>
        <v>0</v>
      </c>
    </row>
    <row r="84" spans="1:33" s="4" customFormat="1" x14ac:dyDescent="0.3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37"/>
      <c r="AG84" s="6">
        <f>SUMIFS(B84:AF84,$B$8:$AF$8,"&lt;&gt;XX")</f>
        <v>0</v>
      </c>
    </row>
    <row r="85" spans="1:33" s="4" customFormat="1" x14ac:dyDescent="0.3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37"/>
      <c r="AG85" s="6">
        <f>SUMIFS(B85:AF85,$B$8:$AF$8,"&lt;&gt;XX")</f>
        <v>0</v>
      </c>
    </row>
    <row r="86" spans="1:33" s="4" customFormat="1" x14ac:dyDescent="0.3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37"/>
      <c r="AG86" s="6">
        <f>SUMIFS(B86:AF86,$B$8:$AF$8,"&lt;&gt;XX")</f>
        <v>0</v>
      </c>
    </row>
    <row r="87" spans="1:33" s="4" customFormat="1" x14ac:dyDescent="0.3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37"/>
      <c r="AG87" s="6">
        <f>SUMIFS(B87:AF87,$B$8:$AF$8,"&lt;&gt;XX")</f>
        <v>0</v>
      </c>
    </row>
    <row r="88" spans="1:33" s="4" customFormat="1" x14ac:dyDescent="0.3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37"/>
      <c r="AG88" s="6">
        <f>SUMIFS(B88:AF88,$B$8:$AF$8,"&lt;&gt;XX")</f>
        <v>0</v>
      </c>
    </row>
    <row r="89" spans="1:33" s="4" customFormat="1" x14ac:dyDescent="0.3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37"/>
      <c r="AG89" s="6">
        <f>SUMIFS(B89:AF89,$B$8:$AF$8,"&lt;&gt;XX")</f>
        <v>0</v>
      </c>
    </row>
    <row r="90" spans="1:33" s="4" customFormat="1" x14ac:dyDescent="0.3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37"/>
      <c r="AG90" s="6">
        <f>SUMIFS(B90:AF90,$B$8:$AF$8,"&lt;&gt;XX")</f>
        <v>0</v>
      </c>
    </row>
    <row r="91" spans="1:33" s="4" customFormat="1" x14ac:dyDescent="0.3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37"/>
      <c r="AG91" s="6">
        <f>SUMIFS(B91:AF91,$B$8:$AF$8,"&lt;&gt;XX")</f>
        <v>0</v>
      </c>
    </row>
    <row r="92" spans="1:33" s="4" customFormat="1" x14ac:dyDescent="0.3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37"/>
      <c r="AG92" s="6">
        <f>SUMIFS(B92:AF92,$B$8:$AF$8,"&lt;&gt;XX")</f>
        <v>0</v>
      </c>
    </row>
    <row r="93" spans="1:33" s="4" customFormat="1" x14ac:dyDescent="0.3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37"/>
      <c r="AG93" s="6">
        <f>SUMIFS(B93:AF93,$B$8:$AF$8,"&lt;&gt;XX")</f>
        <v>0</v>
      </c>
    </row>
    <row r="94" spans="1:33" s="4" customFormat="1" x14ac:dyDescent="0.3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37"/>
      <c r="AG94" s="6">
        <f>SUMIFS(B94:AF94,$B$8:$AF$8,"&lt;&gt;XX")</f>
        <v>0</v>
      </c>
    </row>
    <row r="95" spans="1:33" s="4" customFormat="1" x14ac:dyDescent="0.3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37"/>
      <c r="AG95" s="6">
        <f>SUMIFS(B95:AF95,$B$8:$AF$8,"&lt;&gt;XX")</f>
        <v>0</v>
      </c>
    </row>
    <row r="96" spans="1:33" s="4" customFormat="1" x14ac:dyDescent="0.3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37"/>
      <c r="AG96" s="6">
        <f>SUMIFS(B96:AF96,$B$8:$AF$8,"&lt;&gt;XX")</f>
        <v>0</v>
      </c>
    </row>
    <row r="97" spans="1:33" s="4" customFormat="1" x14ac:dyDescent="0.3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37"/>
      <c r="AG97" s="6">
        <f>SUMIFS(B97:AF97,$B$8:$AF$8,"&lt;&gt;XX")</f>
        <v>0</v>
      </c>
    </row>
    <row r="98" spans="1:33" s="4" customFormat="1" x14ac:dyDescent="0.3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37"/>
      <c r="AG98" s="6">
        <f>SUMIFS(B98:AF98,$B$8:$AF$8,"&lt;&gt;XX")</f>
        <v>0</v>
      </c>
    </row>
    <row r="99" spans="1:33" s="4" customFormat="1" x14ac:dyDescent="0.3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37"/>
      <c r="AG99" s="6">
        <f>SUMIFS(B99:AF99,$B$8:$AF$8,"&lt;&gt;XX")</f>
        <v>0</v>
      </c>
    </row>
    <row r="100" spans="1:33" s="4" customFormat="1" x14ac:dyDescent="0.3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37"/>
      <c r="AG100" s="6">
        <f>SUMIFS(B100:AF100,$B$8:$AF$8,"&lt;&gt;XX")</f>
        <v>0</v>
      </c>
    </row>
    <row r="101" spans="1:33" s="4" customFormat="1" x14ac:dyDescent="0.3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37"/>
      <c r="AG101" s="6">
        <f>SUMIFS(B101:AF101,$B$8:$AF$8,"&lt;&gt;XX")</f>
        <v>0</v>
      </c>
    </row>
    <row r="102" spans="1:33" s="4" customFormat="1" x14ac:dyDescent="0.3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37"/>
      <c r="AG102" s="6">
        <f>SUMIFS(B102:AF102,$B$8:$AF$8,"&lt;&gt;XX")</f>
        <v>0</v>
      </c>
    </row>
    <row r="103" spans="1:33" s="4" customFormat="1" x14ac:dyDescent="0.3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37"/>
      <c r="AG103" s="6">
        <f>SUMIFS(B103:AF103,$B$8:$AF$8,"&lt;&gt;XX")</f>
        <v>0</v>
      </c>
    </row>
    <row r="104" spans="1:33" s="4" customFormat="1" x14ac:dyDescent="0.3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37"/>
      <c r="AG104" s="6">
        <f>SUMIFS(B104:AF104,$B$8:$AF$8,"&lt;&gt;XX")</f>
        <v>0</v>
      </c>
    </row>
    <row r="105" spans="1:33" s="4" customFormat="1" x14ac:dyDescent="0.3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37"/>
      <c r="AG105" s="6">
        <f>SUMIFS(B105:AF105,$B$8:$AF$8,"&lt;&gt;XX")</f>
        <v>0</v>
      </c>
    </row>
    <row r="106" spans="1:33" s="4" customFormat="1" x14ac:dyDescent="0.3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37"/>
      <c r="AG106" s="6">
        <f>SUMIFS(B106:AF106,$B$8:$AF$8,"&lt;&gt;XX")</f>
        <v>0</v>
      </c>
    </row>
    <row r="107" spans="1:33" s="4" customFormat="1" x14ac:dyDescent="0.3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37"/>
      <c r="AG107" s="6">
        <f>SUMIFS(B107:AF107,$B$8:$AF$8,"&lt;&gt;XX")</f>
        <v>0</v>
      </c>
    </row>
    <row r="108" spans="1:33" s="4" customFormat="1" x14ac:dyDescent="0.3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37"/>
      <c r="AG108" s="6">
        <f>SUMIFS(B108:AF108,$B$8:$AF$8,"&lt;&gt;XX")</f>
        <v>0</v>
      </c>
    </row>
    <row r="109" spans="1:33" s="4" customFormat="1" x14ac:dyDescent="0.3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37"/>
      <c r="AG109" s="6">
        <f>SUMIFS(B109:AF109,$B$8:$AF$8,"&lt;&gt;XX")</f>
        <v>0</v>
      </c>
    </row>
    <row r="110" spans="1:33" s="4" customFormat="1" x14ac:dyDescent="0.3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37"/>
      <c r="AG110" s="6">
        <f>SUMIFS(B110:AF110,$B$8:$AF$8,"&lt;&gt;XX")</f>
        <v>0</v>
      </c>
    </row>
  </sheetData>
  <sheetProtection algorithmName="SHA-512" hashValue="Bo971iaNWnIfbPlgL42U5bFypcrIQh9WLvi6qtFmCLgk7Kxb/g2z9XdGAn4lP+SVzyg1RkSkqpnBxqiLLHSNcQ==" saltValue="2oPHRu7GYN9ICnG/mQz2EQ==" spinCount="100000" sheet="1"/>
  <sortState ref="A11:AG110">
    <sortCondition ref="A11:A110"/>
  </sortState>
  <mergeCells count="1">
    <mergeCell ref="A6:AC7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2" width="3.5546875" style="48" customWidth="1"/>
    <col min="33" max="33" width="10.21875" style="40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ht="21" x14ac:dyDescent="0.3">
      <c r="A6" s="53" t="s">
        <v>48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49"/>
      <c r="AE6" s="49"/>
      <c r="AF6" s="49"/>
      <c r="AG6" s="39"/>
    </row>
    <row r="7" spans="1:33" ht="2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49"/>
      <c r="AE7" s="49"/>
      <c r="AF7" s="49"/>
      <c r="AG7" s="39"/>
    </row>
    <row r="8" spans="1:33" s="1" customFormat="1" x14ac:dyDescent="0.3">
      <c r="A8" s="19">
        <f>DATE(Recap!B4,5,1)</f>
        <v>42856</v>
      </c>
      <c r="B8" s="50">
        <f>DAY(DATE(Recap!$B$4,5,B$10))</f>
        <v>1</v>
      </c>
      <c r="C8" s="50">
        <f>IF(DAY(DATE(Recap!$B$4,5,C$10))&gt;DAY(DATE(Recap!$B$4,5,B$10)),DAY(DATE(Recap!$B$4,5,C$10)),"XX")</f>
        <v>2</v>
      </c>
      <c r="D8" s="50">
        <f>IF(DAY(DATE(Recap!$B$4,5,D$10))&gt;DAY(DATE(Recap!$B$4,5,C$10)),DAY(DATE(Recap!$B$4,5,D$10)),"XX")</f>
        <v>3</v>
      </c>
      <c r="E8" s="50">
        <f>IF(DAY(DATE(Recap!$B$4,5,E$10))&gt;DAY(DATE(Recap!$B$4,5,D$10)),DAY(DATE(Recap!$B$4,5,E$10)),"XX")</f>
        <v>4</v>
      </c>
      <c r="F8" s="50">
        <f>IF(DAY(DATE(Recap!$B$4,5,F$10))&gt;DAY(DATE(Recap!$B$4,5,E$10)),DAY(DATE(Recap!$B$4,5,F$10)),"XX")</f>
        <v>5</v>
      </c>
      <c r="G8" s="50">
        <f>IF(DAY(DATE(Recap!$B$4,5,G$10))&gt;DAY(DATE(Recap!$B$4,5,F$10)),DAY(DATE(Recap!$B$4,5,G$10)),"XX")</f>
        <v>6</v>
      </c>
      <c r="H8" s="50">
        <f>IF(DAY(DATE(Recap!$B$4,5,H$10))&gt;DAY(DATE(Recap!$B$4,5,G$10)),DAY(DATE(Recap!$B$4,5,H$10)),"XX")</f>
        <v>7</v>
      </c>
      <c r="I8" s="50">
        <f>IF(DAY(DATE(Recap!$B$4,5,I$10))&gt;DAY(DATE(Recap!$B$4,5,H$10)),DAY(DATE(Recap!$B$4,5,I$10)),"XX")</f>
        <v>8</v>
      </c>
      <c r="J8" s="50">
        <f>IF(DAY(DATE(Recap!$B$4,5,J$10))&gt;DAY(DATE(Recap!$B$4,5,I$10)),DAY(DATE(Recap!$B$4,5,J$10)),"XX")</f>
        <v>9</v>
      </c>
      <c r="K8" s="50">
        <f>IF(DAY(DATE(Recap!$B$4,5,K$10))&gt;DAY(DATE(Recap!$B$4,5,J$10)),DAY(DATE(Recap!$B$4,5,K$10)),"XX")</f>
        <v>10</v>
      </c>
      <c r="L8" s="50">
        <f>IF(DAY(DATE(Recap!$B$4,5,L$10))&gt;DAY(DATE(Recap!$B$4,5,K$10)),DAY(DATE(Recap!$B$4,5,L$10)),"XX")</f>
        <v>11</v>
      </c>
      <c r="M8" s="50">
        <f>IF(DAY(DATE(Recap!$B$4,5,M$10))&gt;DAY(DATE(Recap!$B$4,5,L$10)),DAY(DATE(Recap!$B$4,5,M$10)),"XX")</f>
        <v>12</v>
      </c>
      <c r="N8" s="50">
        <f>IF(DAY(DATE(Recap!$B$4,5,N$10))&gt;DAY(DATE(Recap!$B$4,5,M$10)),DAY(DATE(Recap!$B$4,5,N$10)),"XX")</f>
        <v>13</v>
      </c>
      <c r="O8" s="50">
        <f>IF(DAY(DATE(Recap!$B$4,5,O$10))&gt;DAY(DATE(Recap!$B$4,5,N$10)),DAY(DATE(Recap!$B$4,5,O$10)),"XX")</f>
        <v>14</v>
      </c>
      <c r="P8" s="50">
        <f>IF(DAY(DATE(Recap!$B$4,5,P$10))&gt;DAY(DATE(Recap!$B$4,5,O$10)),DAY(DATE(Recap!$B$4,5,P$10)),"XX")</f>
        <v>15</v>
      </c>
      <c r="Q8" s="50">
        <f>IF(DAY(DATE(Recap!$B$4,5,Q$10))&gt;DAY(DATE(Recap!$B$4,5,P$10)),DAY(DATE(Recap!$B$4,5,Q$10)),"XX")</f>
        <v>16</v>
      </c>
      <c r="R8" s="50">
        <f>IF(DAY(DATE(Recap!$B$4,5,R$10))&gt;DAY(DATE(Recap!$B$4,5,Q$10)),DAY(DATE(Recap!$B$4,5,R$10)),"XX")</f>
        <v>17</v>
      </c>
      <c r="S8" s="50">
        <f>IF(DAY(DATE(Recap!$B$4,5,S$10))&gt;DAY(DATE(Recap!$B$4,5,R$10)),DAY(DATE(Recap!$B$4,5,S$10)),"XX")</f>
        <v>18</v>
      </c>
      <c r="T8" s="50">
        <f>IF(DAY(DATE(Recap!$B$4,5,T$10))&gt;DAY(DATE(Recap!$B$4,5,S$10)),DAY(DATE(Recap!$B$4,5,T$10)),"XX")</f>
        <v>19</v>
      </c>
      <c r="U8" s="50">
        <f>IF(DAY(DATE(Recap!$B$4,5,U$10))&gt;DAY(DATE(Recap!$B$4,5,T$10)),DAY(DATE(Recap!$B$4,5,U$10)),"XX")</f>
        <v>20</v>
      </c>
      <c r="V8" s="50">
        <f>IF(DAY(DATE(Recap!$B$4,5,V$10))&gt;DAY(DATE(Recap!$B$4,5,U$10)),DAY(DATE(Recap!$B$4,5,V$10)),"XX")</f>
        <v>21</v>
      </c>
      <c r="W8" s="50">
        <f>IF(DAY(DATE(Recap!$B$4,5,W$10))&gt;DAY(DATE(Recap!$B$4,5,V$10)),DAY(DATE(Recap!$B$4,5,W$10)),"XX")</f>
        <v>22</v>
      </c>
      <c r="X8" s="50">
        <f>IF(DAY(DATE(Recap!$B$4,5,X$10))&gt;DAY(DATE(Recap!$B$4,5,W$10)),DAY(DATE(Recap!$B$4,5,X$10)),"XX")</f>
        <v>23</v>
      </c>
      <c r="Y8" s="50">
        <f>IF(DAY(DATE(Recap!$B$4,5,Y$10))&gt;DAY(DATE(Recap!$B$4,5,X$10)),DAY(DATE(Recap!$B$4,5,Y$10)),"XX")</f>
        <v>24</v>
      </c>
      <c r="Z8" s="50">
        <f>IF(DAY(DATE(Recap!$B$4,5,Z$10))&gt;DAY(DATE(Recap!$B$4,5,Y$10)),DAY(DATE(Recap!$B$4,5,Z$10)),"XX")</f>
        <v>25</v>
      </c>
      <c r="AA8" s="50">
        <f>IF(DAY(DATE(Recap!$B$4,5,AA$10))&gt;DAY(DATE(Recap!$B$4,5,Z$10)),DAY(DATE(Recap!$B$4,5,AA$10)),"XX")</f>
        <v>26</v>
      </c>
      <c r="AB8" s="50">
        <f>IF(DAY(DATE(Recap!$B$4,5,AB$10))&gt;DAY(DATE(Recap!$B$4,5,AA$10)),DAY(DATE(Recap!$B$4,5,AB$10)),"XX")</f>
        <v>27</v>
      </c>
      <c r="AC8" s="50">
        <f>IF(DAY(DATE(Recap!$B$4,5,AC$10))&gt;DAY(DATE(Recap!$B$4,5,AB$10)),DAY(DATE(Recap!$B$4,5,AC$10)),"XX")</f>
        <v>28</v>
      </c>
      <c r="AD8" s="50">
        <f>IF(DAY(DATE(Recap!$B$4,5,AD$10))&gt;DAY(DATE(Recap!$B$4,5,AC$10)),DAY(DATE(Recap!$B$4,5,AD$10)),"XX")</f>
        <v>29</v>
      </c>
      <c r="AE8" s="50">
        <f>IF(DAY(DATE(Recap!$B$4,5,AE$10))&gt;DAY(DATE(Recap!$B$4,5,AD$10)),DAY(DATE(Recap!$B$4,5,AE$10)),"XX")</f>
        <v>30</v>
      </c>
      <c r="AF8" s="50">
        <f>IF(DAY(DATE(Recap!$B$4,5,AF$10))&gt;DAY(DATE(Recap!$B$4,5,AE$10)),DAY(DATE(Recap!$B$4,5,AF$10)),"XX")</f>
        <v>31</v>
      </c>
      <c r="AG8" s="24" t="s">
        <v>2</v>
      </c>
    </row>
    <row r="9" spans="1:33" x14ac:dyDescent="0.3">
      <c r="A9" s="19" t="s">
        <v>4</v>
      </c>
      <c r="B9" s="46">
        <f>SUM(B11:B110)</f>
        <v>0</v>
      </c>
      <c r="C9" s="46">
        <f t="shared" ref="C9:AF9" si="0">SUM(C11:C110)</f>
        <v>2</v>
      </c>
      <c r="D9" s="46">
        <f t="shared" si="0"/>
        <v>0</v>
      </c>
      <c r="E9" s="46">
        <f t="shared" si="0"/>
        <v>0</v>
      </c>
      <c r="F9" s="46">
        <f t="shared" si="0"/>
        <v>10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2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1</v>
      </c>
      <c r="U9" s="46">
        <f t="shared" si="0"/>
        <v>112</v>
      </c>
      <c r="V9" s="46">
        <f t="shared" si="0"/>
        <v>0</v>
      </c>
      <c r="W9" s="46">
        <f t="shared" si="0"/>
        <v>9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46">
        <f t="shared" si="0"/>
        <v>0</v>
      </c>
      <c r="AG9" s="34">
        <f>SUM(AG11:AG1110)</f>
        <v>136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 x14ac:dyDescent="0.3">
      <c r="A11" s="17" t="s">
        <v>61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>
        <v>4</v>
      </c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>SUMIFS(B11:AF11,$B$8:$AF$8,"&lt;&gt;XX")</f>
        <v>4</v>
      </c>
    </row>
    <row r="12" spans="1:33" s="4" customFormat="1" x14ac:dyDescent="0.3">
      <c r="A12" s="17" t="s">
        <v>62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>
        <v>4</v>
      </c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>SUMIFS(B12:AF12,$B$8:$AF$8,"&lt;&gt;XX")</f>
        <v>4</v>
      </c>
    </row>
    <row r="13" spans="1:33" s="4" customFormat="1" x14ac:dyDescent="0.3">
      <c r="A13" s="17" t="s">
        <v>78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>
        <v>4</v>
      </c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6">
        <f>SUMIFS(B13:AF13,$B$8:$AF$8,"&lt;&gt;XX")</f>
        <v>4</v>
      </c>
    </row>
    <row r="14" spans="1:33" s="4" customFormat="1" x14ac:dyDescent="0.3">
      <c r="A14" s="18" t="s">
        <v>64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>
        <v>4</v>
      </c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6">
        <f>SUMIFS(B14:AF14,$B$8:$AF$8,"&lt;&gt;XX")</f>
        <v>4</v>
      </c>
    </row>
    <row r="15" spans="1:33" s="4" customFormat="1" x14ac:dyDescent="0.3">
      <c r="A15" s="18" t="s">
        <v>79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>
        <v>4</v>
      </c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>SUMIFS(B15:AF15,$B$8:$AF$8,"&lt;&gt;XX")</f>
        <v>4</v>
      </c>
    </row>
    <row r="16" spans="1:33" s="4" customFormat="1" x14ac:dyDescent="0.3">
      <c r="A16" s="18" t="s">
        <v>65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>
        <v>4</v>
      </c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>SUMIFS(B16:AF16,$B$8:$AF$8,"&lt;&gt;XX")</f>
        <v>4</v>
      </c>
    </row>
    <row r="17" spans="1:33" s="4" customFormat="1" x14ac:dyDescent="0.3">
      <c r="A17" s="18" t="s">
        <v>80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>
        <v>4</v>
      </c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>SUMIFS(B17:AF17,$B$8:$AF$8,"&lt;&gt;XX")</f>
        <v>4</v>
      </c>
    </row>
    <row r="18" spans="1:33" s="4" customFormat="1" x14ac:dyDescent="0.3">
      <c r="A18" s="17" t="s">
        <v>57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>
        <v>4</v>
      </c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>SUMIFS(B18:AF18,$B$8:$AF$8,"&lt;&gt;XX")</f>
        <v>4</v>
      </c>
    </row>
    <row r="19" spans="1:33" s="4" customFormat="1" x14ac:dyDescent="0.3">
      <c r="A19" s="18" t="s">
        <v>81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>
        <v>4</v>
      </c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>SUMIFS(B19:AF19,$B$8:$AF$8,"&lt;&gt;XX")</f>
        <v>4</v>
      </c>
    </row>
    <row r="20" spans="1:33" s="4" customFormat="1" x14ac:dyDescent="0.3">
      <c r="A20" s="18" t="s">
        <v>58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>
        <v>3</v>
      </c>
      <c r="X20" s="52"/>
      <c r="Y20" s="52"/>
      <c r="Z20" s="52"/>
      <c r="AA20" s="52"/>
      <c r="AB20" s="52"/>
      <c r="AC20" s="52"/>
      <c r="AD20" s="52"/>
      <c r="AE20" s="52"/>
      <c r="AF20" s="52"/>
      <c r="AG20" s="6">
        <f>SUMIFS(B20:AF20,$B$8:$AF$8,"&lt;&gt;XX")</f>
        <v>3</v>
      </c>
    </row>
    <row r="21" spans="1:33" s="4" customFormat="1" x14ac:dyDescent="0.3">
      <c r="A21" s="18" t="s">
        <v>82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>
        <v>4</v>
      </c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>SUMIFS(B21:AF21,$B$8:$AF$8,"&lt;&gt;XX")</f>
        <v>4</v>
      </c>
    </row>
    <row r="22" spans="1:33" s="4" customFormat="1" x14ac:dyDescent="0.3">
      <c r="A22" s="17" t="s">
        <v>83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>
        <v>4</v>
      </c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>SUMIFS(B22:AF22,$B$8:$AF$8,"&lt;&gt;XX")</f>
        <v>4</v>
      </c>
    </row>
    <row r="23" spans="1:33" s="4" customFormat="1" x14ac:dyDescent="0.3">
      <c r="A23" s="18" t="s">
        <v>68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>
        <v>4</v>
      </c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>SUMIFS(B23:AF23,$B$8:$AF$8,"&lt;&gt;XX")</f>
        <v>4</v>
      </c>
    </row>
    <row r="24" spans="1:33" s="4" customFormat="1" x14ac:dyDescent="0.3">
      <c r="A24" s="18" t="s">
        <v>69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>
        <v>4</v>
      </c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>SUMIFS(B24:AF24,$B$8:$AF$8,"&lt;&gt;XX")</f>
        <v>4</v>
      </c>
    </row>
    <row r="25" spans="1:33" s="4" customFormat="1" x14ac:dyDescent="0.3">
      <c r="A25" s="18" t="s">
        <v>70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>
        <v>4</v>
      </c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>SUMIFS(B25:AF25,$B$8:$AF$8,"&lt;&gt;XX")</f>
        <v>4</v>
      </c>
    </row>
    <row r="26" spans="1:33" s="4" customFormat="1" x14ac:dyDescent="0.3">
      <c r="A26" s="18" t="s">
        <v>84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>
        <v>32</v>
      </c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>SUMIFS(B26:AF26,$B$8:$AF$8,"&lt;&gt;XX")</f>
        <v>32</v>
      </c>
    </row>
    <row r="27" spans="1:33" s="4" customFormat="1" x14ac:dyDescent="0.3">
      <c r="A27" s="17" t="s">
        <v>71</v>
      </c>
      <c r="B27" s="52"/>
      <c r="C27" s="52"/>
      <c r="D27" s="52"/>
      <c r="E27" s="52"/>
      <c r="F27" s="52">
        <v>5</v>
      </c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>
        <v>4</v>
      </c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>SUMIFS(B27:AF27,$B$8:$AF$8,"&lt;&gt;XX")</f>
        <v>9</v>
      </c>
    </row>
    <row r="28" spans="1:33" s="4" customFormat="1" x14ac:dyDescent="0.3">
      <c r="A28" s="17" t="s">
        <v>59</v>
      </c>
      <c r="B28" s="52"/>
      <c r="C28" s="52">
        <v>2</v>
      </c>
      <c r="D28" s="52"/>
      <c r="E28" s="52"/>
      <c r="F28" s="52">
        <v>5</v>
      </c>
      <c r="G28" s="52"/>
      <c r="H28" s="52"/>
      <c r="I28" s="52"/>
      <c r="J28" s="52"/>
      <c r="K28" s="52"/>
      <c r="L28" s="52"/>
      <c r="M28" s="52">
        <v>2</v>
      </c>
      <c r="N28" s="52"/>
      <c r="O28" s="52"/>
      <c r="P28" s="52"/>
      <c r="Q28" s="52"/>
      <c r="R28" s="52"/>
      <c r="S28" s="52"/>
      <c r="T28" s="52">
        <v>1</v>
      </c>
      <c r="U28" s="52">
        <v>4</v>
      </c>
      <c r="V28" s="52"/>
      <c r="W28" s="52">
        <v>3</v>
      </c>
      <c r="X28" s="52"/>
      <c r="Y28" s="52"/>
      <c r="Z28" s="52"/>
      <c r="AA28" s="52"/>
      <c r="AB28" s="52"/>
      <c r="AC28" s="52"/>
      <c r="AD28" s="52"/>
      <c r="AE28" s="52"/>
      <c r="AF28" s="52"/>
      <c r="AG28" s="6">
        <f>SUMIFS(B28:AF28,$B$8:$AF$8,"&lt;&gt;XX")</f>
        <v>17</v>
      </c>
    </row>
    <row r="29" spans="1:33" s="4" customFormat="1" x14ac:dyDescent="0.3">
      <c r="A29" s="18" t="s">
        <v>74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>
        <v>4</v>
      </c>
      <c r="V29" s="52"/>
      <c r="W29" s="52">
        <v>3</v>
      </c>
      <c r="X29" s="52"/>
      <c r="Y29" s="52"/>
      <c r="Z29" s="52"/>
      <c r="AA29" s="52"/>
      <c r="AB29" s="52"/>
      <c r="AC29" s="52"/>
      <c r="AD29" s="52"/>
      <c r="AE29" s="52"/>
      <c r="AF29" s="52"/>
      <c r="AG29" s="6">
        <f>SUMIFS(B29:AF29,$B$8:$AF$8,"&lt;&gt;XX")</f>
        <v>7</v>
      </c>
    </row>
    <row r="30" spans="1:33" s="4" customFormat="1" x14ac:dyDescent="0.3">
      <c r="A30" s="18" t="s">
        <v>75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>
        <v>4</v>
      </c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>SUMIFS(B30:AF30,$B$8:$AF$8,"&lt;&gt;XX")</f>
        <v>4</v>
      </c>
    </row>
    <row r="31" spans="1:33" s="4" customFormat="1" x14ac:dyDescent="0.3">
      <c r="A31" s="18" t="s">
        <v>76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>
        <v>4</v>
      </c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>SUMIFS(B31:AF31,$B$8:$AF$8,"&lt;&gt;XX")</f>
        <v>4</v>
      </c>
    </row>
    <row r="32" spans="1:33" s="4" customFormat="1" x14ac:dyDescent="0.3">
      <c r="A32" s="18" t="s">
        <v>77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>
        <v>4</v>
      </c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>SUMIFS(B32:AF32,$B$8:$AF$8,"&lt;&gt;XX")</f>
        <v>4</v>
      </c>
    </row>
    <row r="33" spans="1:33" s="4" customFormat="1" x14ac:dyDescent="0.3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>SUMIFS(B33:AF33,$B$8:$AF$8,"&lt;&gt;XX")</f>
        <v>0</v>
      </c>
    </row>
    <row r="34" spans="1:33" s="4" customFormat="1" x14ac:dyDescent="0.3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>SUMIFS(B34:AF34,$B$8:$AF$8,"&lt;&gt;XX")</f>
        <v>0</v>
      </c>
    </row>
    <row r="35" spans="1:33" s="4" customFormat="1" x14ac:dyDescent="0.3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>SUMIFS(B35:AF35,$B$8:$AF$8,"&lt;&gt;XX")</f>
        <v>0</v>
      </c>
    </row>
    <row r="36" spans="1:33" s="4" customFormat="1" x14ac:dyDescent="0.3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>SUMIFS(B36:AF36,$B$8:$AF$8,"&lt;&gt;XX")</f>
        <v>0</v>
      </c>
    </row>
    <row r="37" spans="1:33" s="4" customFormat="1" x14ac:dyDescent="0.3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>SUMIFS(B37:AF37,$B$8:$AF$8,"&lt;&gt;XX")</f>
        <v>0</v>
      </c>
    </row>
    <row r="38" spans="1:33" s="4" customFormat="1" x14ac:dyDescent="0.3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>SUMIFS(B38:AF38,$B$8:$AF$8,"&lt;&gt;XX")</f>
        <v>0</v>
      </c>
    </row>
    <row r="39" spans="1:33" s="4" customFormat="1" x14ac:dyDescent="0.3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>SUMIFS(B39:AF39,$B$8:$AF$8,"&lt;&gt;XX")</f>
        <v>0</v>
      </c>
    </row>
    <row r="40" spans="1:33" s="4" customFormat="1" x14ac:dyDescent="0.3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>SUMIFS(B40:AF40,$B$8:$AF$8,"&lt;&gt;XX")</f>
        <v>0</v>
      </c>
    </row>
    <row r="41" spans="1:33" s="4" customFormat="1" x14ac:dyDescent="0.3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>SUMIFS(B41:AF41,$B$8:$AF$8,"&lt;&gt;XX")</f>
        <v>0</v>
      </c>
    </row>
    <row r="42" spans="1:33" s="4" customFormat="1" x14ac:dyDescent="0.3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>SUMIFS(B42:AF42,$B$8:$AF$8,"&lt;&gt;XX")</f>
        <v>0</v>
      </c>
    </row>
    <row r="43" spans="1:33" s="4" customFormat="1" x14ac:dyDescent="0.3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>SUMIFS(B43:AF43,$B$8:$AF$8,"&lt;&gt;XX")</f>
        <v>0</v>
      </c>
    </row>
    <row r="44" spans="1:33" s="4" customFormat="1" x14ac:dyDescent="0.3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>SUMIFS(B44:AF44,$B$8:$AF$8,"&lt;&gt;XX")</f>
        <v>0</v>
      </c>
    </row>
    <row r="45" spans="1:33" s="4" customFormat="1" x14ac:dyDescent="0.3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>SUMIFS(B45:AF45,$B$8:$AF$8,"&lt;&gt;XX")</f>
        <v>0</v>
      </c>
    </row>
    <row r="46" spans="1:33" s="4" customFormat="1" x14ac:dyDescent="0.3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>SUMIFS(B46:AF46,$B$8:$AF$8,"&lt;&gt;XX")</f>
        <v>0</v>
      </c>
    </row>
    <row r="47" spans="1:33" s="4" customFormat="1" x14ac:dyDescent="0.3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>SUMIFS(B47:AF47,$B$8:$AF$8,"&lt;&gt;XX")</f>
        <v>0</v>
      </c>
    </row>
    <row r="48" spans="1:33" s="4" customFormat="1" x14ac:dyDescent="0.3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>SUMIFS(B48:AF48,$B$8:$AF$8,"&lt;&gt;XX")</f>
        <v>0</v>
      </c>
    </row>
    <row r="49" spans="1:33" s="4" customFormat="1" x14ac:dyDescent="0.3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>SUMIFS(B49:AF49,$B$8:$AF$8,"&lt;&gt;XX")</f>
        <v>0</v>
      </c>
    </row>
    <row r="50" spans="1:33" s="4" customFormat="1" x14ac:dyDescent="0.3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>SUMIFS(B50:AF50,$B$8:$AF$8,"&lt;&gt;XX")</f>
        <v>0</v>
      </c>
    </row>
    <row r="51" spans="1:33" s="4" customFormat="1" x14ac:dyDescent="0.3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>SUMIFS(B51:AF51,$B$8:$AF$8,"&lt;&gt;XX")</f>
        <v>0</v>
      </c>
    </row>
    <row r="52" spans="1:33" s="4" customFormat="1" x14ac:dyDescent="0.3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>SUMIFS(B52:AF52,$B$8:$AF$8,"&lt;&gt;XX")</f>
        <v>0</v>
      </c>
    </row>
    <row r="53" spans="1:33" s="4" customFormat="1" x14ac:dyDescent="0.3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>SUMIFS(B53:AF53,$B$8:$AF$8,"&lt;&gt;XX")</f>
        <v>0</v>
      </c>
    </row>
    <row r="54" spans="1:33" s="4" customFormat="1" x14ac:dyDescent="0.3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>SUMIFS(B54:AF54,$B$8:$AF$8,"&lt;&gt;XX")</f>
        <v>0</v>
      </c>
    </row>
    <row r="55" spans="1:33" s="4" customFormat="1" x14ac:dyDescent="0.3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>SUMIFS(B55:AF55,$B$8:$AF$8,"&lt;&gt;XX")</f>
        <v>0</v>
      </c>
    </row>
    <row r="56" spans="1:33" s="4" customFormat="1" x14ac:dyDescent="0.3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>SUMIFS(B56:AF56,$B$8:$AF$8,"&lt;&gt;XX")</f>
        <v>0</v>
      </c>
    </row>
    <row r="57" spans="1:33" s="4" customFormat="1" x14ac:dyDescent="0.3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>SUMIFS(B57:AF57,$B$8:$AF$8,"&lt;&gt;XX")</f>
        <v>0</v>
      </c>
    </row>
    <row r="58" spans="1:33" s="4" customFormat="1" x14ac:dyDescent="0.3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>SUMIFS(B58:AF58,$B$8:$AF$8,"&lt;&gt;XX")</f>
        <v>0</v>
      </c>
    </row>
    <row r="59" spans="1:33" s="4" customFormat="1" x14ac:dyDescent="0.3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>SUMIFS(B59:AF59,$B$8:$AF$8,"&lt;&gt;XX")</f>
        <v>0</v>
      </c>
    </row>
    <row r="60" spans="1:33" s="4" customFormat="1" x14ac:dyDescent="0.3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>SUMIFS(B60:AF60,$B$8:$AF$8,"&lt;&gt;XX")</f>
        <v>0</v>
      </c>
    </row>
    <row r="61" spans="1:33" s="4" customFormat="1" x14ac:dyDescent="0.3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>SUMIFS(B61:AF61,$B$8:$AF$8,"&lt;&gt;XX")</f>
        <v>0</v>
      </c>
    </row>
    <row r="62" spans="1:33" s="4" customFormat="1" x14ac:dyDescent="0.3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>SUMIFS(B62:AF62,$B$8:$AF$8,"&lt;&gt;XX")</f>
        <v>0</v>
      </c>
    </row>
    <row r="63" spans="1:33" s="4" customFormat="1" x14ac:dyDescent="0.3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>SUMIFS(B63:AF63,$B$8:$AF$8,"&lt;&gt;XX")</f>
        <v>0</v>
      </c>
    </row>
    <row r="64" spans="1:33" s="4" customFormat="1" x14ac:dyDescent="0.3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>SUMIFS(B64:AF64,$B$8:$AF$8,"&lt;&gt;XX")</f>
        <v>0</v>
      </c>
    </row>
    <row r="65" spans="1:33" s="4" customFormat="1" x14ac:dyDescent="0.3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>SUMIFS(B65:AF65,$B$8:$AF$8,"&lt;&gt;XX")</f>
        <v>0</v>
      </c>
    </row>
    <row r="66" spans="1:33" s="4" customFormat="1" x14ac:dyDescent="0.3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>SUMIFS(B66:AF66,$B$8:$AF$8,"&lt;&gt;XX")</f>
        <v>0</v>
      </c>
    </row>
    <row r="67" spans="1:33" s="4" customFormat="1" x14ac:dyDescent="0.3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>SUMIFS(B67:AF67,$B$8:$AF$8,"&lt;&gt;XX")</f>
        <v>0</v>
      </c>
    </row>
    <row r="68" spans="1:33" s="4" customFormat="1" x14ac:dyDescent="0.3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>SUMIFS(B68:AF68,$B$8:$AF$8,"&lt;&gt;XX")</f>
        <v>0</v>
      </c>
    </row>
    <row r="69" spans="1:33" s="4" customFormat="1" x14ac:dyDescent="0.3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>SUMIFS(B69:AF69,$B$8:$AF$8,"&lt;&gt;XX")</f>
        <v>0</v>
      </c>
    </row>
    <row r="70" spans="1:33" s="4" customFormat="1" x14ac:dyDescent="0.3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>SUMIFS(B70:AF70,$B$8:$AF$8,"&lt;&gt;XX")</f>
        <v>0</v>
      </c>
    </row>
    <row r="71" spans="1:33" s="4" customFormat="1" x14ac:dyDescent="0.3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>SUMIFS(B71:AF71,$B$8:$AF$8,"&lt;&gt;XX")</f>
        <v>0</v>
      </c>
    </row>
    <row r="72" spans="1:33" s="4" customFormat="1" x14ac:dyDescent="0.3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>SUMIFS(B72:AF72,$B$8:$AF$8,"&lt;&gt;XX")</f>
        <v>0</v>
      </c>
    </row>
    <row r="73" spans="1:33" s="4" customFormat="1" x14ac:dyDescent="0.3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>SUMIFS(B73:AF73,$B$8:$AF$8,"&lt;&gt;XX")</f>
        <v>0</v>
      </c>
    </row>
    <row r="74" spans="1:33" s="4" customFormat="1" x14ac:dyDescent="0.3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>SUMIFS(B74:AF74,$B$8:$AF$8,"&lt;&gt;XX")</f>
        <v>0</v>
      </c>
    </row>
    <row r="75" spans="1:33" s="4" customFormat="1" x14ac:dyDescent="0.3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>SUMIFS(B75:AF75,$B$8:$AF$8,"&lt;&gt;XX")</f>
        <v>0</v>
      </c>
    </row>
    <row r="76" spans="1:33" s="4" customFormat="1" x14ac:dyDescent="0.3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>SUMIFS(B76:AF76,$B$8:$AF$8,"&lt;&gt;XX")</f>
        <v>0</v>
      </c>
    </row>
    <row r="77" spans="1:33" s="4" customFormat="1" x14ac:dyDescent="0.3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>SUMIFS(B77:AF77,$B$8:$AF$8,"&lt;&gt;XX")</f>
        <v>0</v>
      </c>
    </row>
    <row r="78" spans="1:33" s="4" customFormat="1" x14ac:dyDescent="0.3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>SUMIFS(B78:AF78,$B$8:$AF$8,"&lt;&gt;XX")</f>
        <v>0</v>
      </c>
    </row>
    <row r="79" spans="1:33" s="4" customFormat="1" x14ac:dyDescent="0.3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>SUMIFS(B79:AF79,$B$8:$AF$8,"&lt;&gt;XX")</f>
        <v>0</v>
      </c>
    </row>
    <row r="80" spans="1:33" s="4" customFormat="1" x14ac:dyDescent="0.3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>SUMIFS(B80:AF80,$B$8:$AF$8,"&lt;&gt;XX")</f>
        <v>0</v>
      </c>
    </row>
    <row r="81" spans="1:33" s="4" customFormat="1" x14ac:dyDescent="0.3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>SUMIFS(B81:AF81,$B$8:$AF$8,"&lt;&gt;XX")</f>
        <v>0</v>
      </c>
    </row>
    <row r="82" spans="1:33" s="4" customFormat="1" x14ac:dyDescent="0.3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>SUMIFS(B82:AF82,$B$8:$AF$8,"&lt;&gt;XX")</f>
        <v>0</v>
      </c>
    </row>
    <row r="83" spans="1:33" s="4" customFormat="1" x14ac:dyDescent="0.3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>SUMIFS(B83:AF83,$B$8:$AF$8,"&lt;&gt;XX")</f>
        <v>0</v>
      </c>
    </row>
    <row r="84" spans="1:33" s="4" customFormat="1" x14ac:dyDescent="0.3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>SUMIFS(B84:AF84,$B$8:$AF$8,"&lt;&gt;XX")</f>
        <v>0</v>
      </c>
    </row>
    <row r="85" spans="1:33" s="4" customFormat="1" x14ac:dyDescent="0.3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>SUMIFS(B85:AF85,$B$8:$AF$8,"&lt;&gt;XX")</f>
        <v>0</v>
      </c>
    </row>
    <row r="86" spans="1:33" s="4" customFormat="1" x14ac:dyDescent="0.3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>SUMIFS(B86:AF86,$B$8:$AF$8,"&lt;&gt;XX")</f>
        <v>0</v>
      </c>
    </row>
    <row r="87" spans="1:33" s="4" customFormat="1" x14ac:dyDescent="0.3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>SUMIFS(B87:AF87,$B$8:$AF$8,"&lt;&gt;XX")</f>
        <v>0</v>
      </c>
    </row>
    <row r="88" spans="1:33" s="4" customFormat="1" x14ac:dyDescent="0.3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>SUMIFS(B88:AF88,$B$8:$AF$8,"&lt;&gt;XX")</f>
        <v>0</v>
      </c>
    </row>
    <row r="89" spans="1:33" s="4" customFormat="1" x14ac:dyDescent="0.3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>SUMIFS(B89:AF89,$B$8:$AF$8,"&lt;&gt;XX")</f>
        <v>0</v>
      </c>
    </row>
    <row r="90" spans="1:33" s="4" customFormat="1" x14ac:dyDescent="0.3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>SUMIFS(B90:AF90,$B$8:$AF$8,"&lt;&gt;XX")</f>
        <v>0</v>
      </c>
    </row>
    <row r="91" spans="1:33" s="4" customFormat="1" x14ac:dyDescent="0.3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>SUMIFS(B91:AF91,$B$8:$AF$8,"&lt;&gt;XX")</f>
        <v>0</v>
      </c>
    </row>
    <row r="92" spans="1:33" s="4" customFormat="1" x14ac:dyDescent="0.3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>SUMIFS(B92:AF92,$B$8:$AF$8,"&lt;&gt;XX")</f>
        <v>0</v>
      </c>
    </row>
    <row r="93" spans="1:33" s="4" customFormat="1" x14ac:dyDescent="0.3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>SUMIFS(B93:AF93,$B$8:$AF$8,"&lt;&gt;XX")</f>
        <v>0</v>
      </c>
    </row>
    <row r="94" spans="1:33" s="4" customFormat="1" x14ac:dyDescent="0.3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>SUMIFS(B94:AF94,$B$8:$AF$8,"&lt;&gt;XX")</f>
        <v>0</v>
      </c>
    </row>
    <row r="95" spans="1:33" s="4" customFormat="1" x14ac:dyDescent="0.3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>SUMIFS(B95:AF95,$B$8:$AF$8,"&lt;&gt;XX")</f>
        <v>0</v>
      </c>
    </row>
    <row r="96" spans="1:33" s="4" customFormat="1" x14ac:dyDescent="0.3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>SUMIFS(B96:AF96,$B$8:$AF$8,"&lt;&gt;XX")</f>
        <v>0</v>
      </c>
    </row>
    <row r="97" spans="1:33" s="4" customFormat="1" x14ac:dyDescent="0.3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>SUMIFS(B97:AF97,$B$8:$AF$8,"&lt;&gt;XX")</f>
        <v>0</v>
      </c>
    </row>
    <row r="98" spans="1:33" s="4" customFormat="1" x14ac:dyDescent="0.3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>SUMIFS(B98:AF98,$B$8:$AF$8,"&lt;&gt;XX")</f>
        <v>0</v>
      </c>
    </row>
    <row r="99" spans="1:33" s="4" customFormat="1" x14ac:dyDescent="0.3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>SUMIFS(B99:AF99,$B$8:$AF$8,"&lt;&gt;XX")</f>
        <v>0</v>
      </c>
    </row>
    <row r="100" spans="1:33" s="4" customFormat="1" x14ac:dyDescent="0.3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>SUMIFS(B100:AF100,$B$8:$AF$8,"&lt;&gt;XX")</f>
        <v>0</v>
      </c>
    </row>
    <row r="101" spans="1:33" s="4" customFormat="1" x14ac:dyDescent="0.3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>SUMIFS(B101:AF101,$B$8:$AF$8,"&lt;&gt;XX")</f>
        <v>0</v>
      </c>
    </row>
    <row r="102" spans="1:33" s="4" customFormat="1" x14ac:dyDescent="0.3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>SUMIFS(B102:AF102,$B$8:$AF$8,"&lt;&gt;XX")</f>
        <v>0</v>
      </c>
    </row>
    <row r="103" spans="1:33" s="4" customFormat="1" x14ac:dyDescent="0.3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>SUMIFS(B103:AF103,$B$8:$AF$8,"&lt;&gt;XX")</f>
        <v>0</v>
      </c>
    </row>
    <row r="104" spans="1:33" s="4" customFormat="1" x14ac:dyDescent="0.3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>SUMIFS(B104:AF104,$B$8:$AF$8,"&lt;&gt;XX")</f>
        <v>0</v>
      </c>
    </row>
    <row r="105" spans="1:33" s="4" customFormat="1" x14ac:dyDescent="0.3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>SUMIFS(B105:AF105,$B$8:$AF$8,"&lt;&gt;XX")</f>
        <v>0</v>
      </c>
    </row>
    <row r="106" spans="1:33" s="4" customFormat="1" x14ac:dyDescent="0.3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>SUMIFS(B106:AF106,$B$8:$AF$8,"&lt;&gt;XX")</f>
        <v>0</v>
      </c>
    </row>
    <row r="107" spans="1:33" s="4" customFormat="1" x14ac:dyDescent="0.3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>SUMIFS(B107:AF107,$B$8:$AF$8,"&lt;&gt;XX")</f>
        <v>0</v>
      </c>
    </row>
    <row r="108" spans="1:33" s="4" customFormat="1" x14ac:dyDescent="0.3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>SUMIFS(B108:AF108,$B$8:$AF$8,"&lt;&gt;XX")</f>
        <v>0</v>
      </c>
    </row>
    <row r="109" spans="1:33" s="4" customFormat="1" x14ac:dyDescent="0.3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>SUMIFS(B109:AF109,$B$8:$AF$8,"&lt;&gt;XX")</f>
        <v>0</v>
      </c>
    </row>
    <row r="110" spans="1:33" s="4" customFormat="1" x14ac:dyDescent="0.3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>SUMIFS(B110:AF110,$B$8:$AF$8,"&lt;&gt;XX")</f>
        <v>0</v>
      </c>
    </row>
  </sheetData>
  <sheetProtection algorithmName="SHA-512" hashValue="8SX0GN4JjoRZAgS1u/fz33T4QN5Nn24sa7IaPEbrFn82Xi3CVBSRuUTHVSZTD/mNi1iSy0XBDwg/GGz/DGYouQ==" saltValue="VUkB4o0JI6hQz0WUh/YSZg==" spinCount="100000" sheet="1"/>
  <sortState ref="A11:AG110">
    <sortCondition ref="A11:A110"/>
  </sortState>
  <mergeCells count="1">
    <mergeCell ref="A6:AC7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1" width="3.5546875" style="48" customWidth="1"/>
    <col min="32" max="32" width="3.44140625" style="2" hidden="1" customWidth="1"/>
    <col min="33" max="33" width="10.21875" style="2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3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ht="21" x14ac:dyDescent="0.3">
      <c r="A6" s="53" t="s">
        <v>41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49"/>
      <c r="AE6" s="49"/>
      <c r="AF6" s="38"/>
      <c r="AG6" s="38"/>
    </row>
    <row r="7" spans="1:33" ht="2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49"/>
      <c r="AE7" s="49"/>
      <c r="AF7" s="38"/>
      <c r="AG7" s="38"/>
    </row>
    <row r="8" spans="1:33" s="1" customFormat="1" x14ac:dyDescent="0.3">
      <c r="A8" s="19">
        <f>DATE(Recap!B4,6,1)</f>
        <v>42887</v>
      </c>
      <c r="B8" s="50">
        <f>DAY(DATE(Recap!$B$4,6,B$10))</f>
        <v>1</v>
      </c>
      <c r="C8" s="50">
        <f>IF(DAY(DATE(Recap!$B$4,6,C$10))&gt;DAY(DATE(Recap!$B$4,6,B$10)),DAY(DATE(Recap!$B$4,6,C$10)),"XX")</f>
        <v>2</v>
      </c>
      <c r="D8" s="50">
        <f>IF(DAY(DATE(Recap!$B$4,6,D$10))&gt;DAY(DATE(Recap!$B$4,6,C$10)),DAY(DATE(Recap!$B$4,6,D$10)),"XX")</f>
        <v>3</v>
      </c>
      <c r="E8" s="50">
        <f>IF(DAY(DATE(Recap!$B$4,6,E$10))&gt;DAY(DATE(Recap!$B$4,6,D$10)),DAY(DATE(Recap!$B$4,6,E$10)),"XX")</f>
        <v>4</v>
      </c>
      <c r="F8" s="50">
        <f>IF(DAY(DATE(Recap!$B$4,6,F$10))&gt;DAY(DATE(Recap!$B$4,6,E$10)),DAY(DATE(Recap!$B$4,6,F$10)),"XX")</f>
        <v>5</v>
      </c>
      <c r="G8" s="50">
        <f>IF(DAY(DATE(Recap!$B$4,6,G$10))&gt;DAY(DATE(Recap!$B$4,6,F$10)),DAY(DATE(Recap!$B$4,6,G$10)),"XX")</f>
        <v>6</v>
      </c>
      <c r="H8" s="50">
        <f>IF(DAY(DATE(Recap!$B$4,6,H$10))&gt;DAY(DATE(Recap!$B$4,6,G$10)),DAY(DATE(Recap!$B$4,6,H$10)),"XX")</f>
        <v>7</v>
      </c>
      <c r="I8" s="50">
        <f>IF(DAY(DATE(Recap!$B$4,6,I$10))&gt;DAY(DATE(Recap!$B$4,6,H$10)),DAY(DATE(Recap!$B$4,6,I$10)),"XX")</f>
        <v>8</v>
      </c>
      <c r="J8" s="50">
        <f>IF(DAY(DATE(Recap!$B$4,6,J$10))&gt;DAY(DATE(Recap!$B$4,6,I$10)),DAY(DATE(Recap!$B$4,6,J$10)),"XX")</f>
        <v>9</v>
      </c>
      <c r="K8" s="50">
        <f>IF(DAY(DATE(Recap!$B$4,6,K$10))&gt;DAY(DATE(Recap!$B$4,6,J$10)),DAY(DATE(Recap!$B$4,6,K$10)),"XX")</f>
        <v>10</v>
      </c>
      <c r="L8" s="50">
        <f>IF(DAY(DATE(Recap!$B$4,6,L$10))&gt;DAY(DATE(Recap!$B$4,6,K$10)),DAY(DATE(Recap!$B$4,6,L$10)),"XX")</f>
        <v>11</v>
      </c>
      <c r="M8" s="50">
        <f>IF(DAY(DATE(Recap!$B$4,6,M$10))&gt;DAY(DATE(Recap!$B$4,6,L$10)),DAY(DATE(Recap!$B$4,6,M$10)),"XX")</f>
        <v>12</v>
      </c>
      <c r="N8" s="50">
        <f>IF(DAY(DATE(Recap!$B$4,6,N$10))&gt;DAY(DATE(Recap!$B$4,6,M$10)),DAY(DATE(Recap!$B$4,6,N$10)),"XX")</f>
        <v>13</v>
      </c>
      <c r="O8" s="50">
        <f>IF(DAY(DATE(Recap!$B$4,6,O$10))&gt;DAY(DATE(Recap!$B$4,6,N$10)),DAY(DATE(Recap!$B$4,6,O$10)),"XX")</f>
        <v>14</v>
      </c>
      <c r="P8" s="50">
        <f>IF(DAY(DATE(Recap!$B$4,6,P$10))&gt;DAY(DATE(Recap!$B$4,6,O$10)),DAY(DATE(Recap!$B$4,6,P$10)),"XX")</f>
        <v>15</v>
      </c>
      <c r="Q8" s="50">
        <f>IF(DAY(DATE(Recap!$B$4,6,Q$10))&gt;DAY(DATE(Recap!$B$4,6,P$10)),DAY(DATE(Recap!$B$4,6,Q$10)),"XX")</f>
        <v>16</v>
      </c>
      <c r="R8" s="50">
        <f>IF(DAY(DATE(Recap!$B$4,6,R$10))&gt;DAY(DATE(Recap!$B$4,6,Q$10)),DAY(DATE(Recap!$B$4,6,R$10)),"XX")</f>
        <v>17</v>
      </c>
      <c r="S8" s="50">
        <f>IF(DAY(DATE(Recap!$B$4,6,S$10))&gt;DAY(DATE(Recap!$B$4,6,R$10)),DAY(DATE(Recap!$B$4,6,S$10)),"XX")</f>
        <v>18</v>
      </c>
      <c r="T8" s="50">
        <f>IF(DAY(DATE(Recap!$B$4,6,T$10))&gt;DAY(DATE(Recap!$B$4,6,S$10)),DAY(DATE(Recap!$B$4,6,T$10)),"XX")</f>
        <v>19</v>
      </c>
      <c r="U8" s="50">
        <f>IF(DAY(DATE(Recap!$B$4,6,U$10))&gt;DAY(DATE(Recap!$B$4,6,T$10)),DAY(DATE(Recap!$B$4,6,U$10)),"XX")</f>
        <v>20</v>
      </c>
      <c r="V8" s="50">
        <f>IF(DAY(DATE(Recap!$B$4,6,V$10))&gt;DAY(DATE(Recap!$B$4,6,U$10)),DAY(DATE(Recap!$B$4,6,V$10)),"XX")</f>
        <v>21</v>
      </c>
      <c r="W8" s="50">
        <f>IF(DAY(DATE(Recap!$B$4,6,W$10))&gt;DAY(DATE(Recap!$B$4,6,V$10)),DAY(DATE(Recap!$B$4,6,W$10)),"XX")</f>
        <v>22</v>
      </c>
      <c r="X8" s="50">
        <f>IF(DAY(DATE(Recap!$B$4,6,X$10))&gt;DAY(DATE(Recap!$B$4,6,W$10)),DAY(DATE(Recap!$B$4,6,X$10)),"XX")</f>
        <v>23</v>
      </c>
      <c r="Y8" s="50">
        <f>IF(DAY(DATE(Recap!$B$4,6,Y$10))&gt;DAY(DATE(Recap!$B$4,6,X$10)),DAY(DATE(Recap!$B$4,6,Y$10)),"XX")</f>
        <v>24</v>
      </c>
      <c r="Z8" s="50">
        <f>IF(DAY(DATE(Recap!$B$4,6,Z$10))&gt;DAY(DATE(Recap!$B$4,6,Y$10)),DAY(DATE(Recap!$B$4,6,Z$10)),"XX")</f>
        <v>25</v>
      </c>
      <c r="AA8" s="50">
        <f>IF(DAY(DATE(Recap!$B$4,6,AA$10))&gt;DAY(DATE(Recap!$B$4,6,Z$10)),DAY(DATE(Recap!$B$4,6,AA$10)),"XX")</f>
        <v>26</v>
      </c>
      <c r="AB8" s="50">
        <f>IF(DAY(DATE(Recap!$B$4,6,AB$10))&gt;DAY(DATE(Recap!$B$4,6,AA$10)),DAY(DATE(Recap!$B$4,6,AB$10)),"XX")</f>
        <v>27</v>
      </c>
      <c r="AC8" s="50">
        <f>IF(DAY(DATE(Recap!$B$4,6,AC$10))&gt;DAY(DATE(Recap!$B$4,6,AB$10)),DAY(DATE(Recap!$B$4,6,AC$10)),"XX")</f>
        <v>28</v>
      </c>
      <c r="AD8" s="50">
        <f>IF(DAY(DATE(Recap!$B$4,6,AD$10))&gt;DAY(DATE(Recap!$B$4,6,AC$10)),DAY(DATE(Recap!$B$4,6,AD$10)),"XX")</f>
        <v>29</v>
      </c>
      <c r="AE8" s="50">
        <f>IF(DAY(DATE(Recap!$B$4,6,AE$10))&gt;DAY(DATE(Recap!$B$4,6,AD$10)),DAY(DATE(Recap!$B$4,6,AE$10)),"XX")</f>
        <v>30</v>
      </c>
      <c r="AF8" s="30" t="str">
        <f>IF(DAY(DATE(Recap!$B$4,6,AF$10))&gt;DAY(DATE(Recap!$B$4,6,AE$10)),DAY(DATE(Recap!$B$4,6,AF$10)),"XX")</f>
        <v>XX</v>
      </c>
      <c r="AG8" s="24" t="s">
        <v>2</v>
      </c>
    </row>
    <row r="9" spans="1:33" x14ac:dyDescent="0.3">
      <c r="A9" s="19" t="s">
        <v>4</v>
      </c>
      <c r="B9" s="46">
        <f>SUM(B11:B110)</f>
        <v>5</v>
      </c>
      <c r="C9" s="46">
        <f t="shared" ref="C9:AF9" si="0">SUM(C11:C110)</f>
        <v>14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4</v>
      </c>
      <c r="M9" s="46">
        <f t="shared" si="0"/>
        <v>4</v>
      </c>
      <c r="N9" s="46">
        <f t="shared" si="0"/>
        <v>0</v>
      </c>
      <c r="O9" s="46">
        <f t="shared" si="0"/>
        <v>0</v>
      </c>
      <c r="P9" s="46">
        <f t="shared" si="0"/>
        <v>8</v>
      </c>
      <c r="Q9" s="46">
        <f t="shared" si="0"/>
        <v>6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33">
        <f t="shared" si="0"/>
        <v>0</v>
      </c>
      <c r="AG9" s="34">
        <f>SUM(AG11:AG1110)</f>
        <v>41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35">
        <v>99</v>
      </c>
      <c r="AG10" s="32" t="str">
        <f>IF(SUM(B9:AF9)=AG9,"","ERREUR")</f>
        <v/>
      </c>
    </row>
    <row r="11" spans="1:33" s="4" customFormat="1" x14ac:dyDescent="0.3">
      <c r="A11" s="18" t="s">
        <v>62</v>
      </c>
      <c r="B11" s="52">
        <v>5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"/>
      <c r="AG11" s="6">
        <f>SUMIFS(B11:AF11,$B$8:$AF$8,"&lt;&gt;XX")</f>
        <v>5</v>
      </c>
    </row>
    <row r="12" spans="1:33" s="4" customFormat="1" x14ac:dyDescent="0.3">
      <c r="A12" s="18" t="s">
        <v>63</v>
      </c>
      <c r="B12" s="52"/>
      <c r="C12" s="52">
        <v>7</v>
      </c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"/>
      <c r="AG12" s="6">
        <f>SUMIFS(B12:AF12,$B$8:$AF$8,"&lt;&gt;XX")</f>
        <v>7</v>
      </c>
    </row>
    <row r="13" spans="1:33" s="4" customFormat="1" x14ac:dyDescent="0.3">
      <c r="A13" s="18" t="s">
        <v>54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>
        <v>4</v>
      </c>
      <c r="Q13" s="52">
        <v>3</v>
      </c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"/>
      <c r="AG13" s="6">
        <f>SUMIFS(B13:AF13,$B$8:$AF$8,"&lt;&gt;XX")</f>
        <v>7</v>
      </c>
    </row>
    <row r="14" spans="1:33" s="4" customFormat="1" x14ac:dyDescent="0.3">
      <c r="A14" s="18" t="s">
        <v>65</v>
      </c>
      <c r="B14" s="52"/>
      <c r="C14" s="52">
        <v>7</v>
      </c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"/>
      <c r="AG14" s="6">
        <f>SUMIFS(B14:AF14,$B$8:$AF$8,"&lt;&gt;XX")</f>
        <v>7</v>
      </c>
    </row>
    <row r="15" spans="1:33" s="4" customFormat="1" x14ac:dyDescent="0.3">
      <c r="A15" s="18" t="s">
        <v>56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>
        <v>2</v>
      </c>
      <c r="M15" s="52">
        <v>2</v>
      </c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"/>
      <c r="AG15" s="6">
        <f>SUMIFS(B15:AF15,$B$8:$AF$8,"&lt;&gt;XX")</f>
        <v>4</v>
      </c>
    </row>
    <row r="16" spans="1:33" s="4" customFormat="1" x14ac:dyDescent="0.3">
      <c r="A16" s="18" t="s">
        <v>57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>
        <v>2</v>
      </c>
      <c r="M16" s="52">
        <v>2</v>
      </c>
      <c r="N16" s="52"/>
      <c r="O16" s="52"/>
      <c r="P16" s="52">
        <v>4</v>
      </c>
      <c r="Q16" s="52">
        <v>3</v>
      </c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"/>
      <c r="AG16" s="6">
        <f>SUMIFS(B16:AF16,$B$8:$AF$8,"&lt;&gt;XX")</f>
        <v>11</v>
      </c>
    </row>
    <row r="17" spans="1:33" s="4" customFormat="1" x14ac:dyDescent="0.3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"/>
      <c r="AG17" s="6">
        <f>SUMIFS(B17:AF17,$B$8:$AF$8,"&lt;&gt;XX")</f>
        <v>0</v>
      </c>
    </row>
    <row r="18" spans="1:33" s="4" customFormat="1" x14ac:dyDescent="0.3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"/>
      <c r="AG18" s="6">
        <f>SUMIFS(B18:AF18,$B$8:$AF$8,"&lt;&gt;XX")</f>
        <v>0</v>
      </c>
    </row>
    <row r="19" spans="1:33" s="4" customFormat="1" x14ac:dyDescent="0.3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"/>
      <c r="AG19" s="6">
        <f>SUMIFS(B19:AF19,$B$8:$AF$8,"&lt;&gt;XX")</f>
        <v>0</v>
      </c>
    </row>
    <row r="20" spans="1:33" s="4" customFormat="1" x14ac:dyDescent="0.3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"/>
      <c r="AG20" s="6">
        <f>SUMIFS(B20:AF20,$B$8:$AF$8,"&lt;&gt;XX")</f>
        <v>0</v>
      </c>
    </row>
    <row r="21" spans="1:33" s="4" customFormat="1" x14ac:dyDescent="0.3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"/>
      <c r="AG21" s="6">
        <f>SUMIFS(B21:AF21,$B$8:$AF$8,"&lt;&gt;XX")</f>
        <v>0</v>
      </c>
    </row>
    <row r="22" spans="1:33" s="4" customFormat="1" x14ac:dyDescent="0.3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"/>
      <c r="AG22" s="6">
        <f>SUMIFS(B22:AF22,$B$8:$AF$8,"&lt;&gt;XX")</f>
        <v>0</v>
      </c>
    </row>
    <row r="23" spans="1:33" s="4" customFormat="1" x14ac:dyDescent="0.3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"/>
      <c r="AG23" s="6">
        <f>SUMIFS(B23:AF23,$B$8:$AF$8,"&lt;&gt;XX")</f>
        <v>0</v>
      </c>
    </row>
    <row r="24" spans="1:33" s="4" customFormat="1" x14ac:dyDescent="0.3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"/>
      <c r="AG24" s="6">
        <f>SUMIFS(B24:AF24,$B$8:$AF$8,"&lt;&gt;XX")</f>
        <v>0</v>
      </c>
    </row>
    <row r="25" spans="1:33" s="4" customFormat="1" x14ac:dyDescent="0.3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"/>
      <c r="AG25" s="6">
        <f>SUMIFS(B25:AF25,$B$8:$AF$8,"&lt;&gt;XX")</f>
        <v>0</v>
      </c>
    </row>
    <row r="26" spans="1:33" s="4" customFormat="1" x14ac:dyDescent="0.3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"/>
      <c r="AG26" s="6">
        <f>SUMIFS(B26:AF26,$B$8:$AF$8,"&lt;&gt;XX")</f>
        <v>0</v>
      </c>
    </row>
    <row r="27" spans="1:33" s="4" customFormat="1" x14ac:dyDescent="0.3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"/>
      <c r="AG27" s="6">
        <f>SUMIFS(B27:AF27,$B$8:$AF$8,"&lt;&gt;XX")</f>
        <v>0</v>
      </c>
    </row>
    <row r="28" spans="1:33" s="4" customFormat="1" x14ac:dyDescent="0.3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"/>
      <c r="AG28" s="6">
        <f>SUMIFS(B28:AF28,$B$8:$AF$8,"&lt;&gt;XX")</f>
        <v>0</v>
      </c>
    </row>
    <row r="29" spans="1:33" s="4" customFormat="1" x14ac:dyDescent="0.3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"/>
      <c r="AG29" s="6">
        <f>SUMIFS(B29:AF29,$B$8:$AF$8,"&lt;&gt;XX")</f>
        <v>0</v>
      </c>
    </row>
    <row r="30" spans="1:33" s="4" customFormat="1" x14ac:dyDescent="0.3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"/>
      <c r="AG30" s="6">
        <f>SUMIFS(B30:AF30,$B$8:$AF$8,"&lt;&gt;XX")</f>
        <v>0</v>
      </c>
    </row>
    <row r="31" spans="1:33" s="4" customFormat="1" x14ac:dyDescent="0.3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"/>
      <c r="AG31" s="6">
        <f>SUMIFS(B31:AF31,$B$8:$AF$8,"&lt;&gt;XX")</f>
        <v>0</v>
      </c>
    </row>
    <row r="32" spans="1:33" s="4" customFormat="1" x14ac:dyDescent="0.3">
      <c r="A32" s="18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"/>
      <c r="AG32" s="6">
        <f>SUMIFS(B32:AF32,$B$8:$AF$8,"&lt;&gt;XX")</f>
        <v>0</v>
      </c>
    </row>
    <row r="33" spans="1:33" s="4" customFormat="1" x14ac:dyDescent="0.3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"/>
      <c r="AG33" s="6">
        <f>SUMIFS(B33:AF33,$B$8:$AF$8,"&lt;&gt;XX")</f>
        <v>0</v>
      </c>
    </row>
    <row r="34" spans="1:33" s="4" customFormat="1" x14ac:dyDescent="0.3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"/>
      <c r="AG34" s="6">
        <f>SUMIFS(B34:AF34,$B$8:$AF$8,"&lt;&gt;XX")</f>
        <v>0</v>
      </c>
    </row>
    <row r="35" spans="1:33" s="4" customFormat="1" x14ac:dyDescent="0.3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"/>
      <c r="AG35" s="6">
        <f>SUMIFS(B35:AF35,$B$8:$AF$8,"&lt;&gt;XX")</f>
        <v>0</v>
      </c>
    </row>
    <row r="36" spans="1:33" s="4" customFormat="1" x14ac:dyDescent="0.3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"/>
      <c r="AG36" s="6">
        <f>SUMIFS(B36:AF36,$B$8:$AF$8,"&lt;&gt;XX")</f>
        <v>0</v>
      </c>
    </row>
    <row r="37" spans="1:33" s="4" customFormat="1" x14ac:dyDescent="0.3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"/>
      <c r="AG37" s="6">
        <f>SUMIFS(B37:AF37,$B$8:$AF$8,"&lt;&gt;XX")</f>
        <v>0</v>
      </c>
    </row>
    <row r="38" spans="1:33" s="4" customFormat="1" x14ac:dyDescent="0.3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"/>
      <c r="AG38" s="6">
        <f>SUMIFS(B38:AF38,$B$8:$AF$8,"&lt;&gt;XX")</f>
        <v>0</v>
      </c>
    </row>
    <row r="39" spans="1:33" s="4" customFormat="1" x14ac:dyDescent="0.3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"/>
      <c r="AG39" s="6">
        <f>SUMIFS(B39:AF39,$B$8:$AF$8,"&lt;&gt;XX")</f>
        <v>0</v>
      </c>
    </row>
    <row r="40" spans="1:33" s="4" customFormat="1" x14ac:dyDescent="0.3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"/>
      <c r="AG40" s="6">
        <f>SUMIFS(B40:AF40,$B$8:$AF$8,"&lt;&gt;XX")</f>
        <v>0</v>
      </c>
    </row>
    <row r="41" spans="1:33" s="4" customFormat="1" x14ac:dyDescent="0.3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"/>
      <c r="AG41" s="6">
        <f>SUMIFS(B41:AF41,$B$8:$AF$8,"&lt;&gt;XX")</f>
        <v>0</v>
      </c>
    </row>
    <row r="42" spans="1:33" s="4" customFormat="1" x14ac:dyDescent="0.3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"/>
      <c r="AG42" s="6">
        <f>SUMIFS(B42:AF42,$B$8:$AF$8,"&lt;&gt;XX")</f>
        <v>0</v>
      </c>
    </row>
    <row r="43" spans="1:33" s="4" customFormat="1" x14ac:dyDescent="0.3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"/>
      <c r="AG43" s="6">
        <f>SUMIFS(B43:AF43,$B$8:$AF$8,"&lt;&gt;XX")</f>
        <v>0</v>
      </c>
    </row>
    <row r="44" spans="1:33" s="4" customFormat="1" x14ac:dyDescent="0.3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"/>
      <c r="AG44" s="6">
        <f>SUMIFS(B44:AF44,$B$8:$AF$8,"&lt;&gt;XX")</f>
        <v>0</v>
      </c>
    </row>
    <row r="45" spans="1:33" s="4" customFormat="1" x14ac:dyDescent="0.3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"/>
      <c r="AG45" s="6">
        <f>SUMIFS(B45:AF45,$B$8:$AF$8,"&lt;&gt;XX")</f>
        <v>0</v>
      </c>
    </row>
    <row r="46" spans="1:33" s="4" customFormat="1" x14ac:dyDescent="0.3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"/>
      <c r="AG46" s="6">
        <f>SUMIFS(B46:AF46,$B$8:$AF$8,"&lt;&gt;XX")</f>
        <v>0</v>
      </c>
    </row>
    <row r="47" spans="1:33" s="4" customFormat="1" x14ac:dyDescent="0.3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"/>
      <c r="AG47" s="6">
        <f>SUMIFS(B47:AF47,$B$8:$AF$8,"&lt;&gt;XX")</f>
        <v>0</v>
      </c>
    </row>
    <row r="48" spans="1:33" s="4" customFormat="1" x14ac:dyDescent="0.3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"/>
      <c r="AG48" s="6">
        <f>SUMIFS(B48:AF48,$B$8:$AF$8,"&lt;&gt;XX")</f>
        <v>0</v>
      </c>
    </row>
    <row r="49" spans="1:33" s="4" customFormat="1" x14ac:dyDescent="0.3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"/>
      <c r="AG49" s="6">
        <f>SUMIFS(B49:AF49,$B$8:$AF$8,"&lt;&gt;XX")</f>
        <v>0</v>
      </c>
    </row>
    <row r="50" spans="1:33" s="4" customFormat="1" x14ac:dyDescent="0.3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"/>
      <c r="AG50" s="6">
        <f>SUMIFS(B50:AF50,$B$8:$AF$8,"&lt;&gt;XX")</f>
        <v>0</v>
      </c>
    </row>
    <row r="51" spans="1:33" s="4" customFormat="1" x14ac:dyDescent="0.3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"/>
      <c r="AG51" s="6">
        <f>SUMIFS(B51:AF51,$B$8:$AF$8,"&lt;&gt;XX")</f>
        <v>0</v>
      </c>
    </row>
    <row r="52" spans="1:33" s="4" customFormat="1" x14ac:dyDescent="0.3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"/>
      <c r="AG52" s="6">
        <f>SUMIFS(B52:AF52,$B$8:$AF$8,"&lt;&gt;XX")</f>
        <v>0</v>
      </c>
    </row>
    <row r="53" spans="1:33" s="4" customFormat="1" x14ac:dyDescent="0.3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"/>
      <c r="AG53" s="6">
        <f>SUMIFS(B53:AF53,$B$8:$AF$8,"&lt;&gt;XX")</f>
        <v>0</v>
      </c>
    </row>
    <row r="54" spans="1:33" s="4" customFormat="1" x14ac:dyDescent="0.3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"/>
      <c r="AG54" s="6">
        <f>SUMIFS(B54:AF54,$B$8:$AF$8,"&lt;&gt;XX")</f>
        <v>0</v>
      </c>
    </row>
    <row r="55" spans="1:33" s="4" customFormat="1" x14ac:dyDescent="0.3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"/>
      <c r="AG55" s="6">
        <f>SUMIFS(B55:AF55,$B$8:$AF$8,"&lt;&gt;XX")</f>
        <v>0</v>
      </c>
    </row>
    <row r="56" spans="1:33" s="4" customFormat="1" x14ac:dyDescent="0.3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"/>
      <c r="AG56" s="6">
        <f>SUMIFS(B56:AF56,$B$8:$AF$8,"&lt;&gt;XX")</f>
        <v>0</v>
      </c>
    </row>
    <row r="57" spans="1:33" s="4" customFormat="1" x14ac:dyDescent="0.3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"/>
      <c r="AG57" s="6">
        <f>SUMIFS(B57:AF57,$B$8:$AF$8,"&lt;&gt;XX")</f>
        <v>0</v>
      </c>
    </row>
    <row r="58" spans="1:33" s="4" customFormat="1" x14ac:dyDescent="0.3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"/>
      <c r="AG58" s="6">
        <f>SUMIFS(B58:AF58,$B$8:$AF$8,"&lt;&gt;XX")</f>
        <v>0</v>
      </c>
    </row>
    <row r="59" spans="1:33" s="4" customFormat="1" x14ac:dyDescent="0.3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"/>
      <c r="AG59" s="6">
        <f>SUMIFS(B59:AF59,$B$8:$AF$8,"&lt;&gt;XX")</f>
        <v>0</v>
      </c>
    </row>
    <row r="60" spans="1:33" s="4" customFormat="1" x14ac:dyDescent="0.3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"/>
      <c r="AG60" s="6">
        <f>SUMIFS(B60:AF60,$B$8:$AF$8,"&lt;&gt;XX")</f>
        <v>0</v>
      </c>
    </row>
    <row r="61" spans="1:33" s="4" customFormat="1" x14ac:dyDescent="0.3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"/>
      <c r="AG61" s="6">
        <f>SUMIFS(B61:AF61,$B$8:$AF$8,"&lt;&gt;XX")</f>
        <v>0</v>
      </c>
    </row>
    <row r="62" spans="1:33" s="4" customFormat="1" x14ac:dyDescent="0.3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"/>
      <c r="AG62" s="6">
        <f>SUMIFS(B62:AF62,$B$8:$AF$8,"&lt;&gt;XX")</f>
        <v>0</v>
      </c>
    </row>
    <row r="63" spans="1:33" s="4" customFormat="1" x14ac:dyDescent="0.3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"/>
      <c r="AG63" s="6">
        <f>SUMIFS(B63:AF63,$B$8:$AF$8,"&lt;&gt;XX")</f>
        <v>0</v>
      </c>
    </row>
    <row r="64" spans="1:33" s="4" customFormat="1" x14ac:dyDescent="0.3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"/>
      <c r="AG64" s="6">
        <f>SUMIFS(B64:AF64,$B$8:$AF$8,"&lt;&gt;XX")</f>
        <v>0</v>
      </c>
    </row>
    <row r="65" spans="1:33" s="4" customFormat="1" x14ac:dyDescent="0.3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"/>
      <c r="AG65" s="6">
        <f>SUMIFS(B65:AF65,$B$8:$AF$8,"&lt;&gt;XX")</f>
        <v>0</v>
      </c>
    </row>
    <row r="66" spans="1:33" s="4" customFormat="1" x14ac:dyDescent="0.3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"/>
      <c r="AG66" s="6">
        <f>SUMIFS(B66:AF66,$B$8:$AF$8,"&lt;&gt;XX")</f>
        <v>0</v>
      </c>
    </row>
    <row r="67" spans="1:33" s="4" customFormat="1" x14ac:dyDescent="0.3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"/>
      <c r="AG67" s="6">
        <f>SUMIFS(B67:AF67,$B$8:$AF$8,"&lt;&gt;XX")</f>
        <v>0</v>
      </c>
    </row>
    <row r="68" spans="1:33" s="4" customFormat="1" x14ac:dyDescent="0.3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"/>
      <c r="AG68" s="6">
        <f>SUMIFS(B68:AF68,$B$8:$AF$8,"&lt;&gt;XX")</f>
        <v>0</v>
      </c>
    </row>
    <row r="69" spans="1:33" s="4" customFormat="1" x14ac:dyDescent="0.3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"/>
      <c r="AG69" s="6">
        <f>SUMIFS(B69:AF69,$B$8:$AF$8,"&lt;&gt;XX")</f>
        <v>0</v>
      </c>
    </row>
    <row r="70" spans="1:33" s="4" customFormat="1" x14ac:dyDescent="0.3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"/>
      <c r="AG70" s="6">
        <f>SUMIFS(B70:AF70,$B$8:$AF$8,"&lt;&gt;XX")</f>
        <v>0</v>
      </c>
    </row>
    <row r="71" spans="1:33" s="4" customFormat="1" x14ac:dyDescent="0.3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"/>
      <c r="AG71" s="6">
        <f>SUMIFS(B71:AF71,$B$8:$AF$8,"&lt;&gt;XX")</f>
        <v>0</v>
      </c>
    </row>
    <row r="72" spans="1:33" s="4" customFormat="1" x14ac:dyDescent="0.3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"/>
      <c r="AG72" s="6">
        <f>SUMIFS(B72:AF72,$B$8:$AF$8,"&lt;&gt;XX")</f>
        <v>0</v>
      </c>
    </row>
    <row r="73" spans="1:33" s="4" customFormat="1" x14ac:dyDescent="0.3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"/>
      <c r="AG73" s="6">
        <f>SUMIFS(B73:AF73,$B$8:$AF$8,"&lt;&gt;XX")</f>
        <v>0</v>
      </c>
    </row>
    <row r="74" spans="1:33" s="4" customFormat="1" x14ac:dyDescent="0.3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"/>
      <c r="AG74" s="6">
        <f>SUMIFS(B74:AF74,$B$8:$AF$8,"&lt;&gt;XX")</f>
        <v>0</v>
      </c>
    </row>
    <row r="75" spans="1:33" s="4" customFormat="1" x14ac:dyDescent="0.3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"/>
      <c r="AG75" s="6">
        <f>SUMIFS(B75:AF75,$B$8:$AF$8,"&lt;&gt;XX")</f>
        <v>0</v>
      </c>
    </row>
    <row r="76" spans="1:33" s="4" customFormat="1" x14ac:dyDescent="0.3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"/>
      <c r="AG76" s="6">
        <f>SUMIFS(B76:AF76,$B$8:$AF$8,"&lt;&gt;XX")</f>
        <v>0</v>
      </c>
    </row>
    <row r="77" spans="1:33" s="4" customFormat="1" x14ac:dyDescent="0.3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"/>
      <c r="AG77" s="6">
        <f>SUMIFS(B77:AF77,$B$8:$AF$8,"&lt;&gt;XX")</f>
        <v>0</v>
      </c>
    </row>
    <row r="78" spans="1:33" s="4" customFormat="1" x14ac:dyDescent="0.3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"/>
      <c r="AG78" s="6">
        <f>SUMIFS(B78:AF78,$B$8:$AF$8,"&lt;&gt;XX")</f>
        <v>0</v>
      </c>
    </row>
    <row r="79" spans="1:33" s="4" customFormat="1" x14ac:dyDescent="0.3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"/>
      <c r="AG79" s="6">
        <f>SUMIFS(B79:AF79,$B$8:$AF$8,"&lt;&gt;XX")</f>
        <v>0</v>
      </c>
    </row>
    <row r="80" spans="1:33" s="4" customFormat="1" x14ac:dyDescent="0.3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"/>
      <c r="AG80" s="6">
        <f>SUMIFS(B80:AF80,$B$8:$AF$8,"&lt;&gt;XX")</f>
        <v>0</v>
      </c>
    </row>
    <row r="81" spans="1:33" s="4" customFormat="1" x14ac:dyDescent="0.3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"/>
      <c r="AG81" s="6">
        <f>SUMIFS(B81:AF81,$B$8:$AF$8,"&lt;&gt;XX")</f>
        <v>0</v>
      </c>
    </row>
    <row r="82" spans="1:33" s="4" customFormat="1" x14ac:dyDescent="0.3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"/>
      <c r="AG82" s="6">
        <f>SUMIFS(B82:AF82,$B$8:$AF$8,"&lt;&gt;XX")</f>
        <v>0</v>
      </c>
    </row>
    <row r="83" spans="1:33" s="4" customFormat="1" x14ac:dyDescent="0.3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"/>
      <c r="AG83" s="6">
        <f>SUMIFS(B83:AF83,$B$8:$AF$8,"&lt;&gt;XX")</f>
        <v>0</v>
      </c>
    </row>
    <row r="84" spans="1:33" s="4" customFormat="1" x14ac:dyDescent="0.3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"/>
      <c r="AG84" s="6">
        <f>SUMIFS(B84:AF84,$B$8:$AF$8,"&lt;&gt;XX")</f>
        <v>0</v>
      </c>
    </row>
    <row r="85" spans="1:33" s="4" customFormat="1" x14ac:dyDescent="0.3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"/>
      <c r="AG85" s="6">
        <f>SUMIFS(B85:AF85,$B$8:$AF$8,"&lt;&gt;XX")</f>
        <v>0</v>
      </c>
    </row>
    <row r="86" spans="1:33" s="4" customFormat="1" x14ac:dyDescent="0.3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"/>
      <c r="AG86" s="6">
        <f>SUMIFS(B86:AF86,$B$8:$AF$8,"&lt;&gt;XX")</f>
        <v>0</v>
      </c>
    </row>
    <row r="87" spans="1:33" s="4" customFormat="1" x14ac:dyDescent="0.3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"/>
      <c r="AG87" s="6">
        <f>SUMIFS(B87:AF87,$B$8:$AF$8,"&lt;&gt;XX")</f>
        <v>0</v>
      </c>
    </row>
    <row r="88" spans="1:33" s="4" customFormat="1" x14ac:dyDescent="0.3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"/>
      <c r="AG88" s="6">
        <f>SUMIFS(B88:AF88,$B$8:$AF$8,"&lt;&gt;XX")</f>
        <v>0</v>
      </c>
    </row>
    <row r="89" spans="1:33" s="4" customFormat="1" x14ac:dyDescent="0.3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"/>
      <c r="AG89" s="6">
        <f>SUMIFS(B89:AF89,$B$8:$AF$8,"&lt;&gt;XX")</f>
        <v>0</v>
      </c>
    </row>
    <row r="90" spans="1:33" s="4" customFormat="1" x14ac:dyDescent="0.3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"/>
      <c r="AG90" s="6">
        <f>SUMIFS(B90:AF90,$B$8:$AF$8,"&lt;&gt;XX")</f>
        <v>0</v>
      </c>
    </row>
    <row r="91" spans="1:33" s="4" customFormat="1" x14ac:dyDescent="0.3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"/>
      <c r="AG91" s="6">
        <f>SUMIFS(B91:AF91,$B$8:$AF$8,"&lt;&gt;XX")</f>
        <v>0</v>
      </c>
    </row>
    <row r="92" spans="1:33" s="4" customFormat="1" x14ac:dyDescent="0.3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"/>
      <c r="AG92" s="6">
        <f>SUMIFS(B92:AF92,$B$8:$AF$8,"&lt;&gt;XX")</f>
        <v>0</v>
      </c>
    </row>
    <row r="93" spans="1:33" s="4" customFormat="1" x14ac:dyDescent="0.3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"/>
      <c r="AG93" s="6">
        <f>SUMIFS(B93:AF93,$B$8:$AF$8,"&lt;&gt;XX")</f>
        <v>0</v>
      </c>
    </row>
    <row r="94" spans="1:33" s="4" customFormat="1" x14ac:dyDescent="0.3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"/>
      <c r="AG94" s="6">
        <f>SUMIFS(B94:AF94,$B$8:$AF$8,"&lt;&gt;XX")</f>
        <v>0</v>
      </c>
    </row>
    <row r="95" spans="1:33" s="4" customFormat="1" x14ac:dyDescent="0.3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"/>
      <c r="AG95" s="6">
        <f>SUMIFS(B95:AF95,$B$8:$AF$8,"&lt;&gt;XX")</f>
        <v>0</v>
      </c>
    </row>
    <row r="96" spans="1:33" s="4" customFormat="1" x14ac:dyDescent="0.3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"/>
      <c r="AG96" s="6">
        <f>SUMIFS(B96:AF96,$B$8:$AF$8,"&lt;&gt;XX")</f>
        <v>0</v>
      </c>
    </row>
    <row r="97" spans="1:33" s="4" customFormat="1" x14ac:dyDescent="0.3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"/>
      <c r="AG97" s="6">
        <f>SUMIFS(B97:AF97,$B$8:$AF$8,"&lt;&gt;XX")</f>
        <v>0</v>
      </c>
    </row>
    <row r="98" spans="1:33" s="4" customFormat="1" x14ac:dyDescent="0.3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"/>
      <c r="AG98" s="6">
        <f>SUMIFS(B98:AF98,$B$8:$AF$8,"&lt;&gt;XX")</f>
        <v>0</v>
      </c>
    </row>
    <row r="99" spans="1:33" s="4" customFormat="1" x14ac:dyDescent="0.3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"/>
      <c r="AG99" s="6">
        <f>SUMIFS(B99:AF99,$B$8:$AF$8,"&lt;&gt;XX")</f>
        <v>0</v>
      </c>
    </row>
    <row r="100" spans="1:33" s="4" customFormat="1" x14ac:dyDescent="0.3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"/>
      <c r="AG100" s="6">
        <f>SUMIFS(B100:AF100,$B$8:$AF$8,"&lt;&gt;XX")</f>
        <v>0</v>
      </c>
    </row>
    <row r="101" spans="1:33" s="4" customFormat="1" x14ac:dyDescent="0.3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"/>
      <c r="AG101" s="6">
        <f>SUMIFS(B101:AF101,$B$8:$AF$8,"&lt;&gt;XX")</f>
        <v>0</v>
      </c>
    </row>
    <row r="102" spans="1:33" s="4" customFormat="1" x14ac:dyDescent="0.3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"/>
      <c r="AG102" s="6">
        <f>SUMIFS(B102:AF102,$B$8:$AF$8,"&lt;&gt;XX")</f>
        <v>0</v>
      </c>
    </row>
    <row r="103" spans="1:33" s="4" customFormat="1" x14ac:dyDescent="0.3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"/>
      <c r="AG103" s="6">
        <f>SUMIFS(B103:AF103,$B$8:$AF$8,"&lt;&gt;XX")</f>
        <v>0</v>
      </c>
    </row>
    <row r="104" spans="1:33" s="4" customFormat="1" x14ac:dyDescent="0.3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"/>
      <c r="AG104" s="6">
        <f>SUMIFS(B104:AF104,$B$8:$AF$8,"&lt;&gt;XX")</f>
        <v>0</v>
      </c>
    </row>
    <row r="105" spans="1:33" s="4" customFormat="1" x14ac:dyDescent="0.3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"/>
      <c r="AG105" s="6">
        <f>SUMIFS(B105:AF105,$B$8:$AF$8,"&lt;&gt;XX")</f>
        <v>0</v>
      </c>
    </row>
    <row r="106" spans="1:33" s="4" customFormat="1" x14ac:dyDescent="0.3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"/>
      <c r="AG106" s="6">
        <f>SUMIFS(B106:AF106,$B$8:$AF$8,"&lt;&gt;XX")</f>
        <v>0</v>
      </c>
    </row>
    <row r="107" spans="1:33" s="4" customFormat="1" x14ac:dyDescent="0.3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"/>
      <c r="AG107" s="6">
        <f>SUMIFS(B107:AF107,$B$8:$AF$8,"&lt;&gt;XX")</f>
        <v>0</v>
      </c>
    </row>
    <row r="108" spans="1:33" s="4" customFormat="1" x14ac:dyDescent="0.3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"/>
      <c r="AG108" s="6">
        <f>SUMIFS(B108:AF108,$B$8:$AF$8,"&lt;&gt;XX")</f>
        <v>0</v>
      </c>
    </row>
    <row r="109" spans="1:33" s="4" customFormat="1" x14ac:dyDescent="0.3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"/>
      <c r="AG109" s="6">
        <f>SUMIFS(B109:AF109,$B$8:$AF$8,"&lt;&gt;XX")</f>
        <v>0</v>
      </c>
    </row>
    <row r="110" spans="1:33" s="4" customFormat="1" x14ac:dyDescent="0.3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"/>
      <c r="AG110" s="6">
        <f>SUMIFS(B110:AF110,$B$8:$AF$8,"&lt;&gt;XX")</f>
        <v>0</v>
      </c>
    </row>
  </sheetData>
  <sheetProtection algorithmName="SHA-512" hashValue="xoYAPByrTTTxsjHBElM53U3cdkZE6m9yPjO0LDNh/G35fZRa9sPgBS6MsLyrX2JRWTRVWCMYRMRkfW296HfyJQ==" saltValue="zQlaI3Cesv95PU+BteyVHg==" spinCount="100000" sheet="1"/>
  <sortState ref="A11:AG110">
    <sortCondition ref="A11:A110"/>
  </sortState>
  <mergeCells count="1">
    <mergeCell ref="A6:AC7"/>
  </mergeCells>
  <conditionalFormatting sqref="AF11:AF110">
    <cfRule type="expression" dxfId="2" priority="1">
      <formula>$AF$8="XX"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2" width="3.5546875" style="48" customWidth="1"/>
    <col min="33" max="33" width="10.21875" style="2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x14ac:dyDescent="0.3">
      <c r="A6" s="53" t="s">
        <v>42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x14ac:dyDescent="0.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1" customFormat="1" x14ac:dyDescent="0.3">
      <c r="A8" s="19">
        <f>DATE(Recap!B4,7,1)</f>
        <v>42917</v>
      </c>
      <c r="B8" s="50">
        <f>DAY(DATE(Recap!$B$4,7,B$10))</f>
        <v>1</v>
      </c>
      <c r="C8" s="50">
        <f>IF(DAY(DATE(Recap!$B$4,7,C$10))&gt;DAY(DATE(Recap!$B$4,7,B$10)),DAY(DATE(Recap!$B$4,7,C$10)),"XX")</f>
        <v>2</v>
      </c>
      <c r="D8" s="50">
        <f>IF(DAY(DATE(Recap!$B$4,7,D$10))&gt;DAY(DATE(Recap!$B$4,7,C$10)),DAY(DATE(Recap!$B$4,7,D$10)),"XX")</f>
        <v>3</v>
      </c>
      <c r="E8" s="50">
        <f>IF(DAY(DATE(Recap!$B$4,7,E$10))&gt;DAY(DATE(Recap!$B$4,7,D$10)),DAY(DATE(Recap!$B$4,7,E$10)),"XX")</f>
        <v>4</v>
      </c>
      <c r="F8" s="50">
        <f>IF(DAY(DATE(Recap!$B$4,7,F$10))&gt;DAY(DATE(Recap!$B$4,7,E$10)),DAY(DATE(Recap!$B$4,7,F$10)),"XX")</f>
        <v>5</v>
      </c>
      <c r="G8" s="50">
        <f>IF(DAY(DATE(Recap!$B$4,7,G$10))&gt;DAY(DATE(Recap!$B$4,7,F$10)),DAY(DATE(Recap!$B$4,7,G$10)),"XX")</f>
        <v>6</v>
      </c>
      <c r="H8" s="50">
        <f>IF(DAY(DATE(Recap!$B$4,7,H$10))&gt;DAY(DATE(Recap!$B$4,7,G$10)),DAY(DATE(Recap!$B$4,7,H$10)),"XX")</f>
        <v>7</v>
      </c>
      <c r="I8" s="50">
        <f>IF(DAY(DATE(Recap!$B$4,7,I$10))&gt;DAY(DATE(Recap!$B$4,7,H$10)),DAY(DATE(Recap!$B$4,7,I$10)),"XX")</f>
        <v>8</v>
      </c>
      <c r="J8" s="50">
        <f>IF(DAY(DATE(Recap!$B$4,7,J$10))&gt;DAY(DATE(Recap!$B$4,7,I$10)),DAY(DATE(Recap!$B$4,7,J$10)),"XX")</f>
        <v>9</v>
      </c>
      <c r="K8" s="50">
        <f>IF(DAY(DATE(Recap!$B$4,7,K$10))&gt;DAY(DATE(Recap!$B$4,7,J$10)),DAY(DATE(Recap!$B$4,7,K$10)),"XX")</f>
        <v>10</v>
      </c>
      <c r="L8" s="50">
        <f>IF(DAY(DATE(Recap!$B$4,7,L$10))&gt;DAY(DATE(Recap!$B$4,7,K$10)),DAY(DATE(Recap!$B$4,7,L$10)),"XX")</f>
        <v>11</v>
      </c>
      <c r="M8" s="50">
        <f>IF(DAY(DATE(Recap!$B$4,7,M$10))&gt;DAY(DATE(Recap!$B$4,7,L$10)),DAY(DATE(Recap!$B$4,7,M$10)),"XX")</f>
        <v>12</v>
      </c>
      <c r="N8" s="50">
        <f>IF(DAY(DATE(Recap!$B$4,7,N$10))&gt;DAY(DATE(Recap!$B$4,7,M$10)),DAY(DATE(Recap!$B$4,7,N$10)),"XX")</f>
        <v>13</v>
      </c>
      <c r="O8" s="50">
        <f>IF(DAY(DATE(Recap!$B$4,7,O$10))&gt;DAY(DATE(Recap!$B$4,7,N$10)),DAY(DATE(Recap!$B$4,7,O$10)),"XX")</f>
        <v>14</v>
      </c>
      <c r="P8" s="50">
        <f>IF(DAY(DATE(Recap!$B$4,7,P$10))&gt;DAY(DATE(Recap!$B$4,7,O$10)),DAY(DATE(Recap!$B$4,7,P$10)),"XX")</f>
        <v>15</v>
      </c>
      <c r="Q8" s="50">
        <f>IF(DAY(DATE(Recap!$B$4,7,Q$10))&gt;DAY(DATE(Recap!$B$4,7,P$10)),DAY(DATE(Recap!$B$4,7,Q$10)),"XX")</f>
        <v>16</v>
      </c>
      <c r="R8" s="50">
        <f>IF(DAY(DATE(Recap!$B$4,7,R$10))&gt;DAY(DATE(Recap!$B$4,7,Q$10)),DAY(DATE(Recap!$B$4,7,R$10)),"XX")</f>
        <v>17</v>
      </c>
      <c r="S8" s="50">
        <f>IF(DAY(DATE(Recap!$B$4,7,S$10))&gt;DAY(DATE(Recap!$B$4,7,R$10)),DAY(DATE(Recap!$B$4,7,S$10)),"XX")</f>
        <v>18</v>
      </c>
      <c r="T8" s="50">
        <f>IF(DAY(DATE(Recap!$B$4,7,T$10))&gt;DAY(DATE(Recap!$B$4,7,S$10)),DAY(DATE(Recap!$B$4,7,T$10)),"XX")</f>
        <v>19</v>
      </c>
      <c r="U8" s="50">
        <f>IF(DAY(DATE(Recap!$B$4,7,U$10))&gt;DAY(DATE(Recap!$B$4,7,T$10)),DAY(DATE(Recap!$B$4,7,U$10)),"XX")</f>
        <v>20</v>
      </c>
      <c r="V8" s="50">
        <f>IF(DAY(DATE(Recap!$B$4,7,V$10))&gt;DAY(DATE(Recap!$B$4,7,U$10)),DAY(DATE(Recap!$B$4,7,V$10)),"XX")</f>
        <v>21</v>
      </c>
      <c r="W8" s="50">
        <f>IF(DAY(DATE(Recap!$B$4,7,W$10))&gt;DAY(DATE(Recap!$B$4,7,V$10)),DAY(DATE(Recap!$B$4,7,W$10)),"XX")</f>
        <v>22</v>
      </c>
      <c r="X8" s="50">
        <f>IF(DAY(DATE(Recap!$B$4,7,X$10))&gt;DAY(DATE(Recap!$B$4,7,W$10)),DAY(DATE(Recap!$B$4,7,X$10)),"XX")</f>
        <v>23</v>
      </c>
      <c r="Y8" s="50">
        <f>IF(DAY(DATE(Recap!$B$4,7,Y$10))&gt;DAY(DATE(Recap!$B$4,7,X$10)),DAY(DATE(Recap!$B$4,7,Y$10)),"XX")</f>
        <v>24</v>
      </c>
      <c r="Z8" s="50">
        <f>IF(DAY(DATE(Recap!$B$4,7,Z$10))&gt;DAY(DATE(Recap!$B$4,7,Y$10)),DAY(DATE(Recap!$B$4,7,Z$10)),"XX")</f>
        <v>25</v>
      </c>
      <c r="AA8" s="50">
        <f>IF(DAY(DATE(Recap!$B$4,7,AA$10))&gt;DAY(DATE(Recap!$B$4,7,Z$10)),DAY(DATE(Recap!$B$4,7,AA$10)),"XX")</f>
        <v>26</v>
      </c>
      <c r="AB8" s="50">
        <f>IF(DAY(DATE(Recap!$B$4,7,AB$10))&gt;DAY(DATE(Recap!$B$4,7,AA$10)),DAY(DATE(Recap!$B$4,7,AB$10)),"XX")</f>
        <v>27</v>
      </c>
      <c r="AC8" s="50">
        <f>IF(DAY(DATE(Recap!$B$4,7,AC$10))&gt;DAY(DATE(Recap!$B$4,7,AB$10)),DAY(DATE(Recap!$B$4,7,AC$10)),"XX")</f>
        <v>28</v>
      </c>
      <c r="AD8" s="50">
        <f>IF(DAY(DATE(Recap!$B$4,7,AD$10))&gt;DAY(DATE(Recap!$B$4,7,AC$10)),DAY(DATE(Recap!$B$4,7,AD$10)),"XX")</f>
        <v>29</v>
      </c>
      <c r="AE8" s="50">
        <f>IF(DAY(DATE(Recap!$B$4,7,AE$10))&gt;DAY(DATE(Recap!$B$4,7,AD$10)),DAY(DATE(Recap!$B$4,7,AE$10)),"XX")</f>
        <v>30</v>
      </c>
      <c r="AF8" s="50">
        <f>IF(DAY(DATE(Recap!$B$4,7,AF$10))&gt;DAY(DATE(Recap!$B$4,7,AE$10)),DAY(DATE(Recap!$B$4,7,AF$10)),"XX")</f>
        <v>31</v>
      </c>
      <c r="AG8" s="24" t="s">
        <v>2</v>
      </c>
    </row>
    <row r="9" spans="1:33" x14ac:dyDescent="0.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18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22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1</v>
      </c>
      <c r="S9" s="46">
        <f t="shared" si="0"/>
        <v>72</v>
      </c>
      <c r="T9" s="46">
        <f t="shared" si="0"/>
        <v>2</v>
      </c>
      <c r="U9" s="46">
        <f t="shared" si="0"/>
        <v>40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2</v>
      </c>
      <c r="Z9" s="46">
        <f t="shared" si="0"/>
        <v>0</v>
      </c>
      <c r="AA9" s="46">
        <f t="shared" si="0"/>
        <v>0</v>
      </c>
      <c r="AB9" s="46">
        <f t="shared" si="0"/>
        <v>53</v>
      </c>
      <c r="AC9" s="46">
        <f t="shared" si="0"/>
        <v>0</v>
      </c>
      <c r="AD9" s="46">
        <f t="shared" si="0"/>
        <v>56</v>
      </c>
      <c r="AE9" s="46">
        <f t="shared" si="0"/>
        <v>0</v>
      </c>
      <c r="AF9" s="46">
        <f t="shared" si="0"/>
        <v>32</v>
      </c>
      <c r="AG9" s="34">
        <f>SUM(AG11:AG1110)</f>
        <v>298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 x14ac:dyDescent="0.3">
      <c r="A11" s="18" t="s">
        <v>85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>
        <v>5</v>
      </c>
      <c r="AC11" s="52"/>
      <c r="AD11" s="52"/>
      <c r="AE11" s="52"/>
      <c r="AF11" s="52"/>
      <c r="AG11" s="6">
        <f>SUMIFS(B11:AF11,$B$8:$AF$8,"&lt;&gt;XX")</f>
        <v>5</v>
      </c>
    </row>
    <row r="12" spans="1:33" s="4" customFormat="1" x14ac:dyDescent="0.3">
      <c r="A12" s="17" t="s">
        <v>86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>
        <v>4</v>
      </c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>SUMIFS(B12:AF12,$B$8:$AF$8,"&lt;&gt;XX")</f>
        <v>4</v>
      </c>
    </row>
    <row r="13" spans="1:33" s="4" customFormat="1" x14ac:dyDescent="0.3">
      <c r="A13" s="17" t="s">
        <v>63</v>
      </c>
      <c r="B13" s="52"/>
      <c r="C13" s="52"/>
      <c r="D13" s="52"/>
      <c r="E13" s="52">
        <v>6</v>
      </c>
      <c r="F13" s="52"/>
      <c r="G13" s="52"/>
      <c r="H13" s="52"/>
      <c r="I13" s="52"/>
      <c r="J13" s="52"/>
      <c r="K13" s="52"/>
      <c r="L13" s="52">
        <v>4</v>
      </c>
      <c r="M13" s="52"/>
      <c r="N13" s="52"/>
      <c r="O13" s="52"/>
      <c r="P13" s="52"/>
      <c r="Q13" s="52"/>
      <c r="R13" s="52"/>
      <c r="S13" s="52">
        <v>8</v>
      </c>
      <c r="T13" s="52"/>
      <c r="U13" s="52">
        <v>8</v>
      </c>
      <c r="V13" s="52"/>
      <c r="W13" s="52"/>
      <c r="X13" s="52"/>
      <c r="Y13" s="52"/>
      <c r="Z13" s="52"/>
      <c r="AA13" s="52"/>
      <c r="AB13" s="52">
        <v>8</v>
      </c>
      <c r="AC13" s="52"/>
      <c r="AD13" s="52">
        <v>8</v>
      </c>
      <c r="AE13" s="52"/>
      <c r="AF13" s="52"/>
      <c r="AG13" s="6">
        <f>SUMIFS(B13:AF13,$B$8:$AF$8,"&lt;&gt;XX")</f>
        <v>42</v>
      </c>
    </row>
    <row r="14" spans="1:33" s="4" customFormat="1" x14ac:dyDescent="0.3">
      <c r="A14" s="18" t="s">
        <v>65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>
        <v>8</v>
      </c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>
        <v>8</v>
      </c>
      <c r="AE14" s="52"/>
      <c r="AF14" s="52">
        <v>8</v>
      </c>
      <c r="AG14" s="6">
        <f>SUMIFS(B14:AF14,$B$8:$AF$8,"&lt;&gt;XX")</f>
        <v>24</v>
      </c>
    </row>
    <row r="15" spans="1:33" s="4" customFormat="1" x14ac:dyDescent="0.3">
      <c r="A15" s="18" t="s">
        <v>87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>
        <v>8</v>
      </c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>SUMIFS(B15:AF15,$B$8:$AF$8,"&lt;&gt;XX")</f>
        <v>8</v>
      </c>
    </row>
    <row r="16" spans="1:33" s="4" customFormat="1" x14ac:dyDescent="0.3">
      <c r="A16" s="18" t="s">
        <v>56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>
        <v>1</v>
      </c>
      <c r="U16" s="52" t="s">
        <v>55</v>
      </c>
      <c r="V16" s="52"/>
      <c r="W16" s="52"/>
      <c r="X16" s="52"/>
      <c r="Y16" s="52">
        <v>1</v>
      </c>
      <c r="Z16" s="52"/>
      <c r="AA16" s="52"/>
      <c r="AB16" s="52"/>
      <c r="AC16" s="52"/>
      <c r="AD16" s="52"/>
      <c r="AE16" s="52"/>
      <c r="AF16" s="52"/>
      <c r="AG16" s="6">
        <f>SUMIFS(B16:AF16,$B$8:$AF$8,"&lt;&gt;XX")</f>
        <v>2</v>
      </c>
    </row>
    <row r="17" spans="1:33" s="4" customFormat="1" x14ac:dyDescent="0.3">
      <c r="A17" s="18" t="s">
        <v>57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>
        <v>1</v>
      </c>
      <c r="U17" s="52" t="s">
        <v>55</v>
      </c>
      <c r="V17" s="52"/>
      <c r="W17" s="52"/>
      <c r="X17" s="52"/>
      <c r="Y17" s="52">
        <v>1</v>
      </c>
      <c r="Z17" s="52"/>
      <c r="AA17" s="52"/>
      <c r="AB17" s="52"/>
      <c r="AC17" s="52"/>
      <c r="AD17" s="52"/>
      <c r="AE17" s="52"/>
      <c r="AF17" s="52"/>
      <c r="AG17" s="6">
        <f>SUMIFS(B17:AF17,$B$8:$AF$8,"&lt;&gt;XX")</f>
        <v>2</v>
      </c>
    </row>
    <row r="18" spans="1:33" s="4" customFormat="1" x14ac:dyDescent="0.3">
      <c r="A18" s="17" t="s">
        <v>58</v>
      </c>
      <c r="B18" s="52"/>
      <c r="C18" s="52"/>
      <c r="D18" s="52"/>
      <c r="E18" s="52">
        <v>6</v>
      </c>
      <c r="F18" s="52"/>
      <c r="G18" s="52"/>
      <c r="H18" s="52"/>
      <c r="I18" s="52"/>
      <c r="J18" s="52"/>
      <c r="K18" s="52"/>
      <c r="L18" s="52">
        <v>5</v>
      </c>
      <c r="M18" s="52"/>
      <c r="N18" s="52"/>
      <c r="O18" s="52"/>
      <c r="P18" s="52"/>
      <c r="Q18" s="52"/>
      <c r="R18" s="52"/>
      <c r="S18" s="52">
        <v>8</v>
      </c>
      <c r="T18" s="52"/>
      <c r="U18" s="52">
        <v>8</v>
      </c>
      <c r="V18" s="52"/>
      <c r="W18" s="52"/>
      <c r="X18" s="52"/>
      <c r="Y18" s="52"/>
      <c r="Z18" s="52"/>
      <c r="AA18" s="52"/>
      <c r="AB18" s="52">
        <v>8</v>
      </c>
      <c r="AC18" s="52"/>
      <c r="AD18" s="52">
        <v>8</v>
      </c>
      <c r="AE18" s="52"/>
      <c r="AF18" s="52">
        <v>8</v>
      </c>
      <c r="AG18" s="6">
        <f>SUMIFS(B18:AF18,$B$8:$AF$8,"&lt;&gt;XX")</f>
        <v>51</v>
      </c>
    </row>
    <row r="19" spans="1:33" s="4" customFormat="1" x14ac:dyDescent="0.3">
      <c r="A19" s="18" t="s">
        <v>67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>
        <v>8</v>
      </c>
      <c r="T19" s="52"/>
      <c r="U19" s="52">
        <v>8</v>
      </c>
      <c r="V19" s="52"/>
      <c r="W19" s="52"/>
      <c r="X19" s="52"/>
      <c r="Y19" s="52"/>
      <c r="Z19" s="52"/>
      <c r="AA19" s="52"/>
      <c r="AB19" s="52">
        <v>8</v>
      </c>
      <c r="AC19" s="52"/>
      <c r="AD19" s="52">
        <v>8</v>
      </c>
      <c r="AE19" s="52"/>
      <c r="AF19" s="52"/>
      <c r="AG19" s="6">
        <f>SUMIFS(B19:AF19,$B$8:$AF$8,"&lt;&gt;XX")</f>
        <v>32</v>
      </c>
    </row>
    <row r="20" spans="1:33" s="4" customFormat="1" x14ac:dyDescent="0.3">
      <c r="A20" s="18" t="s">
        <v>69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>
        <v>8</v>
      </c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>SUMIFS(B20:AF20,$B$8:$AF$8,"&lt;&gt;XX")</f>
        <v>8</v>
      </c>
    </row>
    <row r="21" spans="1:33" s="4" customFormat="1" x14ac:dyDescent="0.3">
      <c r="A21" s="17" t="s">
        <v>59</v>
      </c>
      <c r="B21" s="52"/>
      <c r="C21" s="52"/>
      <c r="D21" s="52"/>
      <c r="E21" s="52">
        <v>6</v>
      </c>
      <c r="F21" s="52"/>
      <c r="G21" s="52"/>
      <c r="H21" s="52"/>
      <c r="I21" s="52"/>
      <c r="J21" s="52"/>
      <c r="K21" s="52"/>
      <c r="L21" s="52">
        <v>5</v>
      </c>
      <c r="M21" s="52"/>
      <c r="N21" s="52"/>
      <c r="O21" s="52"/>
      <c r="P21" s="52"/>
      <c r="Q21" s="52"/>
      <c r="R21" s="52">
        <v>1</v>
      </c>
      <c r="S21" s="52">
        <v>8</v>
      </c>
      <c r="T21" s="52"/>
      <c r="U21" s="52">
        <v>8</v>
      </c>
      <c r="V21" s="52"/>
      <c r="W21" s="52"/>
      <c r="X21" s="52"/>
      <c r="Y21" s="52"/>
      <c r="Z21" s="52"/>
      <c r="AA21" s="52"/>
      <c r="AB21" s="52">
        <v>8</v>
      </c>
      <c r="AC21" s="52"/>
      <c r="AD21" s="52">
        <v>8</v>
      </c>
      <c r="AE21" s="52"/>
      <c r="AF21" s="52">
        <v>8</v>
      </c>
      <c r="AG21" s="6">
        <f>SUMIFS(B21:AF21,$B$8:$AF$8,"&lt;&gt;XX")</f>
        <v>52</v>
      </c>
    </row>
    <row r="22" spans="1:33" s="4" customFormat="1" x14ac:dyDescent="0.3">
      <c r="A22" s="17" t="s">
        <v>72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>
        <v>4</v>
      </c>
      <c r="M22" s="52"/>
      <c r="N22" s="52"/>
      <c r="O22" s="52"/>
      <c r="P22" s="52"/>
      <c r="Q22" s="52"/>
      <c r="R22" s="52"/>
      <c r="S22" s="52">
        <v>8</v>
      </c>
      <c r="T22" s="52"/>
      <c r="U22" s="52"/>
      <c r="V22" s="52"/>
      <c r="W22" s="52"/>
      <c r="X22" s="52"/>
      <c r="Y22" s="52"/>
      <c r="Z22" s="52"/>
      <c r="AA22" s="52"/>
      <c r="AB22" s="52">
        <v>8</v>
      </c>
      <c r="AC22" s="52"/>
      <c r="AD22" s="52"/>
      <c r="AE22" s="52"/>
      <c r="AF22" s="52"/>
      <c r="AG22" s="6">
        <f>SUMIFS(B22:AF22,$B$8:$AF$8,"&lt;&gt;XX")</f>
        <v>20</v>
      </c>
    </row>
    <row r="23" spans="1:33" s="4" customFormat="1" x14ac:dyDescent="0.3">
      <c r="A23" s="18" t="s">
        <v>74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>
        <v>8</v>
      </c>
      <c r="T23" s="52"/>
      <c r="U23" s="52">
        <v>8</v>
      </c>
      <c r="V23" s="52"/>
      <c r="W23" s="52"/>
      <c r="X23" s="52"/>
      <c r="Y23" s="52"/>
      <c r="Z23" s="52"/>
      <c r="AA23" s="52"/>
      <c r="AB23" s="52">
        <v>8</v>
      </c>
      <c r="AC23" s="52"/>
      <c r="AD23" s="52">
        <v>8</v>
      </c>
      <c r="AE23" s="52"/>
      <c r="AF23" s="52">
        <v>8</v>
      </c>
      <c r="AG23" s="6">
        <f>SUMIFS(B23:AF23,$B$8:$AF$8,"&lt;&gt;XX")</f>
        <v>40</v>
      </c>
    </row>
    <row r="24" spans="1:33" s="4" customFormat="1" x14ac:dyDescent="0.3">
      <c r="A24" s="18" t="s">
        <v>76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>
        <v>8</v>
      </c>
      <c r="AE24" s="52"/>
      <c r="AF24" s="52"/>
      <c r="AG24" s="6">
        <f>SUMIFS(B24:AF24,$B$8:$AF$8,"&lt;&gt;XX")</f>
        <v>8</v>
      </c>
    </row>
    <row r="25" spans="1:33" s="4" customFormat="1" x14ac:dyDescent="0.3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>SUMIFS(B25:AF25,$B$8:$AF$8,"&lt;&gt;XX")</f>
        <v>0</v>
      </c>
    </row>
    <row r="26" spans="1:33" s="4" customFormat="1" x14ac:dyDescent="0.3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>SUMIFS(B26:AF26,$B$8:$AF$8,"&lt;&gt;XX")</f>
        <v>0</v>
      </c>
    </row>
    <row r="27" spans="1:33" s="4" customFormat="1" x14ac:dyDescent="0.3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>SUMIFS(B27:AF27,$B$8:$AF$8,"&lt;&gt;XX")</f>
        <v>0</v>
      </c>
    </row>
    <row r="28" spans="1:33" s="4" customFormat="1" x14ac:dyDescent="0.3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>SUMIFS(B28:AF28,$B$8:$AF$8,"&lt;&gt;XX")</f>
        <v>0</v>
      </c>
    </row>
    <row r="29" spans="1:33" s="4" customFormat="1" x14ac:dyDescent="0.3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>SUMIFS(B29:AF29,$B$8:$AF$8,"&lt;&gt;XX")</f>
        <v>0</v>
      </c>
    </row>
    <row r="30" spans="1:33" s="4" customFormat="1" x14ac:dyDescent="0.3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>SUMIFS(B30:AF30,$B$8:$AF$8,"&lt;&gt;XX")</f>
        <v>0</v>
      </c>
    </row>
    <row r="31" spans="1:33" s="4" customFormat="1" x14ac:dyDescent="0.3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>SUMIFS(B31:AF31,$B$8:$AF$8,"&lt;&gt;XX")</f>
        <v>0</v>
      </c>
    </row>
    <row r="32" spans="1:33" s="4" customFormat="1" x14ac:dyDescent="0.3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>SUMIFS(B32:AF32,$B$8:$AF$8,"&lt;&gt;XX")</f>
        <v>0</v>
      </c>
    </row>
    <row r="33" spans="1:33" s="4" customFormat="1" x14ac:dyDescent="0.3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>SUMIFS(B33:AF33,$B$8:$AF$8,"&lt;&gt;XX")</f>
        <v>0</v>
      </c>
    </row>
    <row r="34" spans="1:33" s="4" customFormat="1" x14ac:dyDescent="0.3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>SUMIFS(B34:AF34,$B$8:$AF$8,"&lt;&gt;XX")</f>
        <v>0</v>
      </c>
    </row>
    <row r="35" spans="1:33" s="4" customFormat="1" x14ac:dyDescent="0.3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>SUMIFS(B35:AF35,$B$8:$AF$8,"&lt;&gt;XX")</f>
        <v>0</v>
      </c>
    </row>
    <row r="36" spans="1:33" s="4" customFormat="1" x14ac:dyDescent="0.3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>SUMIFS(B36:AF36,$B$8:$AF$8,"&lt;&gt;XX")</f>
        <v>0</v>
      </c>
    </row>
    <row r="37" spans="1:33" s="4" customFormat="1" x14ac:dyDescent="0.3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>SUMIFS(B37:AF37,$B$8:$AF$8,"&lt;&gt;XX")</f>
        <v>0</v>
      </c>
    </row>
    <row r="38" spans="1:33" s="4" customFormat="1" x14ac:dyDescent="0.3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>SUMIFS(B38:AF38,$B$8:$AF$8,"&lt;&gt;XX")</f>
        <v>0</v>
      </c>
    </row>
    <row r="39" spans="1:33" s="4" customFormat="1" x14ac:dyDescent="0.3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>SUMIFS(B39:AF39,$B$8:$AF$8,"&lt;&gt;XX")</f>
        <v>0</v>
      </c>
    </row>
    <row r="40" spans="1:33" s="4" customFormat="1" x14ac:dyDescent="0.3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>SUMIFS(B40:AF40,$B$8:$AF$8,"&lt;&gt;XX")</f>
        <v>0</v>
      </c>
    </row>
    <row r="41" spans="1:33" s="4" customFormat="1" x14ac:dyDescent="0.3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>SUMIFS(B41:AF41,$B$8:$AF$8,"&lt;&gt;XX")</f>
        <v>0</v>
      </c>
    </row>
    <row r="42" spans="1:33" s="4" customFormat="1" x14ac:dyDescent="0.3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>SUMIFS(B42:AF42,$B$8:$AF$8,"&lt;&gt;XX")</f>
        <v>0</v>
      </c>
    </row>
    <row r="43" spans="1:33" s="4" customFormat="1" x14ac:dyDescent="0.3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>SUMIFS(B43:AF43,$B$8:$AF$8,"&lt;&gt;XX")</f>
        <v>0</v>
      </c>
    </row>
    <row r="44" spans="1:33" s="4" customFormat="1" x14ac:dyDescent="0.3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>SUMIFS(B44:AF44,$B$8:$AF$8,"&lt;&gt;XX")</f>
        <v>0</v>
      </c>
    </row>
    <row r="45" spans="1:33" s="4" customFormat="1" x14ac:dyDescent="0.3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>SUMIFS(B45:AF45,$B$8:$AF$8,"&lt;&gt;XX")</f>
        <v>0</v>
      </c>
    </row>
    <row r="46" spans="1:33" s="4" customFormat="1" x14ac:dyDescent="0.3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>SUMIFS(B46:AF46,$B$8:$AF$8,"&lt;&gt;XX")</f>
        <v>0</v>
      </c>
    </row>
    <row r="47" spans="1:33" s="4" customFormat="1" x14ac:dyDescent="0.3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>SUMIFS(B47:AF47,$B$8:$AF$8,"&lt;&gt;XX")</f>
        <v>0</v>
      </c>
    </row>
    <row r="48" spans="1:33" s="4" customFormat="1" x14ac:dyDescent="0.3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>SUMIFS(B48:AF48,$B$8:$AF$8,"&lt;&gt;XX")</f>
        <v>0</v>
      </c>
    </row>
    <row r="49" spans="1:33" s="4" customFormat="1" x14ac:dyDescent="0.3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>SUMIFS(B49:AF49,$B$8:$AF$8,"&lt;&gt;XX")</f>
        <v>0</v>
      </c>
    </row>
    <row r="50" spans="1:33" s="4" customFormat="1" x14ac:dyDescent="0.3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>SUMIFS(B50:AF50,$B$8:$AF$8,"&lt;&gt;XX")</f>
        <v>0</v>
      </c>
    </row>
    <row r="51" spans="1:33" s="4" customFormat="1" x14ac:dyDescent="0.3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>SUMIFS(B51:AF51,$B$8:$AF$8,"&lt;&gt;XX")</f>
        <v>0</v>
      </c>
    </row>
    <row r="52" spans="1:33" s="4" customFormat="1" x14ac:dyDescent="0.3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>SUMIFS(B52:AF52,$B$8:$AF$8,"&lt;&gt;XX")</f>
        <v>0</v>
      </c>
    </row>
    <row r="53" spans="1:33" s="4" customFormat="1" x14ac:dyDescent="0.3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>SUMIFS(B53:AF53,$B$8:$AF$8,"&lt;&gt;XX")</f>
        <v>0</v>
      </c>
    </row>
    <row r="54" spans="1:33" s="4" customFormat="1" x14ac:dyDescent="0.3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>SUMIFS(B54:AF54,$B$8:$AF$8,"&lt;&gt;XX")</f>
        <v>0</v>
      </c>
    </row>
    <row r="55" spans="1:33" s="4" customFormat="1" x14ac:dyDescent="0.3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>SUMIFS(B55:AF55,$B$8:$AF$8,"&lt;&gt;XX")</f>
        <v>0</v>
      </c>
    </row>
    <row r="56" spans="1:33" s="4" customFormat="1" x14ac:dyDescent="0.3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>SUMIFS(B56:AF56,$B$8:$AF$8,"&lt;&gt;XX")</f>
        <v>0</v>
      </c>
    </row>
    <row r="57" spans="1:33" s="4" customFormat="1" x14ac:dyDescent="0.3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>SUMIFS(B57:AF57,$B$8:$AF$8,"&lt;&gt;XX")</f>
        <v>0</v>
      </c>
    </row>
    <row r="58" spans="1:33" s="4" customFormat="1" x14ac:dyDescent="0.3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>SUMIFS(B58:AF58,$B$8:$AF$8,"&lt;&gt;XX")</f>
        <v>0</v>
      </c>
    </row>
    <row r="59" spans="1:33" s="4" customFormat="1" x14ac:dyDescent="0.3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>SUMIFS(B59:AF59,$B$8:$AF$8,"&lt;&gt;XX")</f>
        <v>0</v>
      </c>
    </row>
    <row r="60" spans="1:33" s="4" customFormat="1" x14ac:dyDescent="0.3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>SUMIFS(B60:AF60,$B$8:$AF$8,"&lt;&gt;XX")</f>
        <v>0</v>
      </c>
    </row>
    <row r="61" spans="1:33" s="4" customFormat="1" x14ac:dyDescent="0.3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>SUMIFS(B61:AF61,$B$8:$AF$8,"&lt;&gt;XX")</f>
        <v>0</v>
      </c>
    </row>
    <row r="62" spans="1:33" s="4" customFormat="1" x14ac:dyDescent="0.3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>SUMIFS(B62:AF62,$B$8:$AF$8,"&lt;&gt;XX")</f>
        <v>0</v>
      </c>
    </row>
    <row r="63" spans="1:33" s="4" customFormat="1" x14ac:dyDescent="0.3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>SUMIFS(B63:AF63,$B$8:$AF$8,"&lt;&gt;XX")</f>
        <v>0</v>
      </c>
    </row>
    <row r="64" spans="1:33" s="4" customFormat="1" x14ac:dyDescent="0.3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>SUMIFS(B64:AF64,$B$8:$AF$8,"&lt;&gt;XX")</f>
        <v>0</v>
      </c>
    </row>
    <row r="65" spans="1:33" s="4" customFormat="1" x14ac:dyDescent="0.3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>SUMIFS(B65:AF65,$B$8:$AF$8,"&lt;&gt;XX")</f>
        <v>0</v>
      </c>
    </row>
    <row r="66" spans="1:33" s="4" customFormat="1" x14ac:dyDescent="0.3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>SUMIFS(B66:AF66,$B$8:$AF$8,"&lt;&gt;XX")</f>
        <v>0</v>
      </c>
    </row>
    <row r="67" spans="1:33" s="4" customFormat="1" x14ac:dyDescent="0.3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>SUMIFS(B67:AF67,$B$8:$AF$8,"&lt;&gt;XX")</f>
        <v>0</v>
      </c>
    </row>
    <row r="68" spans="1:33" s="4" customFormat="1" x14ac:dyDescent="0.3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>SUMIFS(B68:AF68,$B$8:$AF$8,"&lt;&gt;XX")</f>
        <v>0</v>
      </c>
    </row>
    <row r="69" spans="1:33" s="4" customFormat="1" x14ac:dyDescent="0.3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>SUMIFS(B69:AF69,$B$8:$AF$8,"&lt;&gt;XX")</f>
        <v>0</v>
      </c>
    </row>
    <row r="70" spans="1:33" s="4" customFormat="1" x14ac:dyDescent="0.3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>SUMIFS(B70:AF70,$B$8:$AF$8,"&lt;&gt;XX")</f>
        <v>0</v>
      </c>
    </row>
    <row r="71" spans="1:33" s="4" customFormat="1" x14ac:dyDescent="0.3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>SUMIFS(B71:AF71,$B$8:$AF$8,"&lt;&gt;XX")</f>
        <v>0</v>
      </c>
    </row>
    <row r="72" spans="1:33" s="4" customFormat="1" x14ac:dyDescent="0.3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>SUMIFS(B72:AF72,$B$8:$AF$8,"&lt;&gt;XX")</f>
        <v>0</v>
      </c>
    </row>
    <row r="73" spans="1:33" s="4" customFormat="1" x14ac:dyDescent="0.3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>SUMIFS(B73:AF73,$B$8:$AF$8,"&lt;&gt;XX")</f>
        <v>0</v>
      </c>
    </row>
    <row r="74" spans="1:33" s="4" customFormat="1" x14ac:dyDescent="0.3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>SUMIFS(B74:AF74,$B$8:$AF$8,"&lt;&gt;XX")</f>
        <v>0</v>
      </c>
    </row>
    <row r="75" spans="1:33" s="4" customFormat="1" x14ac:dyDescent="0.3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>SUMIFS(B75:AF75,$B$8:$AF$8,"&lt;&gt;XX")</f>
        <v>0</v>
      </c>
    </row>
    <row r="76" spans="1:33" s="4" customFormat="1" x14ac:dyDescent="0.3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>SUMIFS(B76:AF76,$B$8:$AF$8,"&lt;&gt;XX")</f>
        <v>0</v>
      </c>
    </row>
    <row r="77" spans="1:33" s="4" customFormat="1" x14ac:dyDescent="0.3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>SUMIFS(B77:AF77,$B$8:$AF$8,"&lt;&gt;XX")</f>
        <v>0</v>
      </c>
    </row>
    <row r="78" spans="1:33" s="4" customFormat="1" x14ac:dyDescent="0.3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>SUMIFS(B78:AF78,$B$8:$AF$8,"&lt;&gt;XX")</f>
        <v>0</v>
      </c>
    </row>
    <row r="79" spans="1:33" s="4" customFormat="1" x14ac:dyDescent="0.3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>SUMIFS(B79:AF79,$B$8:$AF$8,"&lt;&gt;XX")</f>
        <v>0</v>
      </c>
    </row>
    <row r="80" spans="1:33" s="4" customFormat="1" x14ac:dyDescent="0.3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>SUMIFS(B80:AF80,$B$8:$AF$8,"&lt;&gt;XX")</f>
        <v>0</v>
      </c>
    </row>
    <row r="81" spans="1:33" s="4" customFormat="1" x14ac:dyDescent="0.3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>SUMIFS(B81:AF81,$B$8:$AF$8,"&lt;&gt;XX")</f>
        <v>0</v>
      </c>
    </row>
    <row r="82" spans="1:33" s="4" customFormat="1" x14ac:dyDescent="0.3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>SUMIFS(B82:AF82,$B$8:$AF$8,"&lt;&gt;XX")</f>
        <v>0</v>
      </c>
    </row>
    <row r="83" spans="1:33" s="4" customFormat="1" x14ac:dyDescent="0.3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>SUMIFS(B83:AF83,$B$8:$AF$8,"&lt;&gt;XX")</f>
        <v>0</v>
      </c>
    </row>
    <row r="84" spans="1:33" s="4" customFormat="1" x14ac:dyDescent="0.3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>SUMIFS(B84:AF84,$B$8:$AF$8,"&lt;&gt;XX")</f>
        <v>0</v>
      </c>
    </row>
    <row r="85" spans="1:33" s="4" customFormat="1" x14ac:dyDescent="0.3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>SUMIFS(B85:AF85,$B$8:$AF$8,"&lt;&gt;XX")</f>
        <v>0</v>
      </c>
    </row>
    <row r="86" spans="1:33" s="4" customFormat="1" x14ac:dyDescent="0.3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>SUMIFS(B86:AF86,$B$8:$AF$8,"&lt;&gt;XX")</f>
        <v>0</v>
      </c>
    </row>
    <row r="87" spans="1:33" s="4" customFormat="1" x14ac:dyDescent="0.3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>SUMIFS(B87:AF87,$B$8:$AF$8,"&lt;&gt;XX")</f>
        <v>0</v>
      </c>
    </row>
    <row r="88" spans="1:33" s="4" customFormat="1" x14ac:dyDescent="0.3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>SUMIFS(B88:AF88,$B$8:$AF$8,"&lt;&gt;XX")</f>
        <v>0</v>
      </c>
    </row>
    <row r="89" spans="1:33" s="4" customFormat="1" x14ac:dyDescent="0.3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>SUMIFS(B89:AF89,$B$8:$AF$8,"&lt;&gt;XX")</f>
        <v>0</v>
      </c>
    </row>
    <row r="90" spans="1:33" s="4" customFormat="1" x14ac:dyDescent="0.3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>SUMIFS(B90:AF90,$B$8:$AF$8,"&lt;&gt;XX")</f>
        <v>0</v>
      </c>
    </row>
    <row r="91" spans="1:33" s="4" customFormat="1" x14ac:dyDescent="0.3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>SUMIFS(B91:AF91,$B$8:$AF$8,"&lt;&gt;XX")</f>
        <v>0</v>
      </c>
    </row>
    <row r="92" spans="1:33" s="4" customFormat="1" x14ac:dyDescent="0.3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>SUMIFS(B92:AF92,$B$8:$AF$8,"&lt;&gt;XX")</f>
        <v>0</v>
      </c>
    </row>
    <row r="93" spans="1:33" s="4" customFormat="1" x14ac:dyDescent="0.3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>SUMIFS(B93:AF93,$B$8:$AF$8,"&lt;&gt;XX")</f>
        <v>0</v>
      </c>
    </row>
    <row r="94" spans="1:33" s="4" customFormat="1" x14ac:dyDescent="0.3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>SUMIFS(B94:AF94,$B$8:$AF$8,"&lt;&gt;XX")</f>
        <v>0</v>
      </c>
    </row>
    <row r="95" spans="1:33" s="4" customFormat="1" x14ac:dyDescent="0.3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>SUMIFS(B95:AF95,$B$8:$AF$8,"&lt;&gt;XX")</f>
        <v>0</v>
      </c>
    </row>
    <row r="96" spans="1:33" s="4" customFormat="1" x14ac:dyDescent="0.3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>SUMIFS(B96:AF96,$B$8:$AF$8,"&lt;&gt;XX")</f>
        <v>0</v>
      </c>
    </row>
    <row r="97" spans="1:33" s="4" customFormat="1" x14ac:dyDescent="0.3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>SUMIFS(B97:AF97,$B$8:$AF$8,"&lt;&gt;XX")</f>
        <v>0</v>
      </c>
    </row>
    <row r="98" spans="1:33" s="4" customFormat="1" x14ac:dyDescent="0.3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>SUMIFS(B98:AF98,$B$8:$AF$8,"&lt;&gt;XX")</f>
        <v>0</v>
      </c>
    </row>
    <row r="99" spans="1:33" s="4" customFormat="1" x14ac:dyDescent="0.3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>SUMIFS(B99:AF99,$B$8:$AF$8,"&lt;&gt;XX")</f>
        <v>0</v>
      </c>
    </row>
    <row r="100" spans="1:33" s="4" customFormat="1" x14ac:dyDescent="0.3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>SUMIFS(B100:AF100,$B$8:$AF$8,"&lt;&gt;XX")</f>
        <v>0</v>
      </c>
    </row>
    <row r="101" spans="1:33" s="4" customFormat="1" x14ac:dyDescent="0.3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>SUMIFS(B101:AF101,$B$8:$AF$8,"&lt;&gt;XX")</f>
        <v>0</v>
      </c>
    </row>
    <row r="102" spans="1:33" s="4" customFormat="1" x14ac:dyDescent="0.3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>SUMIFS(B102:AF102,$B$8:$AF$8,"&lt;&gt;XX")</f>
        <v>0</v>
      </c>
    </row>
    <row r="103" spans="1:33" s="4" customFormat="1" x14ac:dyDescent="0.3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>SUMIFS(B103:AF103,$B$8:$AF$8,"&lt;&gt;XX")</f>
        <v>0</v>
      </c>
    </row>
    <row r="104" spans="1:33" s="4" customFormat="1" x14ac:dyDescent="0.3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>SUMIFS(B104:AF104,$B$8:$AF$8,"&lt;&gt;XX")</f>
        <v>0</v>
      </c>
    </row>
    <row r="105" spans="1:33" s="4" customFormat="1" x14ac:dyDescent="0.3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>SUMIFS(B105:AF105,$B$8:$AF$8,"&lt;&gt;XX")</f>
        <v>0</v>
      </c>
    </row>
    <row r="106" spans="1:33" s="4" customFormat="1" x14ac:dyDescent="0.3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>SUMIFS(B106:AF106,$B$8:$AF$8,"&lt;&gt;XX")</f>
        <v>0</v>
      </c>
    </row>
    <row r="107" spans="1:33" s="4" customFormat="1" x14ac:dyDescent="0.3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>SUMIFS(B107:AF107,$B$8:$AF$8,"&lt;&gt;XX")</f>
        <v>0</v>
      </c>
    </row>
    <row r="108" spans="1:33" s="4" customFormat="1" x14ac:dyDescent="0.3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>SUMIFS(B108:AF108,$B$8:$AF$8,"&lt;&gt;XX")</f>
        <v>0</v>
      </c>
    </row>
    <row r="109" spans="1:33" s="4" customFormat="1" x14ac:dyDescent="0.3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>SUMIFS(B109:AF109,$B$8:$AF$8,"&lt;&gt;XX")</f>
        <v>0</v>
      </c>
    </row>
    <row r="110" spans="1:33" s="4" customFormat="1" x14ac:dyDescent="0.3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>SUMIFS(B110:AF110,$B$8:$AF$8,"&lt;&gt;XX")</f>
        <v>0</v>
      </c>
    </row>
  </sheetData>
  <sheetProtection algorithmName="SHA-512" hashValue="m21VmEhgbF9wzOEbZDaF7By0YOAK4xih8e/Ucj9Pt4/shtbXlwm7/YmuiNDMKp7kJvhmg59X0OPzPll32e08Mw==" saltValue="MqxiONOd7lizUZG/nSlVQg==" spinCount="100000" sheet="1"/>
  <sortState ref="A11:AG110">
    <sortCondition ref="A11:A110"/>
  </sortState>
  <mergeCells count="1">
    <mergeCell ref="A6:AG7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2" width="3.5546875" style="48" customWidth="1"/>
    <col min="33" max="33" width="10.21875" style="2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x14ac:dyDescent="0.3">
      <c r="A6" s="53" t="s">
        <v>43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x14ac:dyDescent="0.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1" customFormat="1" x14ac:dyDescent="0.3">
      <c r="A8" s="19">
        <f>DATE(Recap!B4,8,1)</f>
        <v>42948</v>
      </c>
      <c r="B8" s="50">
        <f>DAY(DATE(Recap!$B$4,8,B$10))</f>
        <v>1</v>
      </c>
      <c r="C8" s="50">
        <f>IF(DAY(DATE(Recap!$B$4,8,C$10))&gt;DAY(DATE(Recap!$B$4,8,B$10)),DAY(DATE(Recap!$B$4,8,C$10)),"XX")</f>
        <v>2</v>
      </c>
      <c r="D8" s="50">
        <f>IF(DAY(DATE(Recap!$B$4,8,D$10))&gt;DAY(DATE(Recap!$B$4,8,C$10)),DAY(DATE(Recap!$B$4,8,D$10)),"XX")</f>
        <v>3</v>
      </c>
      <c r="E8" s="50">
        <f>IF(DAY(DATE(Recap!$B$4,8,E$10))&gt;DAY(DATE(Recap!$B$4,8,D$10)),DAY(DATE(Recap!$B$4,8,E$10)),"XX")</f>
        <v>4</v>
      </c>
      <c r="F8" s="50">
        <f>IF(DAY(DATE(Recap!$B$4,8,F$10))&gt;DAY(DATE(Recap!$B$4,8,E$10)),DAY(DATE(Recap!$B$4,8,F$10)),"XX")</f>
        <v>5</v>
      </c>
      <c r="G8" s="50">
        <f>IF(DAY(DATE(Recap!$B$4,8,G$10))&gt;DAY(DATE(Recap!$B$4,8,F$10)),DAY(DATE(Recap!$B$4,8,G$10)),"XX")</f>
        <v>6</v>
      </c>
      <c r="H8" s="50">
        <f>IF(DAY(DATE(Recap!$B$4,8,H$10))&gt;DAY(DATE(Recap!$B$4,8,G$10)),DAY(DATE(Recap!$B$4,8,H$10)),"XX")</f>
        <v>7</v>
      </c>
      <c r="I8" s="50">
        <f>IF(DAY(DATE(Recap!$B$4,8,I$10))&gt;DAY(DATE(Recap!$B$4,8,H$10)),DAY(DATE(Recap!$B$4,8,I$10)),"XX")</f>
        <v>8</v>
      </c>
      <c r="J8" s="50">
        <f>IF(DAY(DATE(Recap!$B$4,8,J$10))&gt;DAY(DATE(Recap!$B$4,8,I$10)),DAY(DATE(Recap!$B$4,8,J$10)),"XX")</f>
        <v>9</v>
      </c>
      <c r="K8" s="50">
        <f>IF(DAY(DATE(Recap!$B$4,8,K$10))&gt;DAY(DATE(Recap!$B$4,8,J$10)),DAY(DATE(Recap!$B$4,8,K$10)),"XX")</f>
        <v>10</v>
      </c>
      <c r="L8" s="50">
        <f>IF(DAY(DATE(Recap!$B$4,8,L$10))&gt;DAY(DATE(Recap!$B$4,8,K$10)),DAY(DATE(Recap!$B$4,8,L$10)),"XX")</f>
        <v>11</v>
      </c>
      <c r="M8" s="50">
        <f>IF(DAY(DATE(Recap!$B$4,8,M$10))&gt;DAY(DATE(Recap!$B$4,8,L$10)),DAY(DATE(Recap!$B$4,8,M$10)),"XX")</f>
        <v>12</v>
      </c>
      <c r="N8" s="50">
        <f>IF(DAY(DATE(Recap!$B$4,8,N$10))&gt;DAY(DATE(Recap!$B$4,8,M$10)),DAY(DATE(Recap!$B$4,8,N$10)),"XX")</f>
        <v>13</v>
      </c>
      <c r="O8" s="50">
        <f>IF(DAY(DATE(Recap!$B$4,8,O$10))&gt;DAY(DATE(Recap!$B$4,8,N$10)),DAY(DATE(Recap!$B$4,8,O$10)),"XX")</f>
        <v>14</v>
      </c>
      <c r="P8" s="50">
        <f>IF(DAY(DATE(Recap!$B$4,8,P$10))&gt;DAY(DATE(Recap!$B$4,8,O$10)),DAY(DATE(Recap!$B$4,8,P$10)),"XX")</f>
        <v>15</v>
      </c>
      <c r="Q8" s="50">
        <f>IF(DAY(DATE(Recap!$B$4,8,Q$10))&gt;DAY(DATE(Recap!$B$4,8,P$10)),DAY(DATE(Recap!$B$4,8,Q$10)),"XX")</f>
        <v>16</v>
      </c>
      <c r="R8" s="50">
        <f>IF(DAY(DATE(Recap!$B$4,8,R$10))&gt;DAY(DATE(Recap!$B$4,8,Q$10)),DAY(DATE(Recap!$B$4,8,R$10)),"XX")</f>
        <v>17</v>
      </c>
      <c r="S8" s="50">
        <f>IF(DAY(DATE(Recap!$B$4,8,S$10))&gt;DAY(DATE(Recap!$B$4,8,R$10)),DAY(DATE(Recap!$B$4,8,S$10)),"XX")</f>
        <v>18</v>
      </c>
      <c r="T8" s="50">
        <f>IF(DAY(DATE(Recap!$B$4,8,T$10))&gt;DAY(DATE(Recap!$B$4,8,S$10)),DAY(DATE(Recap!$B$4,8,T$10)),"XX")</f>
        <v>19</v>
      </c>
      <c r="U8" s="50">
        <f>IF(DAY(DATE(Recap!$B$4,8,U$10))&gt;DAY(DATE(Recap!$B$4,8,T$10)),DAY(DATE(Recap!$B$4,8,U$10)),"XX")</f>
        <v>20</v>
      </c>
      <c r="V8" s="50">
        <f>IF(DAY(DATE(Recap!$B$4,8,V$10))&gt;DAY(DATE(Recap!$B$4,8,U$10)),DAY(DATE(Recap!$B$4,8,V$10)),"XX")</f>
        <v>21</v>
      </c>
      <c r="W8" s="50">
        <f>IF(DAY(DATE(Recap!$B$4,8,W$10))&gt;DAY(DATE(Recap!$B$4,8,V$10)),DAY(DATE(Recap!$B$4,8,W$10)),"XX")</f>
        <v>22</v>
      </c>
      <c r="X8" s="50">
        <f>IF(DAY(DATE(Recap!$B$4,8,X$10))&gt;DAY(DATE(Recap!$B$4,8,W$10)),DAY(DATE(Recap!$B$4,8,X$10)),"XX")</f>
        <v>23</v>
      </c>
      <c r="Y8" s="50">
        <f>IF(DAY(DATE(Recap!$B$4,8,Y$10))&gt;DAY(DATE(Recap!$B$4,8,X$10)),DAY(DATE(Recap!$B$4,8,Y$10)),"XX")</f>
        <v>24</v>
      </c>
      <c r="Z8" s="50">
        <f>IF(DAY(DATE(Recap!$B$4,8,Z$10))&gt;DAY(DATE(Recap!$B$4,8,Y$10)),DAY(DATE(Recap!$B$4,8,Z$10)),"XX")</f>
        <v>25</v>
      </c>
      <c r="AA8" s="50">
        <f>IF(DAY(DATE(Recap!$B$4,8,AA$10))&gt;DAY(DATE(Recap!$B$4,8,Z$10)),DAY(DATE(Recap!$B$4,8,AA$10)),"XX")</f>
        <v>26</v>
      </c>
      <c r="AB8" s="50">
        <f>IF(DAY(DATE(Recap!$B$4,8,AB$10))&gt;DAY(DATE(Recap!$B$4,8,AA$10)),DAY(DATE(Recap!$B$4,8,AB$10)),"XX")</f>
        <v>27</v>
      </c>
      <c r="AC8" s="50">
        <f>IF(DAY(DATE(Recap!$B$4,8,AC$10))&gt;DAY(DATE(Recap!$B$4,8,AB$10)),DAY(DATE(Recap!$B$4,8,AC$10)),"XX")</f>
        <v>28</v>
      </c>
      <c r="AD8" s="50">
        <f>IF(DAY(DATE(Recap!$B$4,8,AD$10))&gt;DAY(DATE(Recap!$B$4,8,AC$10)),DAY(DATE(Recap!$B$4,8,AD$10)),"XX")</f>
        <v>29</v>
      </c>
      <c r="AE8" s="50">
        <f>IF(DAY(DATE(Recap!$B$4,8,AE$10))&gt;DAY(DATE(Recap!$B$4,8,AD$10)),DAY(DATE(Recap!$B$4,8,AE$10)),"XX")</f>
        <v>30</v>
      </c>
      <c r="AF8" s="50">
        <f>IF(DAY(DATE(Recap!$B$4,8,AF$10))&gt;DAY(DATE(Recap!$B$4,8,AE$10)),DAY(DATE(Recap!$B$4,8,AF$10)),"XX")</f>
        <v>31</v>
      </c>
      <c r="AG8" s="24" t="s">
        <v>2</v>
      </c>
    </row>
    <row r="9" spans="1:33" x14ac:dyDescent="0.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40</v>
      </c>
      <c r="I9" s="46">
        <f t="shared" si="0"/>
        <v>0</v>
      </c>
      <c r="J9" s="46">
        <f t="shared" si="0"/>
        <v>0</v>
      </c>
      <c r="K9" s="46">
        <f t="shared" si="0"/>
        <v>2</v>
      </c>
      <c r="L9" s="46">
        <f t="shared" si="0"/>
        <v>0</v>
      </c>
      <c r="M9" s="46">
        <f t="shared" si="0"/>
        <v>2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6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10</v>
      </c>
      <c r="AC9" s="46">
        <f t="shared" si="0"/>
        <v>4</v>
      </c>
      <c r="AD9" s="46">
        <f t="shared" si="0"/>
        <v>8</v>
      </c>
      <c r="AE9" s="46">
        <f t="shared" si="0"/>
        <v>4</v>
      </c>
      <c r="AF9" s="46">
        <f t="shared" si="0"/>
        <v>0</v>
      </c>
      <c r="AG9" s="34">
        <f>SUM(AG11:AG1110)</f>
        <v>76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 x14ac:dyDescent="0.3">
      <c r="A11" s="17" t="s">
        <v>63</v>
      </c>
      <c r="B11" s="52"/>
      <c r="C11" s="52"/>
      <c r="D11" s="52"/>
      <c r="E11" s="52"/>
      <c r="F11" s="52"/>
      <c r="G11" s="52"/>
      <c r="H11" s="52">
        <v>8</v>
      </c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>SUMIFS(B11:AF11,$B$8:$AF$8,"&lt;&gt;XX")</f>
        <v>8</v>
      </c>
    </row>
    <row r="12" spans="1:33" s="4" customFormat="1" x14ac:dyDescent="0.3">
      <c r="A12" s="18" t="s">
        <v>54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>
        <v>3</v>
      </c>
      <c r="V12" s="52"/>
      <c r="W12" s="52"/>
      <c r="X12" s="52"/>
      <c r="Y12" s="52"/>
      <c r="Z12" s="52"/>
      <c r="AA12" s="52"/>
      <c r="AB12" s="52">
        <v>4</v>
      </c>
      <c r="AC12" s="52">
        <v>2</v>
      </c>
      <c r="AD12" s="52">
        <v>4</v>
      </c>
      <c r="AE12" s="52"/>
      <c r="AF12" s="52"/>
      <c r="AG12" s="6">
        <f>SUMIFS(B12:AF12,$B$8:$AF$8,"&lt;&gt;XX")</f>
        <v>13</v>
      </c>
    </row>
    <row r="13" spans="1:33" s="4" customFormat="1" x14ac:dyDescent="0.3">
      <c r="A13" s="18" t="s">
        <v>57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>
        <v>3</v>
      </c>
      <c r="V13" s="52"/>
      <c r="W13" s="52"/>
      <c r="X13" s="52"/>
      <c r="Y13" s="52"/>
      <c r="Z13" s="52"/>
      <c r="AA13" s="52"/>
      <c r="AB13" s="52">
        <v>4</v>
      </c>
      <c r="AC13" s="52">
        <v>2</v>
      </c>
      <c r="AD13" s="52">
        <v>4</v>
      </c>
      <c r="AE13" s="52"/>
      <c r="AF13" s="52"/>
      <c r="AG13" s="6">
        <f>SUMIFS(B13:AF13,$B$8:$AF$8,"&lt;&gt;XX")</f>
        <v>13</v>
      </c>
    </row>
    <row r="14" spans="1:33" s="4" customFormat="1" x14ac:dyDescent="0.3">
      <c r="A14" s="17" t="s">
        <v>58</v>
      </c>
      <c r="B14" s="52"/>
      <c r="C14" s="52"/>
      <c r="D14" s="52"/>
      <c r="E14" s="52"/>
      <c r="F14" s="52"/>
      <c r="G14" s="52"/>
      <c r="H14" s="52">
        <v>8</v>
      </c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>
        <v>2</v>
      </c>
      <c r="AF14" s="52"/>
      <c r="AG14" s="6">
        <f>SUMIFS(B14:AF14,$B$8:$AF$8,"&lt;&gt;XX")</f>
        <v>10</v>
      </c>
    </row>
    <row r="15" spans="1:33" s="4" customFormat="1" x14ac:dyDescent="0.3">
      <c r="A15" s="17" t="s">
        <v>67</v>
      </c>
      <c r="B15" s="52"/>
      <c r="C15" s="52"/>
      <c r="D15" s="52"/>
      <c r="E15" s="52"/>
      <c r="F15" s="52"/>
      <c r="G15" s="52"/>
      <c r="H15" s="52">
        <v>8</v>
      </c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>SUMIFS(B15:AF15,$B$8:$AF$8,"&lt;&gt;XX")</f>
        <v>8</v>
      </c>
    </row>
    <row r="16" spans="1:33" s="4" customFormat="1" x14ac:dyDescent="0.3">
      <c r="A16" s="17" t="s">
        <v>59</v>
      </c>
      <c r="B16" s="52"/>
      <c r="C16" s="52"/>
      <c r="D16" s="52"/>
      <c r="E16" s="52"/>
      <c r="F16" s="52"/>
      <c r="G16" s="52"/>
      <c r="H16" s="52">
        <v>8</v>
      </c>
      <c r="I16" s="52"/>
      <c r="J16" s="52"/>
      <c r="K16" s="52">
        <v>2</v>
      </c>
      <c r="L16" s="52"/>
      <c r="M16" s="52">
        <v>2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>
        <v>2</v>
      </c>
      <c r="AC16" s="52"/>
      <c r="AD16" s="52"/>
      <c r="AE16" s="52">
        <v>2</v>
      </c>
      <c r="AF16" s="52"/>
      <c r="AG16" s="6">
        <f>SUMIFS(B16:AF16,$B$8:$AF$8,"&lt;&gt;XX")</f>
        <v>16</v>
      </c>
    </row>
    <row r="17" spans="1:33" s="4" customFormat="1" x14ac:dyDescent="0.3">
      <c r="A17" s="17" t="s">
        <v>74</v>
      </c>
      <c r="B17" s="52"/>
      <c r="C17" s="52"/>
      <c r="D17" s="52"/>
      <c r="E17" s="52"/>
      <c r="F17" s="52"/>
      <c r="G17" s="52"/>
      <c r="H17" s="52">
        <v>8</v>
      </c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>SUMIFS(B17:AF17,$B$8:$AF$8,"&lt;&gt;XX")</f>
        <v>8</v>
      </c>
    </row>
    <row r="18" spans="1:33" s="4" customFormat="1" x14ac:dyDescent="0.3">
      <c r="A18" s="18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>SUMIFS(B18:AF18,$B$8:$AF$8,"&lt;&gt;XX")</f>
        <v>0</v>
      </c>
    </row>
    <row r="19" spans="1:33" s="4" customFormat="1" x14ac:dyDescent="0.3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>SUMIFS(B19:AF19,$B$8:$AF$8,"&lt;&gt;XX")</f>
        <v>0</v>
      </c>
    </row>
    <row r="20" spans="1:33" s="4" customFormat="1" x14ac:dyDescent="0.3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>SUMIFS(B20:AF20,$B$8:$AF$8,"&lt;&gt;XX")</f>
        <v>0</v>
      </c>
    </row>
    <row r="21" spans="1:33" s="4" customFormat="1" x14ac:dyDescent="0.3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>SUMIFS(B21:AF21,$B$8:$AF$8,"&lt;&gt;XX")</f>
        <v>0</v>
      </c>
    </row>
    <row r="22" spans="1:33" s="4" customFormat="1" x14ac:dyDescent="0.3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>SUMIFS(B22:AF22,$B$8:$AF$8,"&lt;&gt;XX")</f>
        <v>0</v>
      </c>
    </row>
    <row r="23" spans="1:33" s="4" customFormat="1" x14ac:dyDescent="0.3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>SUMIFS(B23:AF23,$B$8:$AF$8,"&lt;&gt;XX")</f>
        <v>0</v>
      </c>
    </row>
    <row r="24" spans="1:33" s="4" customFormat="1" x14ac:dyDescent="0.3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>SUMIFS(B24:AF24,$B$8:$AF$8,"&lt;&gt;XX")</f>
        <v>0</v>
      </c>
    </row>
    <row r="25" spans="1:33" s="4" customFormat="1" x14ac:dyDescent="0.3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>SUMIFS(B25:AF25,$B$8:$AF$8,"&lt;&gt;XX")</f>
        <v>0</v>
      </c>
    </row>
    <row r="26" spans="1:33" s="4" customFormat="1" x14ac:dyDescent="0.3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>SUMIFS(B26:AF26,$B$8:$AF$8,"&lt;&gt;XX")</f>
        <v>0</v>
      </c>
    </row>
    <row r="27" spans="1:33" s="4" customFormat="1" x14ac:dyDescent="0.3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>SUMIFS(B27:AF27,$B$8:$AF$8,"&lt;&gt;XX")</f>
        <v>0</v>
      </c>
    </row>
    <row r="28" spans="1:33" s="4" customFormat="1" x14ac:dyDescent="0.3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>SUMIFS(B28:AF28,$B$8:$AF$8,"&lt;&gt;XX")</f>
        <v>0</v>
      </c>
    </row>
    <row r="29" spans="1:33" s="4" customFormat="1" x14ac:dyDescent="0.3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>SUMIFS(B29:AF29,$B$8:$AF$8,"&lt;&gt;XX")</f>
        <v>0</v>
      </c>
    </row>
    <row r="30" spans="1:33" s="4" customFormat="1" x14ac:dyDescent="0.3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>SUMIFS(B30:AF30,$B$8:$AF$8,"&lt;&gt;XX")</f>
        <v>0</v>
      </c>
    </row>
    <row r="31" spans="1:33" s="4" customFormat="1" x14ac:dyDescent="0.3">
      <c r="A31" s="18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>SUMIFS(B31:AF31,$B$8:$AF$8,"&lt;&gt;XX")</f>
        <v>0</v>
      </c>
    </row>
    <row r="32" spans="1:33" s="4" customFormat="1" x14ac:dyDescent="0.3">
      <c r="A32" s="18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>SUMIFS(B32:AF32,$B$8:$AF$8,"&lt;&gt;XX")</f>
        <v>0</v>
      </c>
    </row>
    <row r="33" spans="1:33" s="4" customFormat="1" x14ac:dyDescent="0.3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>SUMIFS(B33:AF33,$B$8:$AF$8,"&lt;&gt;XX")</f>
        <v>0</v>
      </c>
    </row>
    <row r="34" spans="1:33" s="4" customFormat="1" x14ac:dyDescent="0.3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>SUMIFS(B34:AF34,$B$8:$AF$8,"&lt;&gt;XX")</f>
        <v>0</v>
      </c>
    </row>
    <row r="35" spans="1:33" s="4" customFormat="1" x14ac:dyDescent="0.3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>SUMIFS(B35:AF35,$B$8:$AF$8,"&lt;&gt;XX")</f>
        <v>0</v>
      </c>
    </row>
    <row r="36" spans="1:33" s="4" customFormat="1" x14ac:dyDescent="0.3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>SUMIFS(B36:AF36,$B$8:$AF$8,"&lt;&gt;XX")</f>
        <v>0</v>
      </c>
    </row>
    <row r="37" spans="1:33" s="4" customFormat="1" x14ac:dyDescent="0.3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>SUMIFS(B37:AF37,$B$8:$AF$8,"&lt;&gt;XX")</f>
        <v>0</v>
      </c>
    </row>
    <row r="38" spans="1:33" s="4" customFormat="1" x14ac:dyDescent="0.3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>SUMIFS(B38:AF38,$B$8:$AF$8,"&lt;&gt;XX")</f>
        <v>0</v>
      </c>
    </row>
    <row r="39" spans="1:33" s="4" customFormat="1" x14ac:dyDescent="0.3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>SUMIFS(B39:AF39,$B$8:$AF$8,"&lt;&gt;XX")</f>
        <v>0</v>
      </c>
    </row>
    <row r="40" spans="1:33" s="4" customFormat="1" x14ac:dyDescent="0.3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>SUMIFS(B40:AF40,$B$8:$AF$8,"&lt;&gt;XX")</f>
        <v>0</v>
      </c>
    </row>
    <row r="41" spans="1:33" s="4" customFormat="1" x14ac:dyDescent="0.3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>SUMIFS(B41:AF41,$B$8:$AF$8,"&lt;&gt;XX")</f>
        <v>0</v>
      </c>
    </row>
    <row r="42" spans="1:33" s="4" customFormat="1" x14ac:dyDescent="0.3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>SUMIFS(B42:AF42,$B$8:$AF$8,"&lt;&gt;XX")</f>
        <v>0</v>
      </c>
    </row>
    <row r="43" spans="1:33" s="4" customFormat="1" x14ac:dyDescent="0.3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>SUMIFS(B43:AF43,$B$8:$AF$8,"&lt;&gt;XX")</f>
        <v>0</v>
      </c>
    </row>
    <row r="44" spans="1:33" s="4" customFormat="1" x14ac:dyDescent="0.3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>SUMIFS(B44:AF44,$B$8:$AF$8,"&lt;&gt;XX")</f>
        <v>0</v>
      </c>
    </row>
    <row r="45" spans="1:33" s="4" customFormat="1" x14ac:dyDescent="0.3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>SUMIFS(B45:AF45,$B$8:$AF$8,"&lt;&gt;XX")</f>
        <v>0</v>
      </c>
    </row>
    <row r="46" spans="1:33" s="4" customFormat="1" x14ac:dyDescent="0.3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>SUMIFS(B46:AF46,$B$8:$AF$8,"&lt;&gt;XX")</f>
        <v>0</v>
      </c>
    </row>
    <row r="47" spans="1:33" s="4" customFormat="1" x14ac:dyDescent="0.3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>SUMIFS(B47:AF47,$B$8:$AF$8,"&lt;&gt;XX")</f>
        <v>0</v>
      </c>
    </row>
    <row r="48" spans="1:33" s="4" customFormat="1" x14ac:dyDescent="0.3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>SUMIFS(B48:AF48,$B$8:$AF$8,"&lt;&gt;XX")</f>
        <v>0</v>
      </c>
    </row>
    <row r="49" spans="1:33" s="4" customFormat="1" x14ac:dyDescent="0.3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>SUMIFS(B49:AF49,$B$8:$AF$8,"&lt;&gt;XX")</f>
        <v>0</v>
      </c>
    </row>
    <row r="50" spans="1:33" s="4" customFormat="1" x14ac:dyDescent="0.3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>SUMIFS(B50:AF50,$B$8:$AF$8,"&lt;&gt;XX")</f>
        <v>0</v>
      </c>
    </row>
    <row r="51" spans="1:33" s="4" customFormat="1" x14ac:dyDescent="0.3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>SUMIFS(B51:AF51,$B$8:$AF$8,"&lt;&gt;XX")</f>
        <v>0</v>
      </c>
    </row>
    <row r="52" spans="1:33" s="4" customFormat="1" x14ac:dyDescent="0.3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>SUMIFS(B52:AF52,$B$8:$AF$8,"&lt;&gt;XX")</f>
        <v>0</v>
      </c>
    </row>
    <row r="53" spans="1:33" s="4" customFormat="1" x14ac:dyDescent="0.3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>SUMIFS(B53:AF53,$B$8:$AF$8,"&lt;&gt;XX")</f>
        <v>0</v>
      </c>
    </row>
    <row r="54" spans="1:33" s="4" customFormat="1" x14ac:dyDescent="0.3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>SUMIFS(B54:AF54,$B$8:$AF$8,"&lt;&gt;XX")</f>
        <v>0</v>
      </c>
    </row>
    <row r="55" spans="1:33" s="4" customFormat="1" x14ac:dyDescent="0.3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>SUMIFS(B55:AF55,$B$8:$AF$8,"&lt;&gt;XX")</f>
        <v>0</v>
      </c>
    </row>
    <row r="56" spans="1:33" s="4" customFormat="1" x14ac:dyDescent="0.3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>SUMIFS(B56:AF56,$B$8:$AF$8,"&lt;&gt;XX")</f>
        <v>0</v>
      </c>
    </row>
    <row r="57" spans="1:33" s="4" customFormat="1" x14ac:dyDescent="0.3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>SUMIFS(B57:AF57,$B$8:$AF$8,"&lt;&gt;XX")</f>
        <v>0</v>
      </c>
    </row>
    <row r="58" spans="1:33" s="4" customFormat="1" x14ac:dyDescent="0.3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>SUMIFS(B58:AF58,$B$8:$AF$8,"&lt;&gt;XX")</f>
        <v>0</v>
      </c>
    </row>
    <row r="59" spans="1:33" s="4" customFormat="1" x14ac:dyDescent="0.3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>SUMIFS(B59:AF59,$B$8:$AF$8,"&lt;&gt;XX")</f>
        <v>0</v>
      </c>
    </row>
    <row r="60" spans="1:33" s="4" customFormat="1" x14ac:dyDescent="0.3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>SUMIFS(B60:AF60,$B$8:$AF$8,"&lt;&gt;XX")</f>
        <v>0</v>
      </c>
    </row>
    <row r="61" spans="1:33" s="4" customFormat="1" x14ac:dyDescent="0.3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>SUMIFS(B61:AF61,$B$8:$AF$8,"&lt;&gt;XX")</f>
        <v>0</v>
      </c>
    </row>
    <row r="62" spans="1:33" s="4" customFormat="1" x14ac:dyDescent="0.3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>SUMIFS(B62:AF62,$B$8:$AF$8,"&lt;&gt;XX")</f>
        <v>0</v>
      </c>
    </row>
    <row r="63" spans="1:33" s="4" customFormat="1" x14ac:dyDescent="0.3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>SUMIFS(B63:AF63,$B$8:$AF$8,"&lt;&gt;XX")</f>
        <v>0</v>
      </c>
    </row>
    <row r="64" spans="1:33" s="4" customFormat="1" x14ac:dyDescent="0.3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>SUMIFS(B64:AF64,$B$8:$AF$8,"&lt;&gt;XX")</f>
        <v>0</v>
      </c>
    </row>
    <row r="65" spans="1:33" s="4" customFormat="1" x14ac:dyDescent="0.3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>SUMIFS(B65:AF65,$B$8:$AF$8,"&lt;&gt;XX")</f>
        <v>0</v>
      </c>
    </row>
    <row r="66" spans="1:33" s="4" customFormat="1" x14ac:dyDescent="0.3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>SUMIFS(B66:AF66,$B$8:$AF$8,"&lt;&gt;XX")</f>
        <v>0</v>
      </c>
    </row>
    <row r="67" spans="1:33" s="4" customFormat="1" x14ac:dyDescent="0.3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>SUMIFS(B67:AF67,$B$8:$AF$8,"&lt;&gt;XX")</f>
        <v>0</v>
      </c>
    </row>
    <row r="68" spans="1:33" s="4" customFormat="1" x14ac:dyDescent="0.3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>SUMIFS(B68:AF68,$B$8:$AF$8,"&lt;&gt;XX")</f>
        <v>0</v>
      </c>
    </row>
    <row r="69" spans="1:33" s="4" customFormat="1" x14ac:dyDescent="0.3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>SUMIFS(B69:AF69,$B$8:$AF$8,"&lt;&gt;XX")</f>
        <v>0</v>
      </c>
    </row>
    <row r="70" spans="1:33" s="4" customFormat="1" x14ac:dyDescent="0.3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>SUMIFS(B70:AF70,$B$8:$AF$8,"&lt;&gt;XX")</f>
        <v>0</v>
      </c>
    </row>
    <row r="71" spans="1:33" s="4" customFormat="1" x14ac:dyDescent="0.3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>SUMIFS(B71:AF71,$B$8:$AF$8,"&lt;&gt;XX")</f>
        <v>0</v>
      </c>
    </row>
    <row r="72" spans="1:33" s="4" customFormat="1" x14ac:dyDescent="0.3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>SUMIFS(B72:AF72,$B$8:$AF$8,"&lt;&gt;XX")</f>
        <v>0</v>
      </c>
    </row>
    <row r="73" spans="1:33" s="4" customFormat="1" x14ac:dyDescent="0.3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>SUMIFS(B73:AF73,$B$8:$AF$8,"&lt;&gt;XX")</f>
        <v>0</v>
      </c>
    </row>
    <row r="74" spans="1:33" s="4" customFormat="1" x14ac:dyDescent="0.3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>SUMIFS(B74:AF74,$B$8:$AF$8,"&lt;&gt;XX")</f>
        <v>0</v>
      </c>
    </row>
    <row r="75" spans="1:33" s="4" customFormat="1" x14ac:dyDescent="0.3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>SUMIFS(B75:AF75,$B$8:$AF$8,"&lt;&gt;XX")</f>
        <v>0</v>
      </c>
    </row>
    <row r="76" spans="1:33" s="4" customFormat="1" x14ac:dyDescent="0.3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>SUMIFS(B76:AF76,$B$8:$AF$8,"&lt;&gt;XX")</f>
        <v>0</v>
      </c>
    </row>
    <row r="77" spans="1:33" s="4" customFormat="1" x14ac:dyDescent="0.3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>SUMIFS(B77:AF77,$B$8:$AF$8,"&lt;&gt;XX")</f>
        <v>0</v>
      </c>
    </row>
    <row r="78" spans="1:33" s="4" customFormat="1" x14ac:dyDescent="0.3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>SUMIFS(B78:AF78,$B$8:$AF$8,"&lt;&gt;XX")</f>
        <v>0</v>
      </c>
    </row>
    <row r="79" spans="1:33" s="4" customFormat="1" x14ac:dyDescent="0.3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>SUMIFS(B79:AF79,$B$8:$AF$8,"&lt;&gt;XX")</f>
        <v>0</v>
      </c>
    </row>
    <row r="80" spans="1:33" s="4" customFormat="1" x14ac:dyDescent="0.3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>SUMIFS(B80:AF80,$B$8:$AF$8,"&lt;&gt;XX")</f>
        <v>0</v>
      </c>
    </row>
    <row r="81" spans="1:33" s="4" customFormat="1" x14ac:dyDescent="0.3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>SUMIFS(B81:AF81,$B$8:$AF$8,"&lt;&gt;XX")</f>
        <v>0</v>
      </c>
    </row>
    <row r="82" spans="1:33" s="4" customFormat="1" x14ac:dyDescent="0.3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>SUMIFS(B82:AF82,$B$8:$AF$8,"&lt;&gt;XX")</f>
        <v>0</v>
      </c>
    </row>
    <row r="83" spans="1:33" s="4" customFormat="1" x14ac:dyDescent="0.3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>SUMIFS(B83:AF83,$B$8:$AF$8,"&lt;&gt;XX")</f>
        <v>0</v>
      </c>
    </row>
    <row r="84" spans="1:33" s="4" customFormat="1" x14ac:dyDescent="0.3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>SUMIFS(B84:AF84,$B$8:$AF$8,"&lt;&gt;XX")</f>
        <v>0</v>
      </c>
    </row>
    <row r="85" spans="1:33" s="4" customFormat="1" x14ac:dyDescent="0.3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>SUMIFS(B85:AF85,$B$8:$AF$8,"&lt;&gt;XX")</f>
        <v>0</v>
      </c>
    </row>
    <row r="86" spans="1:33" s="4" customFormat="1" x14ac:dyDescent="0.3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>SUMIFS(B86:AF86,$B$8:$AF$8,"&lt;&gt;XX")</f>
        <v>0</v>
      </c>
    </row>
    <row r="87" spans="1:33" s="4" customFormat="1" x14ac:dyDescent="0.3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>SUMIFS(B87:AF87,$B$8:$AF$8,"&lt;&gt;XX")</f>
        <v>0</v>
      </c>
    </row>
    <row r="88" spans="1:33" s="4" customFormat="1" x14ac:dyDescent="0.3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>SUMIFS(B88:AF88,$B$8:$AF$8,"&lt;&gt;XX")</f>
        <v>0</v>
      </c>
    </row>
    <row r="89" spans="1:33" s="4" customFormat="1" x14ac:dyDescent="0.3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>SUMIFS(B89:AF89,$B$8:$AF$8,"&lt;&gt;XX")</f>
        <v>0</v>
      </c>
    </row>
    <row r="90" spans="1:33" s="4" customFormat="1" x14ac:dyDescent="0.3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>SUMIFS(B90:AF90,$B$8:$AF$8,"&lt;&gt;XX")</f>
        <v>0</v>
      </c>
    </row>
    <row r="91" spans="1:33" s="4" customFormat="1" x14ac:dyDescent="0.3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>SUMIFS(B91:AF91,$B$8:$AF$8,"&lt;&gt;XX")</f>
        <v>0</v>
      </c>
    </row>
    <row r="92" spans="1:33" s="4" customFormat="1" x14ac:dyDescent="0.3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>SUMIFS(B92:AF92,$B$8:$AF$8,"&lt;&gt;XX")</f>
        <v>0</v>
      </c>
    </row>
    <row r="93" spans="1:33" s="4" customFormat="1" x14ac:dyDescent="0.3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>SUMIFS(B93:AF93,$B$8:$AF$8,"&lt;&gt;XX")</f>
        <v>0</v>
      </c>
    </row>
    <row r="94" spans="1:33" s="4" customFormat="1" x14ac:dyDescent="0.3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>SUMIFS(B94:AF94,$B$8:$AF$8,"&lt;&gt;XX")</f>
        <v>0</v>
      </c>
    </row>
    <row r="95" spans="1:33" s="4" customFormat="1" x14ac:dyDescent="0.3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>SUMIFS(B95:AF95,$B$8:$AF$8,"&lt;&gt;XX")</f>
        <v>0</v>
      </c>
    </row>
    <row r="96" spans="1:33" s="4" customFormat="1" x14ac:dyDescent="0.3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>SUMIFS(B96:AF96,$B$8:$AF$8,"&lt;&gt;XX")</f>
        <v>0</v>
      </c>
    </row>
    <row r="97" spans="1:33" s="4" customFormat="1" x14ac:dyDescent="0.3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>SUMIFS(B97:AF97,$B$8:$AF$8,"&lt;&gt;XX")</f>
        <v>0</v>
      </c>
    </row>
    <row r="98" spans="1:33" s="4" customFormat="1" x14ac:dyDescent="0.3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>SUMIFS(B98:AF98,$B$8:$AF$8,"&lt;&gt;XX")</f>
        <v>0</v>
      </c>
    </row>
    <row r="99" spans="1:33" s="4" customFormat="1" x14ac:dyDescent="0.3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>SUMIFS(B99:AF99,$B$8:$AF$8,"&lt;&gt;XX")</f>
        <v>0</v>
      </c>
    </row>
    <row r="100" spans="1:33" s="4" customFormat="1" x14ac:dyDescent="0.3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>SUMIFS(B100:AF100,$B$8:$AF$8,"&lt;&gt;XX")</f>
        <v>0</v>
      </c>
    </row>
    <row r="101" spans="1:33" s="4" customFormat="1" x14ac:dyDescent="0.3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>SUMIFS(B101:AF101,$B$8:$AF$8,"&lt;&gt;XX")</f>
        <v>0</v>
      </c>
    </row>
    <row r="102" spans="1:33" s="4" customFormat="1" x14ac:dyDescent="0.3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>SUMIFS(B102:AF102,$B$8:$AF$8,"&lt;&gt;XX")</f>
        <v>0</v>
      </c>
    </row>
    <row r="103" spans="1:33" s="4" customFormat="1" x14ac:dyDescent="0.3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>SUMIFS(B103:AF103,$B$8:$AF$8,"&lt;&gt;XX")</f>
        <v>0</v>
      </c>
    </row>
    <row r="104" spans="1:33" s="4" customFormat="1" x14ac:dyDescent="0.3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>SUMIFS(B104:AF104,$B$8:$AF$8,"&lt;&gt;XX")</f>
        <v>0</v>
      </c>
    </row>
    <row r="105" spans="1:33" s="4" customFormat="1" x14ac:dyDescent="0.3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>SUMIFS(B105:AF105,$B$8:$AF$8,"&lt;&gt;XX")</f>
        <v>0</v>
      </c>
    </row>
    <row r="106" spans="1:33" s="4" customFormat="1" x14ac:dyDescent="0.3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>SUMIFS(B106:AF106,$B$8:$AF$8,"&lt;&gt;XX")</f>
        <v>0</v>
      </c>
    </row>
    <row r="107" spans="1:33" s="4" customFormat="1" x14ac:dyDescent="0.3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>SUMIFS(B107:AF107,$B$8:$AF$8,"&lt;&gt;XX")</f>
        <v>0</v>
      </c>
    </row>
    <row r="108" spans="1:33" s="4" customFormat="1" x14ac:dyDescent="0.3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>SUMIFS(B108:AF108,$B$8:$AF$8,"&lt;&gt;XX")</f>
        <v>0</v>
      </c>
    </row>
    <row r="109" spans="1:33" s="4" customFormat="1" x14ac:dyDescent="0.3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>SUMIFS(B109:AF109,$B$8:$AF$8,"&lt;&gt;XX")</f>
        <v>0</v>
      </c>
    </row>
    <row r="110" spans="1:33" s="4" customFormat="1" x14ac:dyDescent="0.3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>SUMIFS(B110:AF110,$B$8:$AF$8,"&lt;&gt;XX")</f>
        <v>0</v>
      </c>
    </row>
  </sheetData>
  <sheetProtection algorithmName="SHA-512" hashValue="corWglfg7MZ2gwrzvvvi/C9dqP4EGqK2VWgLcYyUD7aQoHj19wREv6HBmTV7Z2EHq0kHpjdQ+iMJqMPqeExi2w==" saltValue="xBQcTfTElygf20q1t8f/1g==" spinCount="100000" sheet="1"/>
  <sortState ref="A11:AG110">
    <sortCondition ref="A11:A110"/>
  </sortState>
  <mergeCells count="1">
    <mergeCell ref="A6:AG7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1" width="3.5546875" style="48" customWidth="1"/>
    <col min="32" max="32" width="3.44140625" style="2" hidden="1" customWidth="1"/>
    <col min="33" max="33" width="10.21875" style="2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3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ht="21" x14ac:dyDescent="0.3">
      <c r="A6" s="53" t="s">
        <v>44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49"/>
      <c r="AE6" s="49"/>
      <c r="AF6" s="38"/>
      <c r="AG6" s="38"/>
    </row>
    <row r="7" spans="1:33" ht="2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49"/>
      <c r="AE7" s="49"/>
      <c r="AF7" s="38"/>
      <c r="AG7" s="38"/>
    </row>
    <row r="8" spans="1:33" s="1" customFormat="1" x14ac:dyDescent="0.3">
      <c r="A8" s="19">
        <f>DATE(Recap!B4,9,1)</f>
        <v>42979</v>
      </c>
      <c r="B8" s="50">
        <f>DAY(DATE(Recap!$B$4,9,B$10))</f>
        <v>1</v>
      </c>
      <c r="C8" s="50">
        <f>IF(DAY(DATE(Recap!$B$4,9,C$10))&gt;DAY(DATE(Recap!$B$4,9,B$10)),DAY(DATE(Recap!$B$4,9,C$10)),"XX")</f>
        <v>2</v>
      </c>
      <c r="D8" s="50">
        <f>IF(DAY(DATE(Recap!$B$4,9,D$10))&gt;DAY(DATE(Recap!$B$4,9,C$10)),DAY(DATE(Recap!$B$4,9,D$10)),"XX")</f>
        <v>3</v>
      </c>
      <c r="E8" s="50">
        <f>IF(DAY(DATE(Recap!$B$4,9,E$10))&gt;DAY(DATE(Recap!$B$4,9,D$10)),DAY(DATE(Recap!$B$4,9,E$10)),"XX")</f>
        <v>4</v>
      </c>
      <c r="F8" s="50">
        <f>IF(DAY(DATE(Recap!$B$4,9,F$10))&gt;DAY(DATE(Recap!$B$4,9,E$10)),DAY(DATE(Recap!$B$4,9,F$10)),"XX")</f>
        <v>5</v>
      </c>
      <c r="G8" s="50">
        <f>IF(DAY(DATE(Recap!$B$4,9,G$10))&gt;DAY(DATE(Recap!$B$4,9,F$10)),DAY(DATE(Recap!$B$4,9,G$10)),"XX")</f>
        <v>6</v>
      </c>
      <c r="H8" s="50">
        <f>IF(DAY(DATE(Recap!$B$4,9,H$10))&gt;DAY(DATE(Recap!$B$4,9,G$10)),DAY(DATE(Recap!$B$4,9,H$10)),"XX")</f>
        <v>7</v>
      </c>
      <c r="I8" s="50">
        <f>IF(DAY(DATE(Recap!$B$4,9,I$10))&gt;DAY(DATE(Recap!$B$4,9,H$10)),DAY(DATE(Recap!$B$4,9,I$10)),"XX")</f>
        <v>8</v>
      </c>
      <c r="J8" s="50">
        <f>IF(DAY(DATE(Recap!$B$4,9,J$10))&gt;DAY(DATE(Recap!$B$4,9,I$10)),DAY(DATE(Recap!$B$4,9,J$10)),"XX")</f>
        <v>9</v>
      </c>
      <c r="K8" s="50">
        <f>IF(DAY(DATE(Recap!$B$4,9,K$10))&gt;DAY(DATE(Recap!$B$4,9,J$10)),DAY(DATE(Recap!$B$4,9,K$10)),"XX")</f>
        <v>10</v>
      </c>
      <c r="L8" s="50">
        <f>IF(DAY(DATE(Recap!$B$4,9,L$10))&gt;DAY(DATE(Recap!$B$4,9,K$10)),DAY(DATE(Recap!$B$4,9,L$10)),"XX")</f>
        <v>11</v>
      </c>
      <c r="M8" s="50">
        <f>IF(DAY(DATE(Recap!$B$4,9,M$10))&gt;DAY(DATE(Recap!$B$4,9,L$10)),DAY(DATE(Recap!$B$4,9,M$10)),"XX")</f>
        <v>12</v>
      </c>
      <c r="N8" s="50">
        <f>IF(DAY(DATE(Recap!$B$4,9,N$10))&gt;DAY(DATE(Recap!$B$4,9,M$10)),DAY(DATE(Recap!$B$4,9,N$10)),"XX")</f>
        <v>13</v>
      </c>
      <c r="O8" s="50">
        <f>IF(DAY(DATE(Recap!$B$4,9,O$10))&gt;DAY(DATE(Recap!$B$4,9,N$10)),DAY(DATE(Recap!$B$4,9,O$10)),"XX")</f>
        <v>14</v>
      </c>
      <c r="P8" s="50">
        <f>IF(DAY(DATE(Recap!$B$4,9,P$10))&gt;DAY(DATE(Recap!$B$4,9,O$10)),DAY(DATE(Recap!$B$4,9,P$10)),"XX")</f>
        <v>15</v>
      </c>
      <c r="Q8" s="50">
        <f>IF(DAY(DATE(Recap!$B$4,9,Q$10))&gt;DAY(DATE(Recap!$B$4,9,P$10)),DAY(DATE(Recap!$B$4,9,Q$10)),"XX")</f>
        <v>16</v>
      </c>
      <c r="R8" s="50">
        <f>IF(DAY(DATE(Recap!$B$4,9,R$10))&gt;DAY(DATE(Recap!$B$4,9,Q$10)),DAY(DATE(Recap!$B$4,9,R$10)),"XX")</f>
        <v>17</v>
      </c>
      <c r="S8" s="50">
        <f>IF(DAY(DATE(Recap!$B$4,9,S$10))&gt;DAY(DATE(Recap!$B$4,9,R$10)),DAY(DATE(Recap!$B$4,9,S$10)),"XX")</f>
        <v>18</v>
      </c>
      <c r="T8" s="50">
        <f>IF(DAY(DATE(Recap!$B$4,9,T$10))&gt;DAY(DATE(Recap!$B$4,9,S$10)),DAY(DATE(Recap!$B$4,9,T$10)),"XX")</f>
        <v>19</v>
      </c>
      <c r="U8" s="50">
        <f>IF(DAY(DATE(Recap!$B$4,9,U$10))&gt;DAY(DATE(Recap!$B$4,9,T$10)),DAY(DATE(Recap!$B$4,9,U$10)),"XX")</f>
        <v>20</v>
      </c>
      <c r="V8" s="50">
        <f>IF(DAY(DATE(Recap!$B$4,9,V$10))&gt;DAY(DATE(Recap!$B$4,9,U$10)),DAY(DATE(Recap!$B$4,9,V$10)),"XX")</f>
        <v>21</v>
      </c>
      <c r="W8" s="50">
        <f>IF(DAY(DATE(Recap!$B$4,9,W$10))&gt;DAY(DATE(Recap!$B$4,9,V$10)),DAY(DATE(Recap!$B$4,9,W$10)),"XX")</f>
        <v>22</v>
      </c>
      <c r="X8" s="50">
        <f>IF(DAY(DATE(Recap!$B$4,9,X$10))&gt;DAY(DATE(Recap!$B$4,9,W$10)),DAY(DATE(Recap!$B$4,9,X$10)),"XX")</f>
        <v>23</v>
      </c>
      <c r="Y8" s="50">
        <f>IF(DAY(DATE(Recap!$B$4,9,Y$10))&gt;DAY(DATE(Recap!$B$4,9,X$10)),DAY(DATE(Recap!$B$4,9,Y$10)),"XX")</f>
        <v>24</v>
      </c>
      <c r="Z8" s="50">
        <f>IF(DAY(DATE(Recap!$B$4,9,Z$10))&gt;DAY(DATE(Recap!$B$4,9,Y$10)),DAY(DATE(Recap!$B$4,9,Z$10)),"XX")</f>
        <v>25</v>
      </c>
      <c r="AA8" s="50">
        <f>IF(DAY(DATE(Recap!$B$4,9,AA$10))&gt;DAY(DATE(Recap!$B$4,9,Z$10)),DAY(DATE(Recap!$B$4,9,AA$10)),"XX")</f>
        <v>26</v>
      </c>
      <c r="AB8" s="50">
        <f>IF(DAY(DATE(Recap!$B$4,9,AB$10))&gt;DAY(DATE(Recap!$B$4,9,AA$10)),DAY(DATE(Recap!$B$4,9,AB$10)),"XX")</f>
        <v>27</v>
      </c>
      <c r="AC8" s="50">
        <f>IF(DAY(DATE(Recap!$B$4,9,AC$10))&gt;DAY(DATE(Recap!$B$4,9,AB$10)),DAY(DATE(Recap!$B$4,9,AC$10)),"XX")</f>
        <v>28</v>
      </c>
      <c r="AD8" s="50">
        <f>IF(DAY(DATE(Recap!$B$4,9,AD$10))&gt;DAY(DATE(Recap!$B$4,9,AC$10)),DAY(DATE(Recap!$B$4,9,AD$10)),"XX")</f>
        <v>29</v>
      </c>
      <c r="AE8" s="50">
        <f>IF(DAY(DATE(Recap!$B$4,9,AE$10))&gt;DAY(DATE(Recap!$B$4,9,AD$10)),DAY(DATE(Recap!$B$4,9,AE$10)),"XX")</f>
        <v>30</v>
      </c>
      <c r="AF8" s="30" t="str">
        <f>IF(DAY(DATE(Recap!$B$4,9,AF$10))&gt;DAY(DATE(Recap!$B$4,9,AE$10)),DAY(DATE(Recap!$B$4,9,AF$10)),"XX")</f>
        <v>XX</v>
      </c>
      <c r="AG8" s="24" t="s">
        <v>2</v>
      </c>
    </row>
    <row r="9" spans="1:33" x14ac:dyDescent="0.3">
      <c r="A9" s="19" t="s">
        <v>4</v>
      </c>
      <c r="B9" s="46">
        <f>SUM(B11:B110)</f>
        <v>4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55</v>
      </c>
      <c r="J9" s="46">
        <f t="shared" si="0"/>
        <v>0</v>
      </c>
      <c r="K9" s="46">
        <f t="shared" si="0"/>
        <v>8</v>
      </c>
      <c r="L9" s="46">
        <f t="shared" si="0"/>
        <v>3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33">
        <f t="shared" si="0"/>
        <v>0</v>
      </c>
      <c r="AG9" s="34">
        <f>SUM(AG11:AG1110)</f>
        <v>70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35">
        <v>99</v>
      </c>
      <c r="AG10" s="32" t="str">
        <f>IF(SUM(B9:AF9)=AG9,"","ERREUR")</f>
        <v/>
      </c>
    </row>
    <row r="11" spans="1:33" s="4" customFormat="1" x14ac:dyDescent="0.3">
      <c r="A11" s="17" t="s">
        <v>85</v>
      </c>
      <c r="B11" s="52"/>
      <c r="C11" s="52"/>
      <c r="D11" s="52"/>
      <c r="E11" s="52"/>
      <c r="F11" s="52"/>
      <c r="G11" s="52"/>
      <c r="H11" s="52"/>
      <c r="I11" s="52">
        <v>5</v>
      </c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"/>
      <c r="AG11" s="6">
        <f>SUMIFS(B11:AF11,$B$8:$AF$8,"&lt;&gt;XX")</f>
        <v>5</v>
      </c>
    </row>
    <row r="12" spans="1:33" s="4" customFormat="1" x14ac:dyDescent="0.3">
      <c r="A12" s="17" t="s">
        <v>62</v>
      </c>
      <c r="B12" s="52"/>
      <c r="C12" s="52"/>
      <c r="D12" s="52"/>
      <c r="E12" s="52"/>
      <c r="F12" s="52"/>
      <c r="G12" s="52"/>
      <c r="H12" s="52"/>
      <c r="I12" s="52">
        <v>5</v>
      </c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"/>
      <c r="AG12" s="6">
        <f>SUMIFS(B12:AF12,$B$8:$AF$8,"&lt;&gt;XX")</f>
        <v>5</v>
      </c>
    </row>
    <row r="13" spans="1:33" s="4" customFormat="1" x14ac:dyDescent="0.3">
      <c r="A13" s="18" t="s">
        <v>86</v>
      </c>
      <c r="B13" s="52"/>
      <c r="C13" s="52"/>
      <c r="D13" s="52"/>
      <c r="E13" s="52"/>
      <c r="F13" s="52"/>
      <c r="G13" s="52"/>
      <c r="H13" s="52"/>
      <c r="I13" s="52">
        <v>5</v>
      </c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"/>
      <c r="AG13" s="6">
        <f>SUMIFS(B13:AF13,$B$8:$AF$8,"&lt;&gt;XX")</f>
        <v>5</v>
      </c>
    </row>
    <row r="14" spans="1:33" s="4" customFormat="1" x14ac:dyDescent="0.3">
      <c r="A14" s="18" t="s">
        <v>63</v>
      </c>
      <c r="B14" s="52"/>
      <c r="C14" s="52"/>
      <c r="D14" s="52"/>
      <c r="E14" s="52"/>
      <c r="F14" s="52"/>
      <c r="G14" s="52"/>
      <c r="H14" s="52"/>
      <c r="I14" s="52">
        <v>5</v>
      </c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"/>
      <c r="AG14" s="6">
        <f>SUMIFS(B14:AF14,$B$8:$AF$8,"&lt;&gt;XX")</f>
        <v>5</v>
      </c>
    </row>
    <row r="15" spans="1:33" s="4" customFormat="1" x14ac:dyDescent="0.3">
      <c r="A15" s="18" t="s">
        <v>64</v>
      </c>
      <c r="B15" s="52"/>
      <c r="C15" s="52"/>
      <c r="D15" s="52"/>
      <c r="E15" s="52"/>
      <c r="F15" s="52"/>
      <c r="G15" s="52"/>
      <c r="H15" s="52"/>
      <c r="I15" s="52">
        <v>5</v>
      </c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"/>
      <c r="AG15" s="6">
        <f>SUMIFS(B15:AF15,$B$8:$AF$8,"&lt;&gt;XX")</f>
        <v>5</v>
      </c>
    </row>
    <row r="16" spans="1:33" s="4" customFormat="1" x14ac:dyDescent="0.3">
      <c r="A16" s="18" t="s">
        <v>57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>
        <v>3</v>
      </c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"/>
      <c r="AG16" s="6">
        <f>SUMIFS(B16:AF16,$B$8:$AF$8,"&lt;&gt;XX")</f>
        <v>3</v>
      </c>
    </row>
    <row r="17" spans="1:33" s="4" customFormat="1" x14ac:dyDescent="0.3">
      <c r="A17" s="17" t="s">
        <v>82</v>
      </c>
      <c r="B17" s="52"/>
      <c r="C17" s="52"/>
      <c r="D17" s="52"/>
      <c r="E17" s="52"/>
      <c r="F17" s="52"/>
      <c r="G17" s="52"/>
      <c r="H17" s="52"/>
      <c r="I17" s="52">
        <v>5</v>
      </c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"/>
      <c r="AG17" s="6">
        <f>SUMIFS(B17:AF17,$B$8:$AF$8,"&lt;&gt;XX")</f>
        <v>5</v>
      </c>
    </row>
    <row r="18" spans="1:33" s="4" customFormat="1" x14ac:dyDescent="0.3">
      <c r="A18" s="18" t="s">
        <v>67</v>
      </c>
      <c r="B18" s="52"/>
      <c r="C18" s="52"/>
      <c r="D18" s="52"/>
      <c r="E18" s="52"/>
      <c r="F18" s="52"/>
      <c r="G18" s="52"/>
      <c r="H18" s="52"/>
      <c r="I18" s="52">
        <v>5</v>
      </c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"/>
      <c r="AG18" s="6">
        <f>SUMIFS(B18:AF18,$B$8:$AF$8,"&lt;&gt;XX")</f>
        <v>5</v>
      </c>
    </row>
    <row r="19" spans="1:33" s="4" customFormat="1" x14ac:dyDescent="0.3">
      <c r="A19" s="18" t="s">
        <v>71</v>
      </c>
      <c r="B19" s="52"/>
      <c r="C19" s="52"/>
      <c r="D19" s="52"/>
      <c r="E19" s="52"/>
      <c r="F19" s="52"/>
      <c r="G19" s="52"/>
      <c r="H19" s="52"/>
      <c r="I19" s="52"/>
      <c r="J19" s="52"/>
      <c r="K19" s="52">
        <v>4</v>
      </c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"/>
      <c r="AG19" s="6">
        <f>SUMIFS(B19:AF19,$B$8:$AF$8,"&lt;&gt;XX")</f>
        <v>4</v>
      </c>
    </row>
    <row r="20" spans="1:33" s="4" customFormat="1" x14ac:dyDescent="0.3">
      <c r="A20" s="17" t="s">
        <v>59</v>
      </c>
      <c r="B20" s="52">
        <v>2</v>
      </c>
      <c r="C20" s="52"/>
      <c r="D20" s="52"/>
      <c r="E20" s="52"/>
      <c r="F20" s="52"/>
      <c r="G20" s="52"/>
      <c r="H20" s="52"/>
      <c r="I20" s="52">
        <v>5</v>
      </c>
      <c r="J20" s="52"/>
      <c r="K20" s="52">
        <v>4</v>
      </c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"/>
      <c r="AG20" s="6">
        <f>SUMIFS(B20:AF20,$B$8:$AF$8,"&lt;&gt;XX")</f>
        <v>11</v>
      </c>
    </row>
    <row r="21" spans="1:33" s="4" customFormat="1" x14ac:dyDescent="0.3">
      <c r="A21" s="18" t="s">
        <v>72</v>
      </c>
      <c r="B21" s="52"/>
      <c r="C21" s="52"/>
      <c r="D21" s="52"/>
      <c r="E21" s="52"/>
      <c r="F21" s="52"/>
      <c r="G21" s="52"/>
      <c r="H21" s="52"/>
      <c r="I21" s="52">
        <v>5</v>
      </c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"/>
      <c r="AG21" s="6">
        <f>SUMIFS(B21:AF21,$B$8:$AF$8,"&lt;&gt;XX")</f>
        <v>5</v>
      </c>
    </row>
    <row r="22" spans="1:33" s="4" customFormat="1" x14ac:dyDescent="0.3">
      <c r="A22" s="17" t="s">
        <v>74</v>
      </c>
      <c r="B22" s="52">
        <v>2</v>
      </c>
      <c r="C22" s="52"/>
      <c r="D22" s="52"/>
      <c r="E22" s="52"/>
      <c r="F22" s="52"/>
      <c r="G22" s="52"/>
      <c r="H22" s="52"/>
      <c r="I22" s="52">
        <v>5</v>
      </c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"/>
      <c r="AG22" s="6">
        <f>SUMIFS(B22:AF22,$B$8:$AF$8,"&lt;&gt;XX")</f>
        <v>7</v>
      </c>
    </row>
    <row r="23" spans="1:33" s="4" customFormat="1" x14ac:dyDescent="0.3">
      <c r="A23" s="18" t="s">
        <v>76</v>
      </c>
      <c r="B23" s="52"/>
      <c r="C23" s="52"/>
      <c r="D23" s="52"/>
      <c r="E23" s="52"/>
      <c r="F23" s="52"/>
      <c r="G23" s="52"/>
      <c r="H23" s="52"/>
      <c r="I23" s="52">
        <v>5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"/>
      <c r="AG23" s="6">
        <f>SUMIFS(B23:AF23,$B$8:$AF$8,"&lt;&gt;XX")</f>
        <v>5</v>
      </c>
    </row>
    <row r="24" spans="1:33" s="4" customFormat="1" x14ac:dyDescent="0.3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"/>
      <c r="AG24" s="6">
        <f>SUMIFS(B24:AF24,$B$8:$AF$8,"&lt;&gt;XX")</f>
        <v>0</v>
      </c>
    </row>
    <row r="25" spans="1:33" s="4" customFormat="1" x14ac:dyDescent="0.3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"/>
      <c r="AG25" s="6">
        <f>SUMIFS(B25:AF25,$B$8:$AF$8,"&lt;&gt;XX")</f>
        <v>0</v>
      </c>
    </row>
    <row r="26" spans="1:33" s="4" customFormat="1" x14ac:dyDescent="0.3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"/>
      <c r="AG26" s="6">
        <f>SUMIFS(B26:AF26,$B$8:$AF$8,"&lt;&gt;XX")</f>
        <v>0</v>
      </c>
    </row>
    <row r="27" spans="1:33" s="4" customFormat="1" x14ac:dyDescent="0.3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"/>
      <c r="AG27" s="6">
        <f>SUMIFS(B27:AF27,$B$8:$AF$8,"&lt;&gt;XX")</f>
        <v>0</v>
      </c>
    </row>
    <row r="28" spans="1:33" s="4" customFormat="1" x14ac:dyDescent="0.3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"/>
      <c r="AG28" s="6">
        <f>SUMIFS(B28:AF28,$B$8:$AF$8,"&lt;&gt;XX")</f>
        <v>0</v>
      </c>
    </row>
    <row r="29" spans="1:33" s="4" customFormat="1" x14ac:dyDescent="0.3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"/>
      <c r="AG29" s="6">
        <f>SUMIFS(B29:AF29,$B$8:$AF$8,"&lt;&gt;XX")</f>
        <v>0</v>
      </c>
    </row>
    <row r="30" spans="1:33" s="4" customFormat="1" x14ac:dyDescent="0.3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"/>
      <c r="AG30" s="6">
        <f>SUMIFS(B30:AF30,$B$8:$AF$8,"&lt;&gt;XX")</f>
        <v>0</v>
      </c>
    </row>
    <row r="31" spans="1:33" s="4" customFormat="1" x14ac:dyDescent="0.3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"/>
      <c r="AG31" s="6">
        <f>SUMIFS(B31:AF31,$B$8:$AF$8,"&lt;&gt;XX")</f>
        <v>0</v>
      </c>
    </row>
    <row r="32" spans="1:33" s="4" customFormat="1" x14ac:dyDescent="0.3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"/>
      <c r="AG32" s="6">
        <f>SUMIFS(B32:AF32,$B$8:$AF$8,"&lt;&gt;XX")</f>
        <v>0</v>
      </c>
    </row>
    <row r="33" spans="1:33" s="4" customFormat="1" x14ac:dyDescent="0.3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"/>
      <c r="AG33" s="6">
        <f>SUMIFS(B33:AF33,$B$8:$AF$8,"&lt;&gt;XX")</f>
        <v>0</v>
      </c>
    </row>
    <row r="34" spans="1:33" s="4" customFormat="1" x14ac:dyDescent="0.3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"/>
      <c r="AG34" s="6">
        <f>SUMIFS(B34:AF34,$B$8:$AF$8,"&lt;&gt;XX")</f>
        <v>0</v>
      </c>
    </row>
    <row r="35" spans="1:33" s="4" customFormat="1" x14ac:dyDescent="0.3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"/>
      <c r="AG35" s="6">
        <f>SUMIFS(B35:AF35,$B$8:$AF$8,"&lt;&gt;XX")</f>
        <v>0</v>
      </c>
    </row>
    <row r="36" spans="1:33" s="4" customFormat="1" x14ac:dyDescent="0.3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"/>
      <c r="AG36" s="6">
        <f>SUMIFS(B36:AF36,$B$8:$AF$8,"&lt;&gt;XX")</f>
        <v>0</v>
      </c>
    </row>
    <row r="37" spans="1:33" s="4" customFormat="1" x14ac:dyDescent="0.3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"/>
      <c r="AG37" s="6">
        <f>SUMIFS(B37:AF37,$B$8:$AF$8,"&lt;&gt;XX")</f>
        <v>0</v>
      </c>
    </row>
    <row r="38" spans="1:33" s="4" customFormat="1" x14ac:dyDescent="0.3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"/>
      <c r="AG38" s="6">
        <f>SUMIFS(B38:AF38,$B$8:$AF$8,"&lt;&gt;XX")</f>
        <v>0</v>
      </c>
    </row>
    <row r="39" spans="1:33" s="4" customFormat="1" x14ac:dyDescent="0.3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"/>
      <c r="AG39" s="6">
        <f>SUMIFS(B39:AF39,$B$8:$AF$8,"&lt;&gt;XX")</f>
        <v>0</v>
      </c>
    </row>
    <row r="40" spans="1:33" s="4" customFormat="1" x14ac:dyDescent="0.3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"/>
      <c r="AG40" s="6">
        <f>SUMIFS(B40:AF40,$B$8:$AF$8,"&lt;&gt;XX")</f>
        <v>0</v>
      </c>
    </row>
    <row r="41" spans="1:33" s="4" customFormat="1" x14ac:dyDescent="0.3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"/>
      <c r="AG41" s="6">
        <f>SUMIFS(B41:AF41,$B$8:$AF$8,"&lt;&gt;XX")</f>
        <v>0</v>
      </c>
    </row>
    <row r="42" spans="1:33" s="4" customFormat="1" x14ac:dyDescent="0.3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"/>
      <c r="AG42" s="6">
        <f>SUMIFS(B42:AF42,$B$8:$AF$8,"&lt;&gt;XX")</f>
        <v>0</v>
      </c>
    </row>
    <row r="43" spans="1:33" s="4" customFormat="1" x14ac:dyDescent="0.3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"/>
      <c r="AG43" s="6">
        <f>SUMIFS(B43:AF43,$B$8:$AF$8,"&lt;&gt;XX")</f>
        <v>0</v>
      </c>
    </row>
    <row r="44" spans="1:33" s="4" customFormat="1" x14ac:dyDescent="0.3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"/>
      <c r="AG44" s="6">
        <f>SUMIFS(B44:AF44,$B$8:$AF$8,"&lt;&gt;XX")</f>
        <v>0</v>
      </c>
    </row>
    <row r="45" spans="1:33" s="4" customFormat="1" x14ac:dyDescent="0.3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"/>
      <c r="AG45" s="6">
        <f>SUMIFS(B45:AF45,$B$8:$AF$8,"&lt;&gt;XX")</f>
        <v>0</v>
      </c>
    </row>
    <row r="46" spans="1:33" s="4" customFormat="1" x14ac:dyDescent="0.3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"/>
      <c r="AG46" s="6">
        <f>SUMIFS(B46:AF46,$B$8:$AF$8,"&lt;&gt;XX")</f>
        <v>0</v>
      </c>
    </row>
    <row r="47" spans="1:33" s="4" customFormat="1" x14ac:dyDescent="0.3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"/>
      <c r="AG47" s="6">
        <f>SUMIFS(B47:AF47,$B$8:$AF$8,"&lt;&gt;XX")</f>
        <v>0</v>
      </c>
    </row>
    <row r="48" spans="1:33" s="4" customFormat="1" x14ac:dyDescent="0.3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"/>
      <c r="AG48" s="6">
        <f>SUMIFS(B48:AF48,$B$8:$AF$8,"&lt;&gt;XX")</f>
        <v>0</v>
      </c>
    </row>
    <row r="49" spans="1:33" s="4" customFormat="1" x14ac:dyDescent="0.3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"/>
      <c r="AG49" s="6">
        <f>SUMIFS(B49:AF49,$B$8:$AF$8,"&lt;&gt;XX")</f>
        <v>0</v>
      </c>
    </row>
    <row r="50" spans="1:33" s="4" customFormat="1" x14ac:dyDescent="0.3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"/>
      <c r="AG50" s="6">
        <f>SUMIFS(B50:AF50,$B$8:$AF$8,"&lt;&gt;XX")</f>
        <v>0</v>
      </c>
    </row>
    <row r="51" spans="1:33" s="4" customFormat="1" x14ac:dyDescent="0.3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"/>
      <c r="AG51" s="6">
        <f>SUMIFS(B51:AF51,$B$8:$AF$8,"&lt;&gt;XX")</f>
        <v>0</v>
      </c>
    </row>
    <row r="52" spans="1:33" s="4" customFormat="1" x14ac:dyDescent="0.3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"/>
      <c r="AG52" s="6">
        <f>SUMIFS(B52:AF52,$B$8:$AF$8,"&lt;&gt;XX")</f>
        <v>0</v>
      </c>
    </row>
    <row r="53" spans="1:33" s="4" customFormat="1" x14ac:dyDescent="0.3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"/>
      <c r="AG53" s="6">
        <f>SUMIFS(B53:AF53,$B$8:$AF$8,"&lt;&gt;XX")</f>
        <v>0</v>
      </c>
    </row>
    <row r="54" spans="1:33" s="4" customFormat="1" x14ac:dyDescent="0.3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"/>
      <c r="AG54" s="6">
        <f>SUMIFS(B54:AF54,$B$8:$AF$8,"&lt;&gt;XX")</f>
        <v>0</v>
      </c>
    </row>
    <row r="55" spans="1:33" s="4" customFormat="1" x14ac:dyDescent="0.3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"/>
      <c r="AG55" s="6">
        <f>SUMIFS(B55:AF55,$B$8:$AF$8,"&lt;&gt;XX")</f>
        <v>0</v>
      </c>
    </row>
    <row r="56" spans="1:33" s="4" customFormat="1" x14ac:dyDescent="0.3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"/>
      <c r="AG56" s="6">
        <f>SUMIFS(B56:AF56,$B$8:$AF$8,"&lt;&gt;XX")</f>
        <v>0</v>
      </c>
    </row>
    <row r="57" spans="1:33" s="4" customFormat="1" x14ac:dyDescent="0.3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"/>
      <c r="AG57" s="6">
        <f>SUMIFS(B57:AF57,$B$8:$AF$8,"&lt;&gt;XX")</f>
        <v>0</v>
      </c>
    </row>
    <row r="58" spans="1:33" s="4" customFormat="1" x14ac:dyDescent="0.3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"/>
      <c r="AG58" s="6">
        <f>SUMIFS(B58:AF58,$B$8:$AF$8,"&lt;&gt;XX")</f>
        <v>0</v>
      </c>
    </row>
    <row r="59" spans="1:33" s="4" customFormat="1" x14ac:dyDescent="0.3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"/>
      <c r="AG59" s="6">
        <f>SUMIFS(B59:AF59,$B$8:$AF$8,"&lt;&gt;XX")</f>
        <v>0</v>
      </c>
    </row>
    <row r="60" spans="1:33" s="4" customFormat="1" x14ac:dyDescent="0.3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"/>
      <c r="AG60" s="6">
        <f>SUMIFS(B60:AF60,$B$8:$AF$8,"&lt;&gt;XX")</f>
        <v>0</v>
      </c>
    </row>
    <row r="61" spans="1:33" s="4" customFormat="1" x14ac:dyDescent="0.3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"/>
      <c r="AG61" s="6">
        <f>SUMIFS(B61:AF61,$B$8:$AF$8,"&lt;&gt;XX")</f>
        <v>0</v>
      </c>
    </row>
    <row r="62" spans="1:33" s="4" customFormat="1" x14ac:dyDescent="0.3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"/>
      <c r="AG62" s="6">
        <f>SUMIFS(B62:AF62,$B$8:$AF$8,"&lt;&gt;XX")</f>
        <v>0</v>
      </c>
    </row>
    <row r="63" spans="1:33" s="4" customFormat="1" x14ac:dyDescent="0.3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"/>
      <c r="AG63" s="6">
        <f>SUMIFS(B63:AF63,$B$8:$AF$8,"&lt;&gt;XX")</f>
        <v>0</v>
      </c>
    </row>
    <row r="64" spans="1:33" s="4" customFormat="1" x14ac:dyDescent="0.3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"/>
      <c r="AG64" s="6">
        <f>SUMIFS(B64:AF64,$B$8:$AF$8,"&lt;&gt;XX")</f>
        <v>0</v>
      </c>
    </row>
    <row r="65" spans="1:33" s="4" customFormat="1" x14ac:dyDescent="0.3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"/>
      <c r="AG65" s="6">
        <f>SUMIFS(B65:AF65,$B$8:$AF$8,"&lt;&gt;XX")</f>
        <v>0</v>
      </c>
    </row>
    <row r="66" spans="1:33" s="4" customFormat="1" x14ac:dyDescent="0.3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"/>
      <c r="AG66" s="6">
        <f>SUMIFS(B66:AF66,$B$8:$AF$8,"&lt;&gt;XX")</f>
        <v>0</v>
      </c>
    </row>
    <row r="67" spans="1:33" s="4" customFormat="1" x14ac:dyDescent="0.3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"/>
      <c r="AG67" s="6">
        <f>SUMIFS(B67:AF67,$B$8:$AF$8,"&lt;&gt;XX")</f>
        <v>0</v>
      </c>
    </row>
    <row r="68" spans="1:33" s="4" customFormat="1" x14ac:dyDescent="0.3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"/>
      <c r="AG68" s="6">
        <f>SUMIFS(B68:AF68,$B$8:$AF$8,"&lt;&gt;XX")</f>
        <v>0</v>
      </c>
    </row>
    <row r="69" spans="1:33" s="4" customFormat="1" x14ac:dyDescent="0.3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"/>
      <c r="AG69" s="6">
        <f>SUMIFS(B69:AF69,$B$8:$AF$8,"&lt;&gt;XX")</f>
        <v>0</v>
      </c>
    </row>
    <row r="70" spans="1:33" s="4" customFormat="1" x14ac:dyDescent="0.3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"/>
      <c r="AG70" s="6">
        <f>SUMIFS(B70:AF70,$B$8:$AF$8,"&lt;&gt;XX")</f>
        <v>0</v>
      </c>
    </row>
    <row r="71" spans="1:33" s="4" customFormat="1" x14ac:dyDescent="0.3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"/>
      <c r="AG71" s="6">
        <f>SUMIFS(B71:AF71,$B$8:$AF$8,"&lt;&gt;XX")</f>
        <v>0</v>
      </c>
    </row>
    <row r="72" spans="1:33" s="4" customFormat="1" x14ac:dyDescent="0.3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"/>
      <c r="AG72" s="6">
        <f>SUMIFS(B72:AF72,$B$8:$AF$8,"&lt;&gt;XX")</f>
        <v>0</v>
      </c>
    </row>
    <row r="73" spans="1:33" s="4" customFormat="1" x14ac:dyDescent="0.3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"/>
      <c r="AG73" s="6">
        <f>SUMIFS(B73:AF73,$B$8:$AF$8,"&lt;&gt;XX")</f>
        <v>0</v>
      </c>
    </row>
    <row r="74" spans="1:33" s="4" customFormat="1" x14ac:dyDescent="0.3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"/>
      <c r="AG74" s="6">
        <f>SUMIFS(B74:AF74,$B$8:$AF$8,"&lt;&gt;XX")</f>
        <v>0</v>
      </c>
    </row>
    <row r="75" spans="1:33" s="4" customFormat="1" x14ac:dyDescent="0.3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"/>
      <c r="AG75" s="6">
        <f>SUMIFS(B75:AF75,$B$8:$AF$8,"&lt;&gt;XX")</f>
        <v>0</v>
      </c>
    </row>
    <row r="76" spans="1:33" s="4" customFormat="1" x14ac:dyDescent="0.3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"/>
      <c r="AG76" s="6">
        <f>SUMIFS(B76:AF76,$B$8:$AF$8,"&lt;&gt;XX")</f>
        <v>0</v>
      </c>
    </row>
    <row r="77" spans="1:33" s="4" customFormat="1" x14ac:dyDescent="0.3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"/>
      <c r="AG77" s="6">
        <f>SUMIFS(B77:AF77,$B$8:$AF$8,"&lt;&gt;XX")</f>
        <v>0</v>
      </c>
    </row>
    <row r="78" spans="1:33" s="4" customFormat="1" x14ac:dyDescent="0.3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"/>
      <c r="AG78" s="6">
        <f>SUMIFS(B78:AF78,$B$8:$AF$8,"&lt;&gt;XX")</f>
        <v>0</v>
      </c>
    </row>
    <row r="79" spans="1:33" s="4" customFormat="1" x14ac:dyDescent="0.3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"/>
      <c r="AG79" s="6">
        <f>SUMIFS(B79:AF79,$B$8:$AF$8,"&lt;&gt;XX")</f>
        <v>0</v>
      </c>
    </row>
    <row r="80" spans="1:33" s="4" customFormat="1" x14ac:dyDescent="0.3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"/>
      <c r="AG80" s="6">
        <f>SUMIFS(B80:AF80,$B$8:$AF$8,"&lt;&gt;XX")</f>
        <v>0</v>
      </c>
    </row>
    <row r="81" spans="1:33" s="4" customFormat="1" x14ac:dyDescent="0.3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"/>
      <c r="AG81" s="6">
        <f>SUMIFS(B81:AF81,$B$8:$AF$8,"&lt;&gt;XX")</f>
        <v>0</v>
      </c>
    </row>
    <row r="82" spans="1:33" s="4" customFormat="1" x14ac:dyDescent="0.3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"/>
      <c r="AG82" s="6">
        <f>SUMIFS(B82:AF82,$B$8:$AF$8,"&lt;&gt;XX")</f>
        <v>0</v>
      </c>
    </row>
    <row r="83" spans="1:33" s="4" customFormat="1" x14ac:dyDescent="0.3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"/>
      <c r="AG83" s="6">
        <f>SUMIFS(B83:AF83,$B$8:$AF$8,"&lt;&gt;XX")</f>
        <v>0</v>
      </c>
    </row>
    <row r="84" spans="1:33" s="4" customFormat="1" x14ac:dyDescent="0.3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"/>
      <c r="AG84" s="6">
        <f>SUMIFS(B84:AF84,$B$8:$AF$8,"&lt;&gt;XX")</f>
        <v>0</v>
      </c>
    </row>
    <row r="85" spans="1:33" s="4" customFormat="1" x14ac:dyDescent="0.3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"/>
      <c r="AG85" s="6">
        <f>SUMIFS(B85:AF85,$B$8:$AF$8,"&lt;&gt;XX")</f>
        <v>0</v>
      </c>
    </row>
    <row r="86" spans="1:33" s="4" customFormat="1" x14ac:dyDescent="0.3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"/>
      <c r="AG86" s="6">
        <f>SUMIFS(B86:AF86,$B$8:$AF$8,"&lt;&gt;XX")</f>
        <v>0</v>
      </c>
    </row>
    <row r="87" spans="1:33" s="4" customFormat="1" x14ac:dyDescent="0.3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"/>
      <c r="AG87" s="6">
        <f>SUMIFS(B87:AF87,$B$8:$AF$8,"&lt;&gt;XX")</f>
        <v>0</v>
      </c>
    </row>
    <row r="88" spans="1:33" s="4" customFormat="1" x14ac:dyDescent="0.3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"/>
      <c r="AG88" s="6">
        <f>SUMIFS(B88:AF88,$B$8:$AF$8,"&lt;&gt;XX")</f>
        <v>0</v>
      </c>
    </row>
    <row r="89" spans="1:33" s="4" customFormat="1" x14ac:dyDescent="0.3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"/>
      <c r="AG89" s="6">
        <f>SUMIFS(B89:AF89,$B$8:$AF$8,"&lt;&gt;XX")</f>
        <v>0</v>
      </c>
    </row>
    <row r="90" spans="1:33" s="4" customFormat="1" x14ac:dyDescent="0.3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"/>
      <c r="AG90" s="6">
        <f>SUMIFS(B90:AF90,$B$8:$AF$8,"&lt;&gt;XX")</f>
        <v>0</v>
      </c>
    </row>
    <row r="91" spans="1:33" s="4" customFormat="1" x14ac:dyDescent="0.3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"/>
      <c r="AG91" s="6">
        <f>SUMIFS(B91:AF91,$B$8:$AF$8,"&lt;&gt;XX")</f>
        <v>0</v>
      </c>
    </row>
    <row r="92" spans="1:33" s="4" customFormat="1" x14ac:dyDescent="0.3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"/>
      <c r="AG92" s="6">
        <f>SUMIFS(B92:AF92,$B$8:$AF$8,"&lt;&gt;XX")</f>
        <v>0</v>
      </c>
    </row>
    <row r="93" spans="1:33" s="4" customFormat="1" x14ac:dyDescent="0.3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"/>
      <c r="AG93" s="6">
        <f>SUMIFS(B93:AF93,$B$8:$AF$8,"&lt;&gt;XX")</f>
        <v>0</v>
      </c>
    </row>
    <row r="94" spans="1:33" s="4" customFormat="1" x14ac:dyDescent="0.3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"/>
      <c r="AG94" s="6">
        <f>SUMIFS(B94:AF94,$B$8:$AF$8,"&lt;&gt;XX")</f>
        <v>0</v>
      </c>
    </row>
    <row r="95" spans="1:33" s="4" customFormat="1" x14ac:dyDescent="0.3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"/>
      <c r="AG95" s="6">
        <f>SUMIFS(B95:AF95,$B$8:$AF$8,"&lt;&gt;XX")</f>
        <v>0</v>
      </c>
    </row>
    <row r="96" spans="1:33" s="4" customFormat="1" x14ac:dyDescent="0.3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"/>
      <c r="AG96" s="6">
        <f>SUMIFS(B96:AF96,$B$8:$AF$8,"&lt;&gt;XX")</f>
        <v>0</v>
      </c>
    </row>
    <row r="97" spans="1:33" s="4" customFormat="1" x14ac:dyDescent="0.3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"/>
      <c r="AG97" s="6">
        <f>SUMIFS(B97:AF97,$B$8:$AF$8,"&lt;&gt;XX")</f>
        <v>0</v>
      </c>
    </row>
    <row r="98" spans="1:33" s="4" customFormat="1" x14ac:dyDescent="0.3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"/>
      <c r="AG98" s="6">
        <f>SUMIFS(B98:AF98,$B$8:$AF$8,"&lt;&gt;XX")</f>
        <v>0</v>
      </c>
    </row>
    <row r="99" spans="1:33" s="4" customFormat="1" x14ac:dyDescent="0.3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"/>
      <c r="AG99" s="6">
        <f>SUMIFS(B99:AF99,$B$8:$AF$8,"&lt;&gt;XX")</f>
        <v>0</v>
      </c>
    </row>
    <row r="100" spans="1:33" s="4" customFormat="1" x14ac:dyDescent="0.3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"/>
      <c r="AG100" s="6">
        <f>SUMIFS(B100:AF100,$B$8:$AF$8,"&lt;&gt;XX")</f>
        <v>0</v>
      </c>
    </row>
    <row r="101" spans="1:33" s="4" customFormat="1" x14ac:dyDescent="0.3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"/>
      <c r="AG101" s="6">
        <f>SUMIFS(B101:AF101,$B$8:$AF$8,"&lt;&gt;XX")</f>
        <v>0</v>
      </c>
    </row>
    <row r="102" spans="1:33" s="4" customFormat="1" x14ac:dyDescent="0.3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"/>
      <c r="AG102" s="6">
        <f>SUMIFS(B102:AF102,$B$8:$AF$8,"&lt;&gt;XX")</f>
        <v>0</v>
      </c>
    </row>
    <row r="103" spans="1:33" s="4" customFormat="1" x14ac:dyDescent="0.3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"/>
      <c r="AG103" s="6">
        <f>SUMIFS(B103:AF103,$B$8:$AF$8,"&lt;&gt;XX")</f>
        <v>0</v>
      </c>
    </row>
    <row r="104" spans="1:33" s="4" customFormat="1" x14ac:dyDescent="0.3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"/>
      <c r="AG104" s="6">
        <f>SUMIFS(B104:AF104,$B$8:$AF$8,"&lt;&gt;XX")</f>
        <v>0</v>
      </c>
    </row>
    <row r="105" spans="1:33" s="4" customFormat="1" x14ac:dyDescent="0.3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"/>
      <c r="AG105" s="6">
        <f>SUMIFS(B105:AF105,$B$8:$AF$8,"&lt;&gt;XX")</f>
        <v>0</v>
      </c>
    </row>
    <row r="106" spans="1:33" s="4" customFormat="1" x14ac:dyDescent="0.3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"/>
      <c r="AG106" s="6">
        <f>SUMIFS(B106:AF106,$B$8:$AF$8,"&lt;&gt;XX")</f>
        <v>0</v>
      </c>
    </row>
    <row r="107" spans="1:33" s="4" customFormat="1" x14ac:dyDescent="0.3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"/>
      <c r="AG107" s="6">
        <f>SUMIFS(B107:AF107,$B$8:$AF$8,"&lt;&gt;XX")</f>
        <v>0</v>
      </c>
    </row>
    <row r="108" spans="1:33" s="4" customFormat="1" x14ac:dyDescent="0.3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"/>
      <c r="AG108" s="6">
        <f>SUMIFS(B108:AF108,$B$8:$AF$8,"&lt;&gt;XX")</f>
        <v>0</v>
      </c>
    </row>
    <row r="109" spans="1:33" s="4" customFormat="1" x14ac:dyDescent="0.3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"/>
      <c r="AG109" s="6">
        <f>SUMIFS(B109:AF109,$B$8:$AF$8,"&lt;&gt;XX")</f>
        <v>0</v>
      </c>
    </row>
    <row r="110" spans="1:33" s="4" customFormat="1" x14ac:dyDescent="0.3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"/>
      <c r="AG110" s="6">
        <f>SUMIFS(B110:AF110,$B$8:$AF$8,"&lt;&gt;XX")</f>
        <v>0</v>
      </c>
    </row>
  </sheetData>
  <sheetProtection algorithmName="SHA-512" hashValue="9L1E8vRNrbyuAVN1Sm0qKsw+4dYcDvxSOB3Pq+hpJZwRWXTsAy5rDAhcOP3rpfFyvcQVOUsLb6hL080lTv8AqQ==" saltValue="oeqB7+8Tx/X90n+ThLMVtQ==" spinCount="100000" sheet="1"/>
  <sortState ref="A11:AG110">
    <sortCondition ref="A11:A110"/>
  </sortState>
  <mergeCells count="1">
    <mergeCell ref="A6:AC7"/>
  </mergeCells>
  <conditionalFormatting sqref="AF11:AF110">
    <cfRule type="expression" dxfId="1" priority="1">
      <formula>$AF$8="XX"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2" width="3.5546875" style="48" customWidth="1"/>
    <col min="33" max="33" width="10.21875" style="2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x14ac:dyDescent="0.3">
      <c r="A6" s="53" t="s">
        <v>45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x14ac:dyDescent="0.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1" customFormat="1" x14ac:dyDescent="0.3">
      <c r="A8" s="19">
        <f>DATE(Recap!B4,10,1)</f>
        <v>43009</v>
      </c>
      <c r="B8" s="50">
        <f>DAY(DATE(Recap!$B$4,10,B$10))</f>
        <v>1</v>
      </c>
      <c r="C8" s="50">
        <f>IF(DAY(DATE(Recap!$B$4,10,C$10))&gt;DAY(DATE(Recap!$B$4,10,B$10)),DAY(DATE(Recap!$B$4,10,C$10)),"XX")</f>
        <v>2</v>
      </c>
      <c r="D8" s="50">
        <f>IF(DAY(DATE(Recap!$B$4,10,D$10))&gt;DAY(DATE(Recap!$B$4,10,C$10)),DAY(DATE(Recap!$B$4,10,D$10)),"XX")</f>
        <v>3</v>
      </c>
      <c r="E8" s="50">
        <f>IF(DAY(DATE(Recap!$B$4,10,E$10))&gt;DAY(DATE(Recap!$B$4,10,D$10)),DAY(DATE(Recap!$B$4,10,E$10)),"XX")</f>
        <v>4</v>
      </c>
      <c r="F8" s="50">
        <f>IF(DAY(DATE(Recap!$B$4,10,F$10))&gt;DAY(DATE(Recap!$B$4,10,E$10)),DAY(DATE(Recap!$B$4,10,F$10)),"XX")</f>
        <v>5</v>
      </c>
      <c r="G8" s="50">
        <f>IF(DAY(DATE(Recap!$B$4,10,G$10))&gt;DAY(DATE(Recap!$B$4,10,F$10)),DAY(DATE(Recap!$B$4,10,G$10)),"XX")</f>
        <v>6</v>
      </c>
      <c r="H8" s="50">
        <f>IF(DAY(DATE(Recap!$B$4,10,H$10))&gt;DAY(DATE(Recap!$B$4,10,G$10)),DAY(DATE(Recap!$B$4,10,H$10)),"XX")</f>
        <v>7</v>
      </c>
      <c r="I8" s="50">
        <f>IF(DAY(DATE(Recap!$B$4,10,I$10))&gt;DAY(DATE(Recap!$B$4,10,H$10)),DAY(DATE(Recap!$B$4,10,I$10)),"XX")</f>
        <v>8</v>
      </c>
      <c r="J8" s="50">
        <f>IF(DAY(DATE(Recap!$B$4,10,J$10))&gt;DAY(DATE(Recap!$B$4,10,I$10)),DAY(DATE(Recap!$B$4,10,J$10)),"XX")</f>
        <v>9</v>
      </c>
      <c r="K8" s="50">
        <f>IF(DAY(DATE(Recap!$B$4,10,K$10))&gt;DAY(DATE(Recap!$B$4,10,J$10)),DAY(DATE(Recap!$B$4,10,K$10)),"XX")</f>
        <v>10</v>
      </c>
      <c r="L8" s="50">
        <f>IF(DAY(DATE(Recap!$B$4,10,L$10))&gt;DAY(DATE(Recap!$B$4,10,K$10)),DAY(DATE(Recap!$B$4,10,L$10)),"XX")</f>
        <v>11</v>
      </c>
      <c r="M8" s="50">
        <f>IF(DAY(DATE(Recap!$B$4,10,M$10))&gt;DAY(DATE(Recap!$B$4,10,L$10)),DAY(DATE(Recap!$B$4,10,M$10)),"XX")</f>
        <v>12</v>
      </c>
      <c r="N8" s="50">
        <f>IF(DAY(DATE(Recap!$B$4,10,N$10))&gt;DAY(DATE(Recap!$B$4,10,M$10)),DAY(DATE(Recap!$B$4,10,N$10)),"XX")</f>
        <v>13</v>
      </c>
      <c r="O8" s="50">
        <f>IF(DAY(DATE(Recap!$B$4,10,O$10))&gt;DAY(DATE(Recap!$B$4,10,N$10)),DAY(DATE(Recap!$B$4,10,O$10)),"XX")</f>
        <v>14</v>
      </c>
      <c r="P8" s="50">
        <f>IF(DAY(DATE(Recap!$B$4,10,P$10))&gt;DAY(DATE(Recap!$B$4,10,O$10)),DAY(DATE(Recap!$B$4,10,P$10)),"XX")</f>
        <v>15</v>
      </c>
      <c r="Q8" s="50">
        <f>IF(DAY(DATE(Recap!$B$4,10,Q$10))&gt;DAY(DATE(Recap!$B$4,10,P$10)),DAY(DATE(Recap!$B$4,10,Q$10)),"XX")</f>
        <v>16</v>
      </c>
      <c r="R8" s="50">
        <f>IF(DAY(DATE(Recap!$B$4,10,R$10))&gt;DAY(DATE(Recap!$B$4,10,Q$10)),DAY(DATE(Recap!$B$4,10,R$10)),"XX")</f>
        <v>17</v>
      </c>
      <c r="S8" s="50">
        <f>IF(DAY(DATE(Recap!$B$4,10,S$10))&gt;DAY(DATE(Recap!$B$4,10,R$10)),DAY(DATE(Recap!$B$4,10,S$10)),"XX")</f>
        <v>18</v>
      </c>
      <c r="T8" s="50">
        <f>IF(DAY(DATE(Recap!$B$4,10,T$10))&gt;DAY(DATE(Recap!$B$4,10,S$10)),DAY(DATE(Recap!$B$4,10,T$10)),"XX")</f>
        <v>19</v>
      </c>
      <c r="U8" s="50">
        <f>IF(DAY(DATE(Recap!$B$4,10,U$10))&gt;DAY(DATE(Recap!$B$4,10,T$10)),DAY(DATE(Recap!$B$4,10,U$10)),"XX")</f>
        <v>20</v>
      </c>
      <c r="V8" s="50">
        <f>IF(DAY(DATE(Recap!$B$4,10,V$10))&gt;DAY(DATE(Recap!$B$4,10,U$10)),DAY(DATE(Recap!$B$4,10,V$10)),"XX")</f>
        <v>21</v>
      </c>
      <c r="W8" s="50">
        <f>IF(DAY(DATE(Recap!$B$4,10,W$10))&gt;DAY(DATE(Recap!$B$4,10,V$10)),DAY(DATE(Recap!$B$4,10,W$10)),"XX")</f>
        <v>22</v>
      </c>
      <c r="X8" s="50">
        <f>IF(DAY(DATE(Recap!$B$4,10,X$10))&gt;DAY(DATE(Recap!$B$4,10,W$10)),DAY(DATE(Recap!$B$4,10,X$10)),"XX")</f>
        <v>23</v>
      </c>
      <c r="Y8" s="50">
        <f>IF(DAY(DATE(Recap!$B$4,10,Y$10))&gt;DAY(DATE(Recap!$B$4,10,X$10)),DAY(DATE(Recap!$B$4,10,Y$10)),"XX")</f>
        <v>24</v>
      </c>
      <c r="Z8" s="50">
        <f>IF(DAY(DATE(Recap!$B$4,10,Z$10))&gt;DAY(DATE(Recap!$B$4,10,Y$10)),DAY(DATE(Recap!$B$4,10,Z$10)),"XX")</f>
        <v>25</v>
      </c>
      <c r="AA8" s="50">
        <f>IF(DAY(DATE(Recap!$B$4,10,AA$10))&gt;DAY(DATE(Recap!$B$4,10,Z$10)),DAY(DATE(Recap!$B$4,10,AA$10)),"XX")</f>
        <v>26</v>
      </c>
      <c r="AB8" s="50">
        <f>IF(DAY(DATE(Recap!$B$4,10,AB$10))&gt;DAY(DATE(Recap!$B$4,10,AA$10)),DAY(DATE(Recap!$B$4,10,AB$10)),"XX")</f>
        <v>27</v>
      </c>
      <c r="AC8" s="50">
        <f>IF(DAY(DATE(Recap!$B$4,10,AC$10))&gt;DAY(DATE(Recap!$B$4,10,AB$10)),DAY(DATE(Recap!$B$4,10,AC$10)),"XX")</f>
        <v>28</v>
      </c>
      <c r="AD8" s="50">
        <f>IF(DAY(DATE(Recap!$B$4,10,AD$10))&gt;DAY(DATE(Recap!$B$4,10,AC$10)),DAY(DATE(Recap!$B$4,10,AD$10)),"XX")</f>
        <v>29</v>
      </c>
      <c r="AE8" s="50">
        <f>IF(DAY(DATE(Recap!$B$4,10,AE$10))&gt;DAY(DATE(Recap!$B$4,10,AD$10)),DAY(DATE(Recap!$B$4,10,AE$10)),"XX")</f>
        <v>30</v>
      </c>
      <c r="AF8" s="50">
        <f>IF(DAY(DATE(Recap!$B$4,10,AF$10))&gt;DAY(DATE(Recap!$B$4,10,AE$10)),DAY(DATE(Recap!$B$4,10,AF$10)),"XX")</f>
        <v>31</v>
      </c>
      <c r="AG8" s="24" t="s">
        <v>2</v>
      </c>
    </row>
    <row r="9" spans="1:33" x14ac:dyDescent="0.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10</v>
      </c>
      <c r="E9" s="46">
        <f t="shared" si="0"/>
        <v>0</v>
      </c>
      <c r="F9" s="46">
        <f t="shared" si="0"/>
        <v>0</v>
      </c>
      <c r="G9" s="46">
        <f t="shared" si="0"/>
        <v>18</v>
      </c>
      <c r="H9" s="46">
        <f t="shared" si="0"/>
        <v>6</v>
      </c>
      <c r="I9" s="46">
        <f t="shared" si="0"/>
        <v>0</v>
      </c>
      <c r="J9" s="46">
        <f t="shared" si="0"/>
        <v>28</v>
      </c>
      <c r="K9" s="46">
        <f t="shared" si="0"/>
        <v>0</v>
      </c>
      <c r="L9" s="46">
        <f t="shared" si="0"/>
        <v>84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3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46">
        <f t="shared" si="0"/>
        <v>0</v>
      </c>
      <c r="AG9" s="34">
        <f>SUM(AG11:AG1110)</f>
        <v>149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 x14ac:dyDescent="0.3">
      <c r="A11" s="18" t="s">
        <v>60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>
        <v>4</v>
      </c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>SUMIFS(B11:AF11,$B$8:$AF$8,"&lt;&gt;XX")</f>
        <v>4</v>
      </c>
    </row>
    <row r="12" spans="1:33" s="4" customFormat="1" x14ac:dyDescent="0.3">
      <c r="A12" s="18" t="s">
        <v>61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>
        <v>4</v>
      </c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>SUMIFS(B12:AF12,$B$8:$AF$8,"&lt;&gt;XX")</f>
        <v>4</v>
      </c>
    </row>
    <row r="13" spans="1:33" s="4" customFormat="1" x14ac:dyDescent="0.3">
      <c r="A13" s="18" t="s">
        <v>88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>
        <v>4</v>
      </c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6">
        <f>SUMIFS(B13:AF13,$B$8:$AF$8,"&lt;&gt;XX")</f>
        <v>4</v>
      </c>
    </row>
    <row r="14" spans="1:33" s="4" customFormat="1" x14ac:dyDescent="0.3">
      <c r="A14" s="18" t="s">
        <v>85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>
        <v>4</v>
      </c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6">
        <f>SUMIFS(B14:AF14,$B$8:$AF$8,"&lt;&gt;XX")</f>
        <v>4</v>
      </c>
    </row>
    <row r="15" spans="1:33" s="4" customFormat="1" x14ac:dyDescent="0.3">
      <c r="A15" s="18" t="s">
        <v>89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>
        <v>4</v>
      </c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>SUMIFS(B15:AF15,$B$8:$AF$8,"&lt;&gt;XX")</f>
        <v>4</v>
      </c>
    </row>
    <row r="16" spans="1:33" s="4" customFormat="1" x14ac:dyDescent="0.3">
      <c r="A16" s="18" t="s">
        <v>63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>
        <v>4</v>
      </c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>SUMIFS(B16:AF16,$B$8:$AF$8,"&lt;&gt;XX")</f>
        <v>4</v>
      </c>
    </row>
    <row r="17" spans="1:33" s="4" customFormat="1" x14ac:dyDescent="0.3">
      <c r="A17" s="18" t="s">
        <v>64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>
        <v>4</v>
      </c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>SUMIFS(B17:AF17,$B$8:$AF$8,"&lt;&gt;XX")</f>
        <v>4</v>
      </c>
    </row>
    <row r="18" spans="1:33" s="4" customFormat="1" x14ac:dyDescent="0.3">
      <c r="A18" s="18" t="s">
        <v>90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>
        <v>4</v>
      </c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>SUMIFS(B18:AF18,$B$8:$AF$8,"&lt;&gt;XX")</f>
        <v>4</v>
      </c>
    </row>
    <row r="19" spans="1:33" s="4" customFormat="1" x14ac:dyDescent="0.3">
      <c r="A19" s="18" t="s">
        <v>79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>
        <v>4</v>
      </c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>SUMIFS(B19:AF19,$B$8:$AF$8,"&lt;&gt;XX")</f>
        <v>4</v>
      </c>
    </row>
    <row r="20" spans="1:33" s="4" customFormat="1" x14ac:dyDescent="0.3">
      <c r="A20" s="18" t="s">
        <v>65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>
        <v>4</v>
      </c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>SUMIFS(B20:AF20,$B$8:$AF$8,"&lt;&gt;XX")</f>
        <v>4</v>
      </c>
    </row>
    <row r="21" spans="1:33" s="4" customFormat="1" x14ac:dyDescent="0.3">
      <c r="A21" s="18" t="s">
        <v>80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>
        <v>4</v>
      </c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>SUMIFS(B21:AF21,$B$8:$AF$8,"&lt;&gt;XX")</f>
        <v>4</v>
      </c>
    </row>
    <row r="22" spans="1:33" s="4" customFormat="1" x14ac:dyDescent="0.3">
      <c r="A22" s="17" t="s">
        <v>87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>
        <v>4</v>
      </c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>SUMIFS(B22:AF22,$B$8:$AF$8,"&lt;&gt;XX")</f>
        <v>4</v>
      </c>
    </row>
    <row r="23" spans="1:33" s="4" customFormat="1" x14ac:dyDescent="0.3">
      <c r="A23" s="18" t="s">
        <v>57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>
        <v>3</v>
      </c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>SUMIFS(B23:AF23,$B$8:$AF$8,"&lt;&gt;XX")</f>
        <v>3</v>
      </c>
    </row>
    <row r="24" spans="1:33" s="4" customFormat="1" x14ac:dyDescent="0.3">
      <c r="A24" s="17" t="s">
        <v>58</v>
      </c>
      <c r="B24" s="52"/>
      <c r="C24" s="52"/>
      <c r="D24" s="52">
        <v>5</v>
      </c>
      <c r="E24" s="52"/>
      <c r="F24" s="52"/>
      <c r="G24" s="52">
        <v>6</v>
      </c>
      <c r="H24" s="52">
        <v>3</v>
      </c>
      <c r="I24" s="52"/>
      <c r="J24" s="52">
        <v>7</v>
      </c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>SUMIFS(B24:AF24,$B$8:$AF$8,"&lt;&gt;XX")</f>
        <v>21</v>
      </c>
    </row>
    <row r="25" spans="1:33" s="4" customFormat="1" x14ac:dyDescent="0.3">
      <c r="A25" s="18" t="s">
        <v>91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>
        <v>4</v>
      </c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>SUMIFS(B25:AF25,$B$8:$AF$8,"&lt;&gt;XX")</f>
        <v>4</v>
      </c>
    </row>
    <row r="26" spans="1:33" s="4" customFormat="1" x14ac:dyDescent="0.3">
      <c r="A26" s="17" t="s">
        <v>67</v>
      </c>
      <c r="B26" s="52"/>
      <c r="C26" s="52"/>
      <c r="D26" s="52"/>
      <c r="E26" s="52"/>
      <c r="F26" s="52"/>
      <c r="G26" s="52"/>
      <c r="H26" s="52"/>
      <c r="I26" s="52"/>
      <c r="J26" s="52">
        <v>7</v>
      </c>
      <c r="K26" s="52"/>
      <c r="L26" s="52">
        <v>4</v>
      </c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>SUMIFS(B26:AF26,$B$8:$AF$8,"&lt;&gt;XX")</f>
        <v>11</v>
      </c>
    </row>
    <row r="27" spans="1:33" s="4" customFormat="1" x14ac:dyDescent="0.3">
      <c r="A27" s="18" t="s">
        <v>83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>
        <v>4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>SUMIFS(B27:AF27,$B$8:$AF$8,"&lt;&gt;XX")</f>
        <v>4</v>
      </c>
    </row>
    <row r="28" spans="1:33" s="4" customFormat="1" x14ac:dyDescent="0.3">
      <c r="A28" s="18" t="s">
        <v>68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>
        <v>4</v>
      </c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>SUMIFS(B28:AF28,$B$8:$AF$8,"&lt;&gt;XX")</f>
        <v>4</v>
      </c>
    </row>
    <row r="29" spans="1:33" s="4" customFormat="1" x14ac:dyDescent="0.3">
      <c r="A29" s="18" t="s">
        <v>69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>
        <v>4</v>
      </c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>SUMIFS(B29:AF29,$B$8:$AF$8,"&lt;&gt;XX")</f>
        <v>4</v>
      </c>
    </row>
    <row r="30" spans="1:33" s="4" customFormat="1" x14ac:dyDescent="0.3">
      <c r="A30" s="17" t="s">
        <v>59</v>
      </c>
      <c r="B30" s="52"/>
      <c r="C30" s="52"/>
      <c r="D30" s="52">
        <v>5</v>
      </c>
      <c r="E30" s="52"/>
      <c r="F30" s="52"/>
      <c r="G30" s="52">
        <v>6</v>
      </c>
      <c r="H30" s="52">
        <v>3</v>
      </c>
      <c r="I30" s="52"/>
      <c r="J30" s="52">
        <v>7</v>
      </c>
      <c r="K30" s="52"/>
      <c r="L30" s="52">
        <v>4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>SUMIFS(B30:AF30,$B$8:$AF$8,"&lt;&gt;XX")</f>
        <v>25</v>
      </c>
    </row>
    <row r="31" spans="1:33" s="4" customFormat="1" x14ac:dyDescent="0.3">
      <c r="A31" s="17" t="s">
        <v>74</v>
      </c>
      <c r="B31" s="52"/>
      <c r="C31" s="52"/>
      <c r="D31" s="52"/>
      <c r="E31" s="52"/>
      <c r="F31" s="52"/>
      <c r="G31" s="52">
        <v>6</v>
      </c>
      <c r="H31" s="52"/>
      <c r="I31" s="52"/>
      <c r="J31" s="52">
        <v>7</v>
      </c>
      <c r="K31" s="52"/>
      <c r="L31" s="52">
        <v>4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>SUMIFS(B31:AF31,$B$8:$AF$8,"&lt;&gt;XX")</f>
        <v>17</v>
      </c>
    </row>
    <row r="32" spans="1:33" s="4" customFormat="1" x14ac:dyDescent="0.3">
      <c r="A32" s="18" t="s">
        <v>75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>
        <v>4</v>
      </c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>SUMIFS(B32:AF32,$B$8:$AF$8,"&lt;&gt;XX")</f>
        <v>4</v>
      </c>
    </row>
    <row r="33" spans="1:33" s="4" customFormat="1" x14ac:dyDescent="0.3">
      <c r="A33" s="18" t="s">
        <v>76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>
        <v>4</v>
      </c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>SUMIFS(B33:AF33,$B$8:$AF$8,"&lt;&gt;XX")</f>
        <v>4</v>
      </c>
    </row>
    <row r="34" spans="1:33" s="4" customFormat="1" x14ac:dyDescent="0.3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>SUMIFS(B34:AF34,$B$8:$AF$8,"&lt;&gt;XX")</f>
        <v>0</v>
      </c>
    </row>
    <row r="35" spans="1:33" s="4" customFormat="1" x14ac:dyDescent="0.3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>SUMIFS(B35:AF35,$B$8:$AF$8,"&lt;&gt;XX")</f>
        <v>0</v>
      </c>
    </row>
    <row r="36" spans="1:33" s="4" customFormat="1" x14ac:dyDescent="0.3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>SUMIFS(B36:AF36,$B$8:$AF$8,"&lt;&gt;XX")</f>
        <v>0</v>
      </c>
    </row>
    <row r="37" spans="1:33" s="4" customFormat="1" x14ac:dyDescent="0.3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>SUMIFS(B37:AF37,$B$8:$AF$8,"&lt;&gt;XX")</f>
        <v>0</v>
      </c>
    </row>
    <row r="38" spans="1:33" s="4" customFormat="1" x14ac:dyDescent="0.3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>SUMIFS(B38:AF38,$B$8:$AF$8,"&lt;&gt;XX")</f>
        <v>0</v>
      </c>
    </row>
    <row r="39" spans="1:33" s="4" customFormat="1" x14ac:dyDescent="0.3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>SUMIFS(B39:AF39,$B$8:$AF$8,"&lt;&gt;XX")</f>
        <v>0</v>
      </c>
    </row>
    <row r="40" spans="1:33" s="4" customFormat="1" x14ac:dyDescent="0.3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>SUMIFS(B40:AF40,$B$8:$AF$8,"&lt;&gt;XX")</f>
        <v>0</v>
      </c>
    </row>
    <row r="41" spans="1:33" s="4" customFormat="1" x14ac:dyDescent="0.3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>SUMIFS(B41:AF41,$B$8:$AF$8,"&lt;&gt;XX")</f>
        <v>0</v>
      </c>
    </row>
    <row r="42" spans="1:33" s="4" customFormat="1" x14ac:dyDescent="0.3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>SUMIFS(B42:AF42,$B$8:$AF$8,"&lt;&gt;XX")</f>
        <v>0</v>
      </c>
    </row>
    <row r="43" spans="1:33" s="4" customFormat="1" x14ac:dyDescent="0.3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>SUMIFS(B43:AF43,$B$8:$AF$8,"&lt;&gt;XX")</f>
        <v>0</v>
      </c>
    </row>
    <row r="44" spans="1:33" s="4" customFormat="1" x14ac:dyDescent="0.3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>SUMIFS(B44:AF44,$B$8:$AF$8,"&lt;&gt;XX")</f>
        <v>0</v>
      </c>
    </row>
    <row r="45" spans="1:33" s="4" customFormat="1" x14ac:dyDescent="0.3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>SUMIFS(B45:AF45,$B$8:$AF$8,"&lt;&gt;XX")</f>
        <v>0</v>
      </c>
    </row>
    <row r="46" spans="1:33" s="4" customFormat="1" x14ac:dyDescent="0.3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>SUMIFS(B46:AF46,$B$8:$AF$8,"&lt;&gt;XX")</f>
        <v>0</v>
      </c>
    </row>
    <row r="47" spans="1:33" s="4" customFormat="1" x14ac:dyDescent="0.3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>SUMIFS(B47:AF47,$B$8:$AF$8,"&lt;&gt;XX")</f>
        <v>0</v>
      </c>
    </row>
    <row r="48" spans="1:33" s="4" customFormat="1" x14ac:dyDescent="0.3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>SUMIFS(B48:AF48,$B$8:$AF$8,"&lt;&gt;XX")</f>
        <v>0</v>
      </c>
    </row>
    <row r="49" spans="1:33" s="4" customFormat="1" x14ac:dyDescent="0.3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>SUMIFS(B49:AF49,$B$8:$AF$8,"&lt;&gt;XX")</f>
        <v>0</v>
      </c>
    </row>
    <row r="50" spans="1:33" s="4" customFormat="1" x14ac:dyDescent="0.3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>SUMIFS(B50:AF50,$B$8:$AF$8,"&lt;&gt;XX")</f>
        <v>0</v>
      </c>
    </row>
    <row r="51" spans="1:33" s="4" customFormat="1" x14ac:dyDescent="0.3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>SUMIFS(B51:AF51,$B$8:$AF$8,"&lt;&gt;XX")</f>
        <v>0</v>
      </c>
    </row>
    <row r="52" spans="1:33" s="4" customFormat="1" x14ac:dyDescent="0.3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>SUMIFS(B52:AF52,$B$8:$AF$8,"&lt;&gt;XX")</f>
        <v>0</v>
      </c>
    </row>
    <row r="53" spans="1:33" s="4" customFormat="1" x14ac:dyDescent="0.3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>SUMIFS(B53:AF53,$B$8:$AF$8,"&lt;&gt;XX")</f>
        <v>0</v>
      </c>
    </row>
    <row r="54" spans="1:33" s="4" customFormat="1" x14ac:dyDescent="0.3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>SUMIFS(B54:AF54,$B$8:$AF$8,"&lt;&gt;XX")</f>
        <v>0</v>
      </c>
    </row>
    <row r="55" spans="1:33" s="4" customFormat="1" x14ac:dyDescent="0.3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>SUMIFS(B55:AF55,$B$8:$AF$8,"&lt;&gt;XX")</f>
        <v>0</v>
      </c>
    </row>
    <row r="56" spans="1:33" s="4" customFormat="1" x14ac:dyDescent="0.3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>SUMIFS(B56:AF56,$B$8:$AF$8,"&lt;&gt;XX")</f>
        <v>0</v>
      </c>
    </row>
    <row r="57" spans="1:33" s="4" customFormat="1" x14ac:dyDescent="0.3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>SUMIFS(B57:AF57,$B$8:$AF$8,"&lt;&gt;XX")</f>
        <v>0</v>
      </c>
    </row>
    <row r="58" spans="1:33" s="4" customFormat="1" x14ac:dyDescent="0.3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>SUMIFS(B58:AF58,$B$8:$AF$8,"&lt;&gt;XX")</f>
        <v>0</v>
      </c>
    </row>
    <row r="59" spans="1:33" s="4" customFormat="1" x14ac:dyDescent="0.3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>SUMIFS(B59:AF59,$B$8:$AF$8,"&lt;&gt;XX")</f>
        <v>0</v>
      </c>
    </row>
    <row r="60" spans="1:33" s="4" customFormat="1" x14ac:dyDescent="0.3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>SUMIFS(B60:AF60,$B$8:$AF$8,"&lt;&gt;XX")</f>
        <v>0</v>
      </c>
    </row>
    <row r="61" spans="1:33" s="4" customFormat="1" x14ac:dyDescent="0.3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>SUMIFS(B61:AF61,$B$8:$AF$8,"&lt;&gt;XX")</f>
        <v>0</v>
      </c>
    </row>
    <row r="62" spans="1:33" s="4" customFormat="1" x14ac:dyDescent="0.3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>SUMIFS(B62:AF62,$B$8:$AF$8,"&lt;&gt;XX")</f>
        <v>0</v>
      </c>
    </row>
    <row r="63" spans="1:33" s="4" customFormat="1" x14ac:dyDescent="0.3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>SUMIFS(B63:AF63,$B$8:$AF$8,"&lt;&gt;XX")</f>
        <v>0</v>
      </c>
    </row>
    <row r="64" spans="1:33" s="4" customFormat="1" x14ac:dyDescent="0.3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>SUMIFS(B64:AF64,$B$8:$AF$8,"&lt;&gt;XX")</f>
        <v>0</v>
      </c>
    </row>
    <row r="65" spans="1:33" s="4" customFormat="1" x14ac:dyDescent="0.3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>SUMIFS(B65:AF65,$B$8:$AF$8,"&lt;&gt;XX")</f>
        <v>0</v>
      </c>
    </row>
    <row r="66" spans="1:33" s="4" customFormat="1" x14ac:dyDescent="0.3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>SUMIFS(B66:AF66,$B$8:$AF$8,"&lt;&gt;XX")</f>
        <v>0</v>
      </c>
    </row>
    <row r="67" spans="1:33" s="4" customFormat="1" x14ac:dyDescent="0.3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>SUMIFS(B67:AF67,$B$8:$AF$8,"&lt;&gt;XX")</f>
        <v>0</v>
      </c>
    </row>
    <row r="68" spans="1:33" s="4" customFormat="1" x14ac:dyDescent="0.3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>SUMIFS(B68:AF68,$B$8:$AF$8,"&lt;&gt;XX")</f>
        <v>0</v>
      </c>
    </row>
    <row r="69" spans="1:33" s="4" customFormat="1" x14ac:dyDescent="0.3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>SUMIFS(B69:AF69,$B$8:$AF$8,"&lt;&gt;XX")</f>
        <v>0</v>
      </c>
    </row>
    <row r="70" spans="1:33" s="4" customFormat="1" x14ac:dyDescent="0.3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>SUMIFS(B70:AF70,$B$8:$AF$8,"&lt;&gt;XX")</f>
        <v>0</v>
      </c>
    </row>
    <row r="71" spans="1:33" s="4" customFormat="1" x14ac:dyDescent="0.3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>SUMIFS(B71:AF71,$B$8:$AF$8,"&lt;&gt;XX")</f>
        <v>0</v>
      </c>
    </row>
    <row r="72" spans="1:33" s="4" customFormat="1" x14ac:dyDescent="0.3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>SUMIFS(B72:AF72,$B$8:$AF$8,"&lt;&gt;XX")</f>
        <v>0</v>
      </c>
    </row>
    <row r="73" spans="1:33" s="4" customFormat="1" x14ac:dyDescent="0.3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>SUMIFS(B73:AF73,$B$8:$AF$8,"&lt;&gt;XX")</f>
        <v>0</v>
      </c>
    </row>
    <row r="74" spans="1:33" s="4" customFormat="1" x14ac:dyDescent="0.3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>SUMIFS(B74:AF74,$B$8:$AF$8,"&lt;&gt;XX")</f>
        <v>0</v>
      </c>
    </row>
    <row r="75" spans="1:33" s="4" customFormat="1" x14ac:dyDescent="0.3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>SUMIFS(B75:AF75,$B$8:$AF$8,"&lt;&gt;XX")</f>
        <v>0</v>
      </c>
    </row>
    <row r="76" spans="1:33" s="4" customFormat="1" x14ac:dyDescent="0.3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>SUMIFS(B76:AF76,$B$8:$AF$8,"&lt;&gt;XX")</f>
        <v>0</v>
      </c>
    </row>
    <row r="77" spans="1:33" s="4" customFormat="1" x14ac:dyDescent="0.3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>SUMIFS(B77:AF77,$B$8:$AF$8,"&lt;&gt;XX")</f>
        <v>0</v>
      </c>
    </row>
    <row r="78" spans="1:33" s="4" customFormat="1" x14ac:dyDescent="0.3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>SUMIFS(B78:AF78,$B$8:$AF$8,"&lt;&gt;XX")</f>
        <v>0</v>
      </c>
    </row>
    <row r="79" spans="1:33" s="4" customFormat="1" x14ac:dyDescent="0.3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>SUMIFS(B79:AF79,$B$8:$AF$8,"&lt;&gt;XX")</f>
        <v>0</v>
      </c>
    </row>
    <row r="80" spans="1:33" s="4" customFormat="1" x14ac:dyDescent="0.3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>SUMIFS(B80:AF80,$B$8:$AF$8,"&lt;&gt;XX")</f>
        <v>0</v>
      </c>
    </row>
    <row r="81" spans="1:33" s="4" customFormat="1" x14ac:dyDescent="0.3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>SUMIFS(B81:AF81,$B$8:$AF$8,"&lt;&gt;XX")</f>
        <v>0</v>
      </c>
    </row>
    <row r="82" spans="1:33" s="4" customFormat="1" x14ac:dyDescent="0.3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>SUMIFS(B82:AF82,$B$8:$AF$8,"&lt;&gt;XX")</f>
        <v>0</v>
      </c>
    </row>
    <row r="83" spans="1:33" s="4" customFormat="1" x14ac:dyDescent="0.3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>SUMIFS(B83:AF83,$B$8:$AF$8,"&lt;&gt;XX")</f>
        <v>0</v>
      </c>
    </row>
    <row r="84" spans="1:33" s="4" customFormat="1" x14ac:dyDescent="0.3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>SUMIFS(B84:AF84,$B$8:$AF$8,"&lt;&gt;XX")</f>
        <v>0</v>
      </c>
    </row>
    <row r="85" spans="1:33" s="4" customFormat="1" x14ac:dyDescent="0.3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>SUMIFS(B85:AF85,$B$8:$AF$8,"&lt;&gt;XX")</f>
        <v>0</v>
      </c>
    </row>
    <row r="86" spans="1:33" s="4" customFormat="1" x14ac:dyDescent="0.3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>SUMIFS(B86:AF86,$B$8:$AF$8,"&lt;&gt;XX")</f>
        <v>0</v>
      </c>
    </row>
    <row r="87" spans="1:33" s="4" customFormat="1" x14ac:dyDescent="0.3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>SUMIFS(B87:AF87,$B$8:$AF$8,"&lt;&gt;XX")</f>
        <v>0</v>
      </c>
    </row>
    <row r="88" spans="1:33" s="4" customFormat="1" x14ac:dyDescent="0.3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>SUMIFS(B88:AF88,$B$8:$AF$8,"&lt;&gt;XX")</f>
        <v>0</v>
      </c>
    </row>
    <row r="89" spans="1:33" s="4" customFormat="1" x14ac:dyDescent="0.3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>SUMIFS(B89:AF89,$B$8:$AF$8,"&lt;&gt;XX")</f>
        <v>0</v>
      </c>
    </row>
    <row r="90" spans="1:33" s="4" customFormat="1" x14ac:dyDescent="0.3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>SUMIFS(B90:AF90,$B$8:$AF$8,"&lt;&gt;XX")</f>
        <v>0</v>
      </c>
    </row>
    <row r="91" spans="1:33" s="4" customFormat="1" x14ac:dyDescent="0.3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>SUMIFS(B91:AF91,$B$8:$AF$8,"&lt;&gt;XX")</f>
        <v>0</v>
      </c>
    </row>
    <row r="92" spans="1:33" s="4" customFormat="1" x14ac:dyDescent="0.3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>SUMIFS(B92:AF92,$B$8:$AF$8,"&lt;&gt;XX")</f>
        <v>0</v>
      </c>
    </row>
    <row r="93" spans="1:33" s="4" customFormat="1" x14ac:dyDescent="0.3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>SUMIFS(B93:AF93,$B$8:$AF$8,"&lt;&gt;XX")</f>
        <v>0</v>
      </c>
    </row>
    <row r="94" spans="1:33" s="4" customFormat="1" x14ac:dyDescent="0.3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>SUMIFS(B94:AF94,$B$8:$AF$8,"&lt;&gt;XX")</f>
        <v>0</v>
      </c>
    </row>
    <row r="95" spans="1:33" s="4" customFormat="1" x14ac:dyDescent="0.3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>SUMIFS(B95:AF95,$B$8:$AF$8,"&lt;&gt;XX")</f>
        <v>0</v>
      </c>
    </row>
    <row r="96" spans="1:33" s="4" customFormat="1" x14ac:dyDescent="0.3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>SUMIFS(B96:AF96,$B$8:$AF$8,"&lt;&gt;XX")</f>
        <v>0</v>
      </c>
    </row>
    <row r="97" spans="1:33" s="4" customFormat="1" x14ac:dyDescent="0.3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>SUMIFS(B97:AF97,$B$8:$AF$8,"&lt;&gt;XX")</f>
        <v>0</v>
      </c>
    </row>
    <row r="98" spans="1:33" s="4" customFormat="1" x14ac:dyDescent="0.3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>SUMIFS(B98:AF98,$B$8:$AF$8,"&lt;&gt;XX")</f>
        <v>0</v>
      </c>
    </row>
    <row r="99" spans="1:33" s="4" customFormat="1" x14ac:dyDescent="0.3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>SUMIFS(B99:AF99,$B$8:$AF$8,"&lt;&gt;XX")</f>
        <v>0</v>
      </c>
    </row>
    <row r="100" spans="1:33" s="4" customFormat="1" x14ac:dyDescent="0.3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>SUMIFS(B100:AF100,$B$8:$AF$8,"&lt;&gt;XX")</f>
        <v>0</v>
      </c>
    </row>
    <row r="101" spans="1:33" s="4" customFormat="1" x14ac:dyDescent="0.3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>SUMIFS(B101:AF101,$B$8:$AF$8,"&lt;&gt;XX")</f>
        <v>0</v>
      </c>
    </row>
    <row r="102" spans="1:33" s="4" customFormat="1" x14ac:dyDescent="0.3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>SUMIFS(B102:AF102,$B$8:$AF$8,"&lt;&gt;XX")</f>
        <v>0</v>
      </c>
    </row>
    <row r="103" spans="1:33" s="4" customFormat="1" x14ac:dyDescent="0.3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>SUMIFS(B103:AF103,$B$8:$AF$8,"&lt;&gt;XX")</f>
        <v>0</v>
      </c>
    </row>
    <row r="104" spans="1:33" s="4" customFormat="1" x14ac:dyDescent="0.3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>SUMIFS(B104:AF104,$B$8:$AF$8,"&lt;&gt;XX")</f>
        <v>0</v>
      </c>
    </row>
    <row r="105" spans="1:33" s="4" customFormat="1" x14ac:dyDescent="0.3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>SUMIFS(B105:AF105,$B$8:$AF$8,"&lt;&gt;XX")</f>
        <v>0</v>
      </c>
    </row>
    <row r="106" spans="1:33" s="4" customFormat="1" x14ac:dyDescent="0.3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>SUMIFS(B106:AF106,$B$8:$AF$8,"&lt;&gt;XX")</f>
        <v>0</v>
      </c>
    </row>
    <row r="107" spans="1:33" s="4" customFormat="1" x14ac:dyDescent="0.3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>SUMIFS(B107:AF107,$B$8:$AF$8,"&lt;&gt;XX")</f>
        <v>0</v>
      </c>
    </row>
    <row r="108" spans="1:33" s="4" customFormat="1" x14ac:dyDescent="0.3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>SUMIFS(B108:AF108,$B$8:$AF$8,"&lt;&gt;XX")</f>
        <v>0</v>
      </c>
    </row>
    <row r="109" spans="1:33" s="4" customFormat="1" x14ac:dyDescent="0.3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>SUMIFS(B109:AF109,$B$8:$AF$8,"&lt;&gt;XX")</f>
        <v>0</v>
      </c>
    </row>
    <row r="110" spans="1:33" s="4" customFormat="1" x14ac:dyDescent="0.3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>SUMIFS(B110:AF110,$B$8:$AF$8,"&lt;&gt;XX")</f>
        <v>0</v>
      </c>
    </row>
  </sheetData>
  <sheetProtection algorithmName="SHA-512" hashValue="Z7t+ow/5o9eRE+/aU+J1+UO/VfnHrLq5dRRq+cC8CGr//N+yFWgZP/YR+/UEh+oldNQc0dk9JRbNVolWm8T7Bw==" saltValue="Kz6R49evWAJ7aLjAGzqhWw==" spinCount="100000" sheet="1"/>
  <sortState ref="A11:AG110">
    <sortCondition ref="A11:A110"/>
  </sortState>
  <mergeCells count="1">
    <mergeCell ref="A6:AG7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1" width="3.5546875" style="48" customWidth="1"/>
    <col min="32" max="32" width="3.44140625" style="2" hidden="1" customWidth="1"/>
    <col min="33" max="33" width="10.21875" style="2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3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ht="21" x14ac:dyDescent="0.3">
      <c r="A6" s="53" t="s">
        <v>46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49"/>
      <c r="AF6" s="38"/>
      <c r="AG6" s="38"/>
    </row>
    <row r="7" spans="1:33" ht="2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49"/>
      <c r="AF7" s="38"/>
      <c r="AG7" s="38"/>
    </row>
    <row r="8" spans="1:33" s="1" customFormat="1" x14ac:dyDescent="0.3">
      <c r="A8" s="19">
        <f>DATE(Recap!B4,11,1)</f>
        <v>43040</v>
      </c>
      <c r="B8" s="50">
        <f>DAY(DATE(Recap!$B$4,11,B$10))</f>
        <v>1</v>
      </c>
      <c r="C8" s="50">
        <f>IF(DAY(DATE(Recap!$B$4,11,C$10))&gt;DAY(DATE(Recap!$B$4,11,B$10)),DAY(DATE(Recap!$B$4,11,C$10)),"XX")</f>
        <v>2</v>
      </c>
      <c r="D8" s="50">
        <f>IF(DAY(DATE(Recap!$B$4,11,D$10))&gt;DAY(DATE(Recap!$B$4,11,C$10)),DAY(DATE(Recap!$B$4,11,D$10)),"XX")</f>
        <v>3</v>
      </c>
      <c r="E8" s="50">
        <f>IF(DAY(DATE(Recap!$B$4,11,E$10))&gt;DAY(DATE(Recap!$B$4,11,D$10)),DAY(DATE(Recap!$B$4,11,E$10)),"XX")</f>
        <v>4</v>
      </c>
      <c r="F8" s="50">
        <f>IF(DAY(DATE(Recap!$B$4,11,F$10))&gt;DAY(DATE(Recap!$B$4,11,E$10)),DAY(DATE(Recap!$B$4,11,F$10)),"XX")</f>
        <v>5</v>
      </c>
      <c r="G8" s="50">
        <f>IF(DAY(DATE(Recap!$B$4,11,G$10))&gt;DAY(DATE(Recap!$B$4,11,F$10)),DAY(DATE(Recap!$B$4,11,G$10)),"XX")</f>
        <v>6</v>
      </c>
      <c r="H8" s="50">
        <f>IF(DAY(DATE(Recap!$B$4,11,H$10))&gt;DAY(DATE(Recap!$B$4,11,G$10)),DAY(DATE(Recap!$B$4,11,H$10)),"XX")</f>
        <v>7</v>
      </c>
      <c r="I8" s="50">
        <f>IF(DAY(DATE(Recap!$B$4,11,I$10))&gt;DAY(DATE(Recap!$B$4,11,H$10)),DAY(DATE(Recap!$B$4,11,I$10)),"XX")</f>
        <v>8</v>
      </c>
      <c r="J8" s="50">
        <f>IF(DAY(DATE(Recap!$B$4,11,J$10))&gt;DAY(DATE(Recap!$B$4,11,I$10)),DAY(DATE(Recap!$B$4,11,J$10)),"XX")</f>
        <v>9</v>
      </c>
      <c r="K8" s="50">
        <f>IF(DAY(DATE(Recap!$B$4,11,K$10))&gt;DAY(DATE(Recap!$B$4,11,J$10)),DAY(DATE(Recap!$B$4,11,K$10)),"XX")</f>
        <v>10</v>
      </c>
      <c r="L8" s="50">
        <f>IF(DAY(DATE(Recap!$B$4,11,L$10))&gt;DAY(DATE(Recap!$B$4,11,K$10)),DAY(DATE(Recap!$B$4,11,L$10)),"XX")</f>
        <v>11</v>
      </c>
      <c r="M8" s="50">
        <f>IF(DAY(DATE(Recap!$B$4,11,M$10))&gt;DAY(DATE(Recap!$B$4,11,L$10)),DAY(DATE(Recap!$B$4,11,M$10)),"XX")</f>
        <v>12</v>
      </c>
      <c r="N8" s="50">
        <f>IF(DAY(DATE(Recap!$B$4,11,N$10))&gt;DAY(DATE(Recap!$B$4,11,M$10)),DAY(DATE(Recap!$B$4,11,N$10)),"XX")</f>
        <v>13</v>
      </c>
      <c r="O8" s="50">
        <f>IF(DAY(DATE(Recap!$B$4,11,O$10))&gt;DAY(DATE(Recap!$B$4,11,N$10)),DAY(DATE(Recap!$B$4,11,O$10)),"XX")</f>
        <v>14</v>
      </c>
      <c r="P8" s="50">
        <f>IF(DAY(DATE(Recap!$B$4,11,P$10))&gt;DAY(DATE(Recap!$B$4,11,O$10)),DAY(DATE(Recap!$B$4,11,P$10)),"XX")</f>
        <v>15</v>
      </c>
      <c r="Q8" s="50">
        <f>IF(DAY(DATE(Recap!$B$4,11,Q$10))&gt;DAY(DATE(Recap!$B$4,11,P$10)),DAY(DATE(Recap!$B$4,11,Q$10)),"XX")</f>
        <v>16</v>
      </c>
      <c r="R8" s="50">
        <f>IF(DAY(DATE(Recap!$B$4,11,R$10))&gt;DAY(DATE(Recap!$B$4,11,Q$10)),DAY(DATE(Recap!$B$4,11,R$10)),"XX")</f>
        <v>17</v>
      </c>
      <c r="S8" s="50">
        <f>IF(DAY(DATE(Recap!$B$4,11,S$10))&gt;DAY(DATE(Recap!$B$4,11,R$10)),DAY(DATE(Recap!$B$4,11,S$10)),"XX")</f>
        <v>18</v>
      </c>
      <c r="T8" s="50">
        <f>IF(DAY(DATE(Recap!$B$4,11,T$10))&gt;DAY(DATE(Recap!$B$4,11,S$10)),DAY(DATE(Recap!$B$4,11,T$10)),"XX")</f>
        <v>19</v>
      </c>
      <c r="U8" s="50">
        <f>IF(DAY(DATE(Recap!$B$4,11,U$10))&gt;DAY(DATE(Recap!$B$4,11,T$10)),DAY(DATE(Recap!$B$4,11,U$10)),"XX")</f>
        <v>20</v>
      </c>
      <c r="V8" s="50">
        <f>IF(DAY(DATE(Recap!$B$4,11,V$10))&gt;DAY(DATE(Recap!$B$4,11,U$10)),DAY(DATE(Recap!$B$4,11,V$10)),"XX")</f>
        <v>21</v>
      </c>
      <c r="W8" s="50">
        <f>IF(DAY(DATE(Recap!$B$4,11,W$10))&gt;DAY(DATE(Recap!$B$4,11,V$10)),DAY(DATE(Recap!$B$4,11,W$10)),"XX")</f>
        <v>22</v>
      </c>
      <c r="X8" s="50">
        <f>IF(DAY(DATE(Recap!$B$4,11,X$10))&gt;DAY(DATE(Recap!$B$4,11,W$10)),DAY(DATE(Recap!$B$4,11,X$10)),"XX")</f>
        <v>23</v>
      </c>
      <c r="Y8" s="50">
        <f>IF(DAY(DATE(Recap!$B$4,11,Y$10))&gt;DAY(DATE(Recap!$B$4,11,X$10)),DAY(DATE(Recap!$B$4,11,Y$10)),"XX")</f>
        <v>24</v>
      </c>
      <c r="Z8" s="50">
        <f>IF(DAY(DATE(Recap!$B$4,11,Z$10))&gt;DAY(DATE(Recap!$B$4,11,Y$10)),DAY(DATE(Recap!$B$4,11,Z$10)),"XX")</f>
        <v>25</v>
      </c>
      <c r="AA8" s="50">
        <f>IF(DAY(DATE(Recap!$B$4,11,AA$10))&gt;DAY(DATE(Recap!$B$4,11,Z$10)),DAY(DATE(Recap!$B$4,11,AA$10)),"XX")</f>
        <v>26</v>
      </c>
      <c r="AB8" s="50">
        <f>IF(DAY(DATE(Recap!$B$4,11,AB$10))&gt;DAY(DATE(Recap!$B$4,11,AA$10)),DAY(DATE(Recap!$B$4,11,AB$10)),"XX")</f>
        <v>27</v>
      </c>
      <c r="AC8" s="50">
        <f>IF(DAY(DATE(Recap!$B$4,11,AC$10))&gt;DAY(DATE(Recap!$B$4,11,AB$10)),DAY(DATE(Recap!$B$4,11,AC$10)),"XX")</f>
        <v>28</v>
      </c>
      <c r="AD8" s="50">
        <f>IF(DAY(DATE(Recap!$B$4,11,AD$10))&gt;DAY(DATE(Recap!$B$4,11,AC$10)),DAY(DATE(Recap!$B$4,11,AD$10)),"XX")</f>
        <v>29</v>
      </c>
      <c r="AE8" s="50">
        <f>IF(DAY(DATE(Recap!$B$4,11,AE$10))&gt;DAY(DATE(Recap!$B$4,11,AD$10)),DAY(DATE(Recap!$B$4,11,AE$10)),"XX")</f>
        <v>30</v>
      </c>
      <c r="AF8" s="30" t="str">
        <f>IF(DAY(DATE(Recap!$B$4,11,AF$10))&gt;DAY(DATE(Recap!$B$4,11,AE$10)),DAY(DATE(Recap!$B$4,11,AF$10)),"XX")</f>
        <v>XX</v>
      </c>
      <c r="AG8" s="24" t="s">
        <v>2</v>
      </c>
    </row>
    <row r="9" spans="1:33" x14ac:dyDescent="0.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33">
        <f t="shared" si="0"/>
        <v>0</v>
      </c>
      <c r="AG9" s="34">
        <f>SUM(AG11:AG1110)</f>
        <v>0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35">
        <v>99</v>
      </c>
      <c r="AG10" s="32" t="str">
        <f>IF(SUM(B9:AF9)=AG9,"","ERREUR")</f>
        <v/>
      </c>
    </row>
    <row r="11" spans="1:33" s="4" customFormat="1" x14ac:dyDescent="0.3">
      <c r="A11" s="17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"/>
      <c r="AG11" s="6">
        <f>SUMIFS(B11:AF11,$B$8:$AF$8,"&lt;&gt;XX")</f>
        <v>0</v>
      </c>
    </row>
    <row r="12" spans="1:33" s="4" customFormat="1" x14ac:dyDescent="0.3">
      <c r="A12" s="17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"/>
      <c r="AG12" s="6">
        <f>SUMIFS(B12:AF12,$B$8:$AF$8,"&lt;&gt;XX")</f>
        <v>0</v>
      </c>
    </row>
    <row r="13" spans="1:33" s="4" customFormat="1" x14ac:dyDescent="0.3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"/>
      <c r="AG13" s="6">
        <f>SUMIFS(B13:AF13,$B$8:$AF$8,"&lt;&gt;XX")</f>
        <v>0</v>
      </c>
    </row>
    <row r="14" spans="1:33" s="4" customFormat="1" x14ac:dyDescent="0.3">
      <c r="A14" s="17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"/>
      <c r="AG14" s="6">
        <f>SUMIFS(B14:AF14,$B$8:$AF$8,"&lt;&gt;XX")</f>
        <v>0</v>
      </c>
    </row>
    <row r="15" spans="1:33" s="4" customFormat="1" x14ac:dyDescent="0.3">
      <c r="A15" s="17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"/>
      <c r="AG15" s="6">
        <f>SUMIFS(B15:AF15,$B$8:$AF$8,"&lt;&gt;XX")</f>
        <v>0</v>
      </c>
    </row>
    <row r="16" spans="1:33" s="4" customFormat="1" x14ac:dyDescent="0.3">
      <c r="A16" s="17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"/>
      <c r="AG16" s="6">
        <f>SUMIFS(B16:AF16,$B$8:$AF$8,"&lt;&gt;XX")</f>
        <v>0</v>
      </c>
    </row>
    <row r="17" spans="1:33" s="4" customFormat="1" x14ac:dyDescent="0.3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"/>
      <c r="AG17" s="6">
        <f>SUMIFS(B17:AF17,$B$8:$AF$8,"&lt;&gt;XX")</f>
        <v>0</v>
      </c>
    </row>
    <row r="18" spans="1:33" s="4" customFormat="1" x14ac:dyDescent="0.3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"/>
      <c r="AG18" s="6">
        <f>SUMIFS(B18:AF18,$B$8:$AF$8,"&lt;&gt;XX")</f>
        <v>0</v>
      </c>
    </row>
    <row r="19" spans="1:33" s="4" customFormat="1" x14ac:dyDescent="0.3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"/>
      <c r="AG19" s="6">
        <f>SUMIFS(B19:AF19,$B$8:$AF$8,"&lt;&gt;XX")</f>
        <v>0</v>
      </c>
    </row>
    <row r="20" spans="1:33" s="4" customFormat="1" x14ac:dyDescent="0.3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"/>
      <c r="AG20" s="6">
        <f>SUMIFS(B20:AF20,$B$8:$AF$8,"&lt;&gt;XX")</f>
        <v>0</v>
      </c>
    </row>
    <row r="21" spans="1:33" s="4" customFormat="1" x14ac:dyDescent="0.3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"/>
      <c r="AG21" s="6">
        <f>SUMIFS(B21:AF21,$B$8:$AF$8,"&lt;&gt;XX")</f>
        <v>0</v>
      </c>
    </row>
    <row r="22" spans="1:33" s="4" customFormat="1" x14ac:dyDescent="0.3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"/>
      <c r="AG22" s="6">
        <f>SUMIFS(B22:AF22,$B$8:$AF$8,"&lt;&gt;XX")</f>
        <v>0</v>
      </c>
    </row>
    <row r="23" spans="1:33" s="4" customFormat="1" x14ac:dyDescent="0.3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"/>
      <c r="AG23" s="6">
        <f>SUMIFS(B23:AF23,$B$8:$AF$8,"&lt;&gt;XX")</f>
        <v>0</v>
      </c>
    </row>
    <row r="24" spans="1:33" s="4" customFormat="1" x14ac:dyDescent="0.3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"/>
      <c r="AG24" s="6">
        <f>SUMIFS(B24:AF24,$B$8:$AF$8,"&lt;&gt;XX")</f>
        <v>0</v>
      </c>
    </row>
    <row r="25" spans="1:33" s="4" customFormat="1" x14ac:dyDescent="0.3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"/>
      <c r="AG25" s="6">
        <f>SUMIFS(B25:AF25,$B$8:$AF$8,"&lt;&gt;XX")</f>
        <v>0</v>
      </c>
    </row>
    <row r="26" spans="1:33" s="4" customFormat="1" x14ac:dyDescent="0.3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"/>
      <c r="AG26" s="6">
        <f>SUMIFS(B26:AF26,$B$8:$AF$8,"&lt;&gt;XX")</f>
        <v>0</v>
      </c>
    </row>
    <row r="27" spans="1:33" s="4" customFormat="1" x14ac:dyDescent="0.3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"/>
      <c r="AG27" s="6">
        <f>SUMIFS(B27:AF27,$B$8:$AF$8,"&lt;&gt;XX")</f>
        <v>0</v>
      </c>
    </row>
    <row r="28" spans="1:33" s="4" customFormat="1" x14ac:dyDescent="0.3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"/>
      <c r="AG28" s="6">
        <f>SUMIFS(B28:AF28,$B$8:$AF$8,"&lt;&gt;XX")</f>
        <v>0</v>
      </c>
    </row>
    <row r="29" spans="1:33" s="4" customFormat="1" x14ac:dyDescent="0.3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"/>
      <c r="AG29" s="6">
        <f>SUMIFS(B29:AF29,$B$8:$AF$8,"&lt;&gt;XX")</f>
        <v>0</v>
      </c>
    </row>
    <row r="30" spans="1:33" s="4" customFormat="1" x14ac:dyDescent="0.3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"/>
      <c r="AG30" s="6">
        <f>SUMIFS(B30:AF30,$B$8:$AF$8,"&lt;&gt;XX")</f>
        <v>0</v>
      </c>
    </row>
    <row r="31" spans="1:33" s="4" customFormat="1" x14ac:dyDescent="0.3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"/>
      <c r="AG31" s="6">
        <f>SUMIFS(B31:AF31,$B$8:$AF$8,"&lt;&gt;XX")</f>
        <v>0</v>
      </c>
    </row>
    <row r="32" spans="1:33" s="4" customFormat="1" x14ac:dyDescent="0.3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"/>
      <c r="AG32" s="6">
        <f>SUMIFS(B32:AF32,$B$8:$AF$8,"&lt;&gt;XX")</f>
        <v>0</v>
      </c>
    </row>
    <row r="33" spans="1:33" s="4" customFormat="1" x14ac:dyDescent="0.3">
      <c r="A33" s="17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"/>
      <c r="AG33" s="6">
        <f>SUMIFS(B33:AF33,$B$8:$AF$8,"&lt;&gt;XX")</f>
        <v>0</v>
      </c>
    </row>
    <row r="34" spans="1:33" s="4" customFormat="1" x14ac:dyDescent="0.3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"/>
      <c r="AG34" s="6">
        <f>SUMIFS(B34:AF34,$B$8:$AF$8,"&lt;&gt;XX")</f>
        <v>0</v>
      </c>
    </row>
    <row r="35" spans="1:33" s="4" customFormat="1" x14ac:dyDescent="0.3">
      <c r="A35" s="17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"/>
      <c r="AG35" s="6">
        <f>SUMIFS(B35:AF35,$B$8:$AF$8,"&lt;&gt;XX")</f>
        <v>0</v>
      </c>
    </row>
    <row r="36" spans="1:33" s="4" customFormat="1" x14ac:dyDescent="0.3">
      <c r="A36" s="17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"/>
      <c r="AG36" s="6">
        <f>SUMIFS(B36:AF36,$B$8:$AF$8,"&lt;&gt;XX")</f>
        <v>0</v>
      </c>
    </row>
    <row r="37" spans="1:33" s="4" customFormat="1" x14ac:dyDescent="0.3">
      <c r="A37" s="17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"/>
      <c r="AG37" s="6">
        <f>SUMIFS(B37:AF37,$B$8:$AF$8,"&lt;&gt;XX")</f>
        <v>0</v>
      </c>
    </row>
    <row r="38" spans="1:33" s="4" customFormat="1" x14ac:dyDescent="0.3">
      <c r="A38" s="17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"/>
      <c r="AG38" s="6">
        <f>SUMIFS(B38:AF38,$B$8:$AF$8,"&lt;&gt;XX")</f>
        <v>0</v>
      </c>
    </row>
    <row r="39" spans="1:33" s="4" customFormat="1" x14ac:dyDescent="0.3">
      <c r="A39" s="17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"/>
      <c r="AG39" s="6">
        <f>SUMIFS(B39:AF39,$B$8:$AF$8,"&lt;&gt;XX")</f>
        <v>0</v>
      </c>
    </row>
    <row r="40" spans="1:33" s="4" customFormat="1" x14ac:dyDescent="0.3">
      <c r="A40" s="17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"/>
      <c r="AG40" s="6">
        <f>SUMIFS(B40:AF40,$B$8:$AF$8,"&lt;&gt;XX")</f>
        <v>0</v>
      </c>
    </row>
    <row r="41" spans="1:33" s="4" customFormat="1" x14ac:dyDescent="0.3">
      <c r="A41" s="17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"/>
      <c r="AG41" s="6">
        <f>SUMIFS(B41:AF41,$B$8:$AF$8,"&lt;&gt;XX")</f>
        <v>0</v>
      </c>
    </row>
    <row r="42" spans="1:33" s="4" customFormat="1" x14ac:dyDescent="0.3">
      <c r="A42" s="17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"/>
      <c r="AG42" s="6">
        <f>SUMIFS(B42:AF42,$B$8:$AF$8,"&lt;&gt;XX")</f>
        <v>0</v>
      </c>
    </row>
    <row r="43" spans="1:33" s="4" customFormat="1" x14ac:dyDescent="0.3">
      <c r="A43" s="17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"/>
      <c r="AG43" s="6">
        <f>SUMIFS(B43:AF43,$B$8:$AF$8,"&lt;&gt;XX")</f>
        <v>0</v>
      </c>
    </row>
    <row r="44" spans="1:33" s="4" customFormat="1" x14ac:dyDescent="0.3">
      <c r="A44" s="17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"/>
      <c r="AG44" s="6">
        <f>SUMIFS(B44:AF44,$B$8:$AF$8,"&lt;&gt;XX")</f>
        <v>0</v>
      </c>
    </row>
    <row r="45" spans="1:33" s="4" customFormat="1" x14ac:dyDescent="0.3">
      <c r="A45" s="17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"/>
      <c r="AG45" s="6">
        <f>SUMIFS(B45:AF45,$B$8:$AF$8,"&lt;&gt;XX")</f>
        <v>0</v>
      </c>
    </row>
    <row r="46" spans="1:33" s="4" customFormat="1" x14ac:dyDescent="0.3">
      <c r="A46" s="17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"/>
      <c r="AG46" s="6">
        <f>SUMIFS(B46:AF46,$B$8:$AF$8,"&lt;&gt;XX")</f>
        <v>0</v>
      </c>
    </row>
    <row r="47" spans="1:33" s="4" customFormat="1" x14ac:dyDescent="0.3">
      <c r="A47" s="17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"/>
      <c r="AG47" s="6">
        <f>SUMIFS(B47:AF47,$B$8:$AF$8,"&lt;&gt;XX")</f>
        <v>0</v>
      </c>
    </row>
    <row r="48" spans="1:33" s="4" customFormat="1" x14ac:dyDescent="0.3">
      <c r="A48" s="17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"/>
      <c r="AG48" s="6">
        <f>SUMIFS(B48:AF48,$B$8:$AF$8,"&lt;&gt;XX")</f>
        <v>0</v>
      </c>
    </row>
    <row r="49" spans="1:33" s="4" customFormat="1" x14ac:dyDescent="0.3">
      <c r="A49" s="17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"/>
      <c r="AG49" s="6">
        <f>SUMIFS(B49:AF49,$B$8:$AF$8,"&lt;&gt;XX")</f>
        <v>0</v>
      </c>
    </row>
    <row r="50" spans="1:33" s="4" customFormat="1" x14ac:dyDescent="0.3">
      <c r="A50" s="17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"/>
      <c r="AG50" s="6">
        <f>SUMIFS(B50:AF50,$B$8:$AF$8,"&lt;&gt;XX")</f>
        <v>0</v>
      </c>
    </row>
    <row r="51" spans="1:33" s="4" customFormat="1" x14ac:dyDescent="0.3">
      <c r="A51" s="17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"/>
      <c r="AG51" s="6">
        <f>SUMIFS(B51:AF51,$B$8:$AF$8,"&lt;&gt;XX")</f>
        <v>0</v>
      </c>
    </row>
    <row r="52" spans="1:33" s="4" customFormat="1" x14ac:dyDescent="0.3">
      <c r="A52" s="17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"/>
      <c r="AG52" s="6">
        <f>SUMIFS(B52:AF52,$B$8:$AF$8,"&lt;&gt;XX")</f>
        <v>0</v>
      </c>
    </row>
    <row r="53" spans="1:33" s="4" customFormat="1" x14ac:dyDescent="0.3">
      <c r="A53" s="17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"/>
      <c r="AG53" s="6">
        <f>SUMIFS(B53:AF53,$B$8:$AF$8,"&lt;&gt;XX")</f>
        <v>0</v>
      </c>
    </row>
    <row r="54" spans="1:33" s="4" customFormat="1" x14ac:dyDescent="0.3">
      <c r="A54" s="17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"/>
      <c r="AG54" s="6">
        <f>SUMIFS(B54:AF54,$B$8:$AF$8,"&lt;&gt;XX")</f>
        <v>0</v>
      </c>
    </row>
    <row r="55" spans="1:33" s="4" customFormat="1" x14ac:dyDescent="0.3">
      <c r="A55" s="17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"/>
      <c r="AG55" s="6">
        <f>SUMIFS(B55:AF55,$B$8:$AF$8,"&lt;&gt;XX")</f>
        <v>0</v>
      </c>
    </row>
    <row r="56" spans="1:33" s="4" customFormat="1" x14ac:dyDescent="0.3">
      <c r="A56" s="17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"/>
      <c r="AG56" s="6">
        <f>SUMIFS(B56:AF56,$B$8:$AF$8,"&lt;&gt;XX")</f>
        <v>0</v>
      </c>
    </row>
    <row r="57" spans="1:33" s="4" customFormat="1" x14ac:dyDescent="0.3">
      <c r="A57" s="17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"/>
      <c r="AG57" s="6">
        <f>SUMIFS(B57:AF57,$B$8:$AF$8,"&lt;&gt;XX")</f>
        <v>0</v>
      </c>
    </row>
    <row r="58" spans="1:33" s="4" customFormat="1" x14ac:dyDescent="0.3">
      <c r="A58" s="17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"/>
      <c r="AG58" s="6">
        <f>SUMIFS(B58:AF58,$B$8:$AF$8,"&lt;&gt;XX")</f>
        <v>0</v>
      </c>
    </row>
    <row r="59" spans="1:33" s="4" customFormat="1" x14ac:dyDescent="0.3">
      <c r="A59" s="17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"/>
      <c r="AG59" s="6">
        <f>SUMIFS(B59:AF59,$B$8:$AF$8,"&lt;&gt;XX")</f>
        <v>0</v>
      </c>
    </row>
    <row r="60" spans="1:33" s="4" customFormat="1" x14ac:dyDescent="0.3">
      <c r="A60" s="17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"/>
      <c r="AG60" s="6">
        <f>SUMIFS(B60:AF60,$B$8:$AF$8,"&lt;&gt;XX")</f>
        <v>0</v>
      </c>
    </row>
    <row r="61" spans="1:33" s="4" customFormat="1" x14ac:dyDescent="0.3">
      <c r="A61" s="17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"/>
      <c r="AG61" s="6">
        <f>SUMIFS(B61:AF61,$B$8:$AF$8,"&lt;&gt;XX")</f>
        <v>0</v>
      </c>
    </row>
    <row r="62" spans="1:33" s="4" customFormat="1" x14ac:dyDescent="0.3">
      <c r="A62" s="17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"/>
      <c r="AG62" s="6">
        <f>SUMIFS(B62:AF62,$B$8:$AF$8,"&lt;&gt;XX")</f>
        <v>0</v>
      </c>
    </row>
    <row r="63" spans="1:33" s="4" customFormat="1" x14ac:dyDescent="0.3">
      <c r="A63" s="17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"/>
      <c r="AG63" s="6">
        <f>SUMIFS(B63:AF63,$B$8:$AF$8,"&lt;&gt;XX")</f>
        <v>0</v>
      </c>
    </row>
    <row r="64" spans="1:33" s="4" customFormat="1" x14ac:dyDescent="0.3">
      <c r="A64" s="17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"/>
      <c r="AG64" s="6">
        <f>SUMIFS(B64:AF64,$B$8:$AF$8,"&lt;&gt;XX")</f>
        <v>0</v>
      </c>
    </row>
    <row r="65" spans="1:33" s="4" customFormat="1" x14ac:dyDescent="0.3">
      <c r="A65" s="17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"/>
      <c r="AG65" s="6">
        <f>SUMIFS(B65:AF65,$B$8:$AF$8,"&lt;&gt;XX")</f>
        <v>0</v>
      </c>
    </row>
    <row r="66" spans="1:33" s="4" customFormat="1" x14ac:dyDescent="0.3">
      <c r="A66" s="17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"/>
      <c r="AG66" s="6">
        <f>SUMIFS(B66:AF66,$B$8:$AF$8,"&lt;&gt;XX")</f>
        <v>0</v>
      </c>
    </row>
    <row r="67" spans="1:33" s="4" customFormat="1" x14ac:dyDescent="0.3">
      <c r="A67" s="17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"/>
      <c r="AG67" s="6">
        <f>SUMIFS(B67:AF67,$B$8:$AF$8,"&lt;&gt;XX")</f>
        <v>0</v>
      </c>
    </row>
    <row r="68" spans="1:33" s="4" customFormat="1" x14ac:dyDescent="0.3">
      <c r="A68" s="17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"/>
      <c r="AG68" s="6">
        <f>SUMIFS(B68:AF68,$B$8:$AF$8,"&lt;&gt;XX")</f>
        <v>0</v>
      </c>
    </row>
    <row r="69" spans="1:33" s="4" customFormat="1" x14ac:dyDescent="0.3">
      <c r="A69" s="17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"/>
      <c r="AG69" s="6">
        <f>SUMIFS(B69:AF69,$B$8:$AF$8,"&lt;&gt;XX")</f>
        <v>0</v>
      </c>
    </row>
    <row r="70" spans="1:33" s="4" customFormat="1" x14ac:dyDescent="0.3">
      <c r="A70" s="17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"/>
      <c r="AG70" s="6">
        <f>SUMIFS(B70:AF70,$B$8:$AF$8,"&lt;&gt;XX")</f>
        <v>0</v>
      </c>
    </row>
    <row r="71" spans="1:33" s="4" customFormat="1" x14ac:dyDescent="0.3">
      <c r="A71" s="17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"/>
      <c r="AG71" s="6">
        <f>SUMIFS(B71:AF71,$B$8:$AF$8,"&lt;&gt;XX")</f>
        <v>0</v>
      </c>
    </row>
    <row r="72" spans="1:33" s="4" customFormat="1" x14ac:dyDescent="0.3">
      <c r="A72" s="17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"/>
      <c r="AG72" s="6">
        <f>SUMIFS(B72:AF72,$B$8:$AF$8,"&lt;&gt;XX")</f>
        <v>0</v>
      </c>
    </row>
    <row r="73" spans="1:33" s="4" customFormat="1" x14ac:dyDescent="0.3">
      <c r="A73" s="17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"/>
      <c r="AG73" s="6">
        <f>SUMIFS(B73:AF73,$B$8:$AF$8,"&lt;&gt;XX")</f>
        <v>0</v>
      </c>
    </row>
    <row r="74" spans="1:33" s="4" customFormat="1" x14ac:dyDescent="0.3">
      <c r="A74" s="17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"/>
      <c r="AG74" s="6">
        <f>SUMIFS(B74:AF74,$B$8:$AF$8,"&lt;&gt;XX")</f>
        <v>0</v>
      </c>
    </row>
    <row r="75" spans="1:33" s="4" customFormat="1" x14ac:dyDescent="0.3">
      <c r="A75" s="17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"/>
      <c r="AG75" s="6">
        <f>SUMIFS(B75:AF75,$B$8:$AF$8,"&lt;&gt;XX")</f>
        <v>0</v>
      </c>
    </row>
    <row r="76" spans="1:33" s="4" customFormat="1" x14ac:dyDescent="0.3">
      <c r="A76" s="1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"/>
      <c r="AG76" s="6">
        <f>SUMIFS(B76:AF76,$B$8:$AF$8,"&lt;&gt;XX")</f>
        <v>0</v>
      </c>
    </row>
    <row r="77" spans="1:33" s="4" customFormat="1" x14ac:dyDescent="0.3">
      <c r="A77" s="17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"/>
      <c r="AG77" s="6">
        <f>SUMIFS(B77:AF77,$B$8:$AF$8,"&lt;&gt;XX")</f>
        <v>0</v>
      </c>
    </row>
    <row r="78" spans="1:33" s="4" customFormat="1" x14ac:dyDescent="0.3">
      <c r="A78" s="17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"/>
      <c r="AG78" s="6">
        <f>SUMIFS(B78:AF78,$B$8:$AF$8,"&lt;&gt;XX")</f>
        <v>0</v>
      </c>
    </row>
    <row r="79" spans="1:33" s="4" customFormat="1" x14ac:dyDescent="0.3">
      <c r="A79" s="17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"/>
      <c r="AG79" s="6">
        <f>SUMIFS(B79:AF79,$B$8:$AF$8,"&lt;&gt;XX")</f>
        <v>0</v>
      </c>
    </row>
    <row r="80" spans="1:33" s="4" customFormat="1" x14ac:dyDescent="0.3">
      <c r="A80" s="17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"/>
      <c r="AG80" s="6">
        <f>SUMIFS(B80:AF80,$B$8:$AF$8,"&lt;&gt;XX")</f>
        <v>0</v>
      </c>
    </row>
    <row r="81" spans="1:33" s="4" customFormat="1" x14ac:dyDescent="0.3">
      <c r="A81" s="17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"/>
      <c r="AG81" s="6">
        <f>SUMIFS(B81:AF81,$B$8:$AF$8,"&lt;&gt;XX")</f>
        <v>0</v>
      </c>
    </row>
    <row r="82" spans="1:33" s="4" customFormat="1" x14ac:dyDescent="0.3">
      <c r="A82" s="17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"/>
      <c r="AG82" s="6">
        <f>SUMIFS(B82:AF82,$B$8:$AF$8,"&lt;&gt;XX")</f>
        <v>0</v>
      </c>
    </row>
    <row r="83" spans="1:33" s="4" customFormat="1" x14ac:dyDescent="0.3">
      <c r="A83" s="17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"/>
      <c r="AG83" s="6">
        <f>SUMIFS(B83:AF83,$B$8:$AF$8,"&lt;&gt;XX")</f>
        <v>0</v>
      </c>
    </row>
    <row r="84" spans="1:33" s="4" customFormat="1" x14ac:dyDescent="0.3">
      <c r="A84" s="17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"/>
      <c r="AG84" s="6">
        <f>SUMIFS(B84:AF84,$B$8:$AF$8,"&lt;&gt;XX")</f>
        <v>0</v>
      </c>
    </row>
    <row r="85" spans="1:33" s="4" customFormat="1" x14ac:dyDescent="0.3">
      <c r="A85" s="17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"/>
      <c r="AG85" s="6">
        <f>SUMIFS(B85:AF85,$B$8:$AF$8,"&lt;&gt;XX")</f>
        <v>0</v>
      </c>
    </row>
    <row r="86" spans="1:33" s="4" customFormat="1" x14ac:dyDescent="0.3">
      <c r="A86" s="17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"/>
      <c r="AG86" s="6">
        <f>SUMIFS(B86:AF86,$B$8:$AF$8,"&lt;&gt;XX")</f>
        <v>0</v>
      </c>
    </row>
    <row r="87" spans="1:33" s="4" customFormat="1" x14ac:dyDescent="0.3">
      <c r="A87" s="17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"/>
      <c r="AG87" s="6">
        <f>SUMIFS(B87:AF87,$B$8:$AF$8,"&lt;&gt;XX")</f>
        <v>0</v>
      </c>
    </row>
    <row r="88" spans="1:33" s="4" customFormat="1" x14ac:dyDescent="0.3">
      <c r="A88" s="17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"/>
      <c r="AG88" s="6">
        <f>SUMIFS(B88:AF88,$B$8:$AF$8,"&lt;&gt;XX")</f>
        <v>0</v>
      </c>
    </row>
    <row r="89" spans="1:33" s="4" customFormat="1" x14ac:dyDescent="0.3">
      <c r="A89" s="17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"/>
      <c r="AG89" s="6">
        <f>SUMIFS(B89:AF89,$B$8:$AF$8,"&lt;&gt;XX")</f>
        <v>0</v>
      </c>
    </row>
    <row r="90" spans="1:33" s="4" customFormat="1" x14ac:dyDescent="0.3">
      <c r="A90" s="17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"/>
      <c r="AG90" s="6">
        <f>SUMIFS(B90:AF90,$B$8:$AF$8,"&lt;&gt;XX")</f>
        <v>0</v>
      </c>
    </row>
    <row r="91" spans="1:33" s="4" customFormat="1" x14ac:dyDescent="0.3">
      <c r="A91" s="17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"/>
      <c r="AG91" s="6">
        <f>SUMIFS(B91:AF91,$B$8:$AF$8,"&lt;&gt;XX")</f>
        <v>0</v>
      </c>
    </row>
    <row r="92" spans="1:33" s="4" customFormat="1" x14ac:dyDescent="0.3">
      <c r="A92" s="17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"/>
      <c r="AG92" s="6">
        <f>SUMIFS(B92:AF92,$B$8:$AF$8,"&lt;&gt;XX")</f>
        <v>0</v>
      </c>
    </row>
    <row r="93" spans="1:33" s="4" customFormat="1" x14ac:dyDescent="0.3">
      <c r="A93" s="17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"/>
      <c r="AG93" s="6">
        <f>SUMIFS(B93:AF93,$B$8:$AF$8,"&lt;&gt;XX")</f>
        <v>0</v>
      </c>
    </row>
    <row r="94" spans="1:33" s="4" customFormat="1" x14ac:dyDescent="0.3">
      <c r="A94" s="17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"/>
      <c r="AG94" s="6">
        <f>SUMIFS(B94:AF94,$B$8:$AF$8,"&lt;&gt;XX")</f>
        <v>0</v>
      </c>
    </row>
    <row r="95" spans="1:33" s="4" customFormat="1" x14ac:dyDescent="0.3">
      <c r="A95" s="17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"/>
      <c r="AG95" s="6">
        <f>SUMIFS(B95:AF95,$B$8:$AF$8,"&lt;&gt;XX")</f>
        <v>0</v>
      </c>
    </row>
    <row r="96" spans="1:33" s="4" customFormat="1" x14ac:dyDescent="0.3">
      <c r="A96" s="17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"/>
      <c r="AG96" s="6">
        <f>SUMIFS(B96:AF96,$B$8:$AF$8,"&lt;&gt;XX")</f>
        <v>0</v>
      </c>
    </row>
    <row r="97" spans="1:33" s="4" customFormat="1" x14ac:dyDescent="0.3">
      <c r="A97" s="17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"/>
      <c r="AG97" s="6">
        <f>SUMIFS(B97:AF97,$B$8:$AF$8,"&lt;&gt;XX")</f>
        <v>0</v>
      </c>
    </row>
    <row r="98" spans="1:33" s="4" customFormat="1" x14ac:dyDescent="0.3">
      <c r="A98" s="17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"/>
      <c r="AG98" s="6">
        <f>SUMIFS(B98:AF98,$B$8:$AF$8,"&lt;&gt;XX")</f>
        <v>0</v>
      </c>
    </row>
    <row r="99" spans="1:33" s="4" customFormat="1" x14ac:dyDescent="0.3">
      <c r="A99" s="17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"/>
      <c r="AG99" s="6">
        <f>SUMIFS(B99:AF99,$B$8:$AF$8,"&lt;&gt;XX")</f>
        <v>0</v>
      </c>
    </row>
    <row r="100" spans="1:33" s="4" customFormat="1" x14ac:dyDescent="0.3">
      <c r="A100" s="17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"/>
      <c r="AG100" s="6">
        <f>SUMIFS(B100:AF100,$B$8:$AF$8,"&lt;&gt;XX")</f>
        <v>0</v>
      </c>
    </row>
    <row r="101" spans="1:33" s="4" customFormat="1" x14ac:dyDescent="0.3">
      <c r="A101" s="17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"/>
      <c r="AG101" s="6">
        <f>SUMIFS(B101:AF101,$B$8:$AF$8,"&lt;&gt;XX")</f>
        <v>0</v>
      </c>
    </row>
    <row r="102" spans="1:33" s="4" customFormat="1" x14ac:dyDescent="0.3">
      <c r="A102" s="17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"/>
      <c r="AG102" s="6">
        <f>SUMIFS(B102:AF102,$B$8:$AF$8,"&lt;&gt;XX")</f>
        <v>0</v>
      </c>
    </row>
    <row r="103" spans="1:33" s="4" customFormat="1" x14ac:dyDescent="0.3">
      <c r="A103" s="17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"/>
      <c r="AG103" s="6">
        <f>SUMIFS(B103:AF103,$B$8:$AF$8,"&lt;&gt;XX")</f>
        <v>0</v>
      </c>
    </row>
    <row r="104" spans="1:33" s="4" customFormat="1" x14ac:dyDescent="0.3">
      <c r="A104" s="17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"/>
      <c r="AG104" s="6">
        <f>SUMIFS(B104:AF104,$B$8:$AF$8,"&lt;&gt;XX")</f>
        <v>0</v>
      </c>
    </row>
    <row r="105" spans="1:33" s="4" customFormat="1" x14ac:dyDescent="0.3">
      <c r="A105" s="17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"/>
      <c r="AG105" s="6">
        <f>SUMIFS(B105:AF105,$B$8:$AF$8,"&lt;&gt;XX")</f>
        <v>0</v>
      </c>
    </row>
    <row r="106" spans="1:33" s="4" customFormat="1" x14ac:dyDescent="0.3">
      <c r="A106" s="17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"/>
      <c r="AG106" s="6">
        <f>SUMIFS(B106:AF106,$B$8:$AF$8,"&lt;&gt;XX")</f>
        <v>0</v>
      </c>
    </row>
    <row r="107" spans="1:33" s="4" customFormat="1" x14ac:dyDescent="0.3">
      <c r="A107" s="17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"/>
      <c r="AG107" s="6">
        <f>SUMIFS(B107:AF107,$B$8:$AF$8,"&lt;&gt;XX")</f>
        <v>0</v>
      </c>
    </row>
    <row r="108" spans="1:33" s="4" customFormat="1" x14ac:dyDescent="0.3">
      <c r="A108" s="17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"/>
      <c r="AG108" s="6">
        <f>SUMIFS(B108:AF108,$B$8:$AF$8,"&lt;&gt;XX")</f>
        <v>0</v>
      </c>
    </row>
    <row r="109" spans="1:33" s="4" customFormat="1" x14ac:dyDescent="0.3">
      <c r="A109" s="17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"/>
      <c r="AG109" s="6">
        <f>SUMIFS(B109:AF109,$B$8:$AF$8,"&lt;&gt;XX")</f>
        <v>0</v>
      </c>
    </row>
    <row r="110" spans="1:33" s="4" customFormat="1" x14ac:dyDescent="0.3">
      <c r="A110" s="17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"/>
      <c r="AG110" s="6">
        <f>SUMIFS(B110:AF110,$B$8:$AF$8,"&lt;&gt;XX")</f>
        <v>0</v>
      </c>
    </row>
  </sheetData>
  <sheetProtection algorithmName="SHA-512" hashValue="X5tmeyhY0GtKmj2FtBvNUokRAo8fkIlJ2cDGXAmYqOa0nhwsBLI65ZucIYMGJ2rvg2eRHub/Z5mM20gXzeLq/Q==" saltValue="DZX1cSLxjOu2T6v7KYYgXA==" spinCount="100000" sheet="1"/>
  <sortState ref="A11:AG110">
    <sortCondition ref="A11:A110"/>
  </sortState>
  <mergeCells count="1">
    <mergeCell ref="A6:AD7"/>
  </mergeCells>
  <conditionalFormatting sqref="AF11:AF110">
    <cfRule type="expression" dxfId="0" priority="1">
      <formula>$AF$8="XX"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4.4" zeroHeight="1" x14ac:dyDescent="0.3"/>
  <cols>
    <col min="1" max="1" width="18" style="16" customWidth="1"/>
    <col min="2" max="32" width="3.5546875" style="48" customWidth="1"/>
    <col min="33" max="33" width="10.21875" style="2" customWidth="1"/>
    <col min="34" max="16384" width="11.5546875" hidden="1"/>
  </cols>
  <sheetData>
    <row r="1" spans="1:33" hidden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 x14ac:dyDescent="0.3"/>
    <row r="3" spans="1:33" hidden="1" x14ac:dyDescent="0.3"/>
    <row r="4" spans="1:33" hidden="1" x14ac:dyDescent="0.3"/>
    <row r="5" spans="1:33" hidden="1" x14ac:dyDescent="0.3"/>
    <row r="6" spans="1:33" x14ac:dyDescent="0.3">
      <c r="A6" s="53" t="s">
        <v>47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x14ac:dyDescent="0.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1" customFormat="1" x14ac:dyDescent="0.3">
      <c r="A8" s="19">
        <f>DATE(Recap!B4,12,1)</f>
        <v>43070</v>
      </c>
      <c r="B8" s="50">
        <f>DATE(Recap!$B$4,12,B$10)</f>
        <v>43070</v>
      </c>
      <c r="C8" s="50">
        <f>IF(DAY(DATE(Recap!$B$4,12,C$10))&gt;DAY(DATE(Recap!$B$4,12,B$10)),DAY(DATE(Recap!$B$4,12,C$10)),"XX")</f>
        <v>2</v>
      </c>
      <c r="D8" s="50">
        <f>IF(DAY(DATE(Recap!$B$4,12,D$10))&gt;DAY(DATE(Recap!$B$4,12,C$10)),DAY(DATE(Recap!$B$4,12,D$10)),"XX")</f>
        <v>3</v>
      </c>
      <c r="E8" s="50">
        <f>IF(DAY(DATE(Recap!$B$4,12,E$10))&gt;DAY(DATE(Recap!$B$4,12,D$10)),DAY(DATE(Recap!$B$4,12,E$10)),"XX")</f>
        <v>4</v>
      </c>
      <c r="F8" s="50">
        <f>IF(DAY(DATE(Recap!$B$4,12,F$10))&gt;DAY(DATE(Recap!$B$4,12,E$10)),DAY(DATE(Recap!$B$4,12,F$10)),"XX")</f>
        <v>5</v>
      </c>
      <c r="G8" s="50">
        <f>IF(DAY(DATE(Recap!$B$4,12,G$10))&gt;DAY(DATE(Recap!$B$4,12,F$10)),DAY(DATE(Recap!$B$4,12,G$10)),"XX")</f>
        <v>6</v>
      </c>
      <c r="H8" s="50">
        <f>IF(DAY(DATE(Recap!$B$4,12,H$10))&gt;DAY(DATE(Recap!$B$4,12,G$10)),DAY(DATE(Recap!$B$4,12,H$10)),"XX")</f>
        <v>7</v>
      </c>
      <c r="I8" s="50">
        <f>IF(DAY(DATE(Recap!$B$4,12,I$10))&gt;DAY(DATE(Recap!$B$4,12,H$10)),DAY(DATE(Recap!$B$4,12,I$10)),"XX")</f>
        <v>8</v>
      </c>
      <c r="J8" s="50">
        <f>IF(DAY(DATE(Recap!$B$4,12,J$10))&gt;DAY(DATE(Recap!$B$4,12,I$10)),DAY(DATE(Recap!$B$4,12,J$10)),"XX")</f>
        <v>9</v>
      </c>
      <c r="K8" s="50">
        <f>IF(DAY(DATE(Recap!$B$4,12,K$10))&gt;DAY(DATE(Recap!$B$4,12,J$10)),DAY(DATE(Recap!$B$4,12,K$10)),"XX")</f>
        <v>10</v>
      </c>
      <c r="L8" s="50">
        <f>IF(DAY(DATE(Recap!$B$4,12,L$10))&gt;DAY(DATE(Recap!$B$4,12,K$10)),DAY(DATE(Recap!$B$4,12,L$10)),"XX")</f>
        <v>11</v>
      </c>
      <c r="M8" s="50">
        <f>IF(DAY(DATE(Recap!$B$4,12,M$10))&gt;DAY(DATE(Recap!$B$4,12,L$10)),DAY(DATE(Recap!$B$4,12,M$10)),"XX")</f>
        <v>12</v>
      </c>
      <c r="N8" s="50">
        <f>IF(DAY(DATE(Recap!$B$4,12,N$10))&gt;DAY(DATE(Recap!$B$4,12,M$10)),DAY(DATE(Recap!$B$4,12,N$10)),"XX")</f>
        <v>13</v>
      </c>
      <c r="O8" s="50">
        <f>IF(DAY(DATE(Recap!$B$4,12,O$10))&gt;DAY(DATE(Recap!$B$4,12,N$10)),DAY(DATE(Recap!$B$4,12,O$10)),"XX")</f>
        <v>14</v>
      </c>
      <c r="P8" s="50">
        <f>IF(DAY(DATE(Recap!$B$4,12,P$10))&gt;DAY(DATE(Recap!$B$4,12,O$10)),DAY(DATE(Recap!$B$4,12,P$10)),"XX")</f>
        <v>15</v>
      </c>
      <c r="Q8" s="50">
        <f>IF(DAY(DATE(Recap!$B$4,12,Q$10))&gt;DAY(DATE(Recap!$B$4,12,P$10)),DAY(DATE(Recap!$B$4,12,Q$10)),"XX")</f>
        <v>16</v>
      </c>
      <c r="R8" s="50">
        <f>IF(DAY(DATE(Recap!$B$4,12,R$10))&gt;DAY(DATE(Recap!$B$4,12,Q$10)),DAY(DATE(Recap!$B$4,12,R$10)),"XX")</f>
        <v>17</v>
      </c>
      <c r="S8" s="50">
        <f>IF(DAY(DATE(Recap!$B$4,12,S$10))&gt;DAY(DATE(Recap!$B$4,12,R$10)),DAY(DATE(Recap!$B$4,12,S$10)),"XX")</f>
        <v>18</v>
      </c>
      <c r="T8" s="50">
        <f>IF(DAY(DATE(Recap!$B$4,12,T$10))&gt;DAY(DATE(Recap!$B$4,12,S$10)),DAY(DATE(Recap!$B$4,12,T$10)),"XX")</f>
        <v>19</v>
      </c>
      <c r="U8" s="50">
        <f>IF(DAY(DATE(Recap!$B$4,12,U$10))&gt;DAY(DATE(Recap!$B$4,12,T$10)),DAY(DATE(Recap!$B$4,12,U$10)),"XX")</f>
        <v>20</v>
      </c>
      <c r="V8" s="50">
        <f>IF(DAY(DATE(Recap!$B$4,12,V$10))&gt;DAY(DATE(Recap!$B$4,12,U$10)),DAY(DATE(Recap!$B$4,12,V$10)),"XX")</f>
        <v>21</v>
      </c>
      <c r="W8" s="50">
        <f>IF(DAY(DATE(Recap!$B$4,12,W$10))&gt;DAY(DATE(Recap!$B$4,12,V$10)),DAY(DATE(Recap!$B$4,12,W$10)),"XX")</f>
        <v>22</v>
      </c>
      <c r="X8" s="50">
        <f>IF(DAY(DATE(Recap!$B$4,12,X$10))&gt;DAY(DATE(Recap!$B$4,12,W$10)),DAY(DATE(Recap!$B$4,12,X$10)),"XX")</f>
        <v>23</v>
      </c>
      <c r="Y8" s="50">
        <f>IF(DAY(DATE(Recap!$B$4,12,Y$10))&gt;DAY(DATE(Recap!$B$4,12,X$10)),DAY(DATE(Recap!$B$4,12,Y$10)),"XX")</f>
        <v>24</v>
      </c>
      <c r="Z8" s="50">
        <f>IF(DAY(DATE(Recap!$B$4,12,Z$10))&gt;DAY(DATE(Recap!$B$4,12,Y$10)),DAY(DATE(Recap!$B$4,12,Z$10)),"XX")</f>
        <v>25</v>
      </c>
      <c r="AA8" s="50">
        <f>IF(DAY(DATE(Recap!$B$4,12,AA$10))&gt;DAY(DATE(Recap!$B$4,12,Z$10)),DAY(DATE(Recap!$B$4,12,AA$10)),"XX")</f>
        <v>26</v>
      </c>
      <c r="AB8" s="50">
        <f>IF(DAY(DATE(Recap!$B$4,12,AB$10))&gt;DAY(DATE(Recap!$B$4,12,AA$10)),DAY(DATE(Recap!$B$4,12,AB$10)),"XX")</f>
        <v>27</v>
      </c>
      <c r="AC8" s="50">
        <f>IF(DAY(DATE(Recap!$B$4,12,AC$10))&gt;DAY(DATE(Recap!$B$4,12,AB$10)),DAY(DATE(Recap!$B$4,12,AC$10)),"XX")</f>
        <v>28</v>
      </c>
      <c r="AD8" s="50">
        <f>IF(DAY(DATE(Recap!$B$4,12,AD$10))&gt;DAY(DATE(Recap!$B$4,12,AC$10)),DAY(DATE(Recap!$B$4,12,AD$10)),"XX")</f>
        <v>29</v>
      </c>
      <c r="AE8" s="50">
        <f>IF(DAY(DATE(Recap!$B$4,12,AE$10))&gt;DAY(DATE(Recap!$B$4,12,AD$10)),DAY(DATE(Recap!$B$4,12,AE$10)),"XX")</f>
        <v>30</v>
      </c>
      <c r="AF8" s="50">
        <f>IF(DAY(DATE(Recap!$B$4,12,AF$10))&gt;DAY(DATE(Recap!$B$4,12,AE$10)),DAY(DATE(Recap!$B$4,12,AF$10)),"XX")</f>
        <v>31</v>
      </c>
      <c r="AG8" s="24" t="s">
        <v>2</v>
      </c>
    </row>
    <row r="9" spans="1:33" x14ac:dyDescent="0.3">
      <c r="A9" s="19" t="s">
        <v>4</v>
      </c>
      <c r="B9" s="46">
        <f>DAY(DATE(Recap!$B$4,12,B$10))</f>
        <v>1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46">
        <f t="shared" si="0"/>
        <v>0</v>
      </c>
      <c r="AG9" s="34">
        <f>SUM(AG11:AG1110)</f>
        <v>0</v>
      </c>
    </row>
    <row r="10" spans="1:33" x14ac:dyDescent="0.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>ERREUR</v>
      </c>
    </row>
    <row r="11" spans="1:33" s="4" customFormat="1" x14ac:dyDescent="0.3">
      <c r="A11" s="17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>SUMIFS(B11:AF11,$B$8:$AF$8,"&lt;&gt;XX")</f>
        <v>0</v>
      </c>
    </row>
    <row r="12" spans="1:33" s="4" customFormat="1" x14ac:dyDescent="0.3">
      <c r="A12" s="17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>SUMIFS(B12:AF12,$B$8:$AF$8,"&lt;&gt;XX")</f>
        <v>0</v>
      </c>
    </row>
    <row r="13" spans="1:33" s="4" customFormat="1" x14ac:dyDescent="0.3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6">
        <f>SUMIFS(B13:AF13,$B$8:$AF$8,"&lt;&gt;XX")</f>
        <v>0</v>
      </c>
    </row>
    <row r="14" spans="1:33" s="4" customFormat="1" x14ac:dyDescent="0.3">
      <c r="A14" s="17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6">
        <f>SUMIFS(B14:AF14,$B$8:$AF$8,"&lt;&gt;XX")</f>
        <v>0</v>
      </c>
    </row>
    <row r="15" spans="1:33" s="4" customFormat="1" x14ac:dyDescent="0.3">
      <c r="A15" s="17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>SUMIFS(B15:AF15,$B$8:$AF$8,"&lt;&gt;XX")</f>
        <v>0</v>
      </c>
    </row>
    <row r="16" spans="1:33" s="4" customFormat="1" x14ac:dyDescent="0.3">
      <c r="A16" s="17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>SUMIFS(B16:AF16,$B$8:$AF$8,"&lt;&gt;XX")</f>
        <v>0</v>
      </c>
    </row>
    <row r="17" spans="1:33" s="4" customFormat="1" x14ac:dyDescent="0.3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>SUMIFS(B17:AF17,$B$8:$AF$8,"&lt;&gt;XX")</f>
        <v>0</v>
      </c>
    </row>
    <row r="18" spans="1:33" s="4" customFormat="1" x14ac:dyDescent="0.3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>SUMIFS(B18:AF18,$B$8:$AF$8,"&lt;&gt;XX")</f>
        <v>0</v>
      </c>
    </row>
    <row r="19" spans="1:33" s="4" customFormat="1" x14ac:dyDescent="0.3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>SUMIFS(B19:AF19,$B$8:$AF$8,"&lt;&gt;XX")</f>
        <v>0</v>
      </c>
    </row>
    <row r="20" spans="1:33" s="4" customFormat="1" x14ac:dyDescent="0.3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>SUMIFS(B20:AF20,$B$8:$AF$8,"&lt;&gt;XX")</f>
        <v>0</v>
      </c>
    </row>
    <row r="21" spans="1:33" s="4" customFormat="1" x14ac:dyDescent="0.3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>SUMIFS(B21:AF21,$B$8:$AF$8,"&lt;&gt;XX")</f>
        <v>0</v>
      </c>
    </row>
    <row r="22" spans="1:33" s="4" customFormat="1" x14ac:dyDescent="0.3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>SUMIFS(B22:AF22,$B$8:$AF$8,"&lt;&gt;XX")</f>
        <v>0</v>
      </c>
    </row>
    <row r="23" spans="1:33" s="4" customFormat="1" x14ac:dyDescent="0.3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>SUMIFS(B23:AF23,$B$8:$AF$8,"&lt;&gt;XX")</f>
        <v>0</v>
      </c>
    </row>
    <row r="24" spans="1:33" s="4" customFormat="1" x14ac:dyDescent="0.3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>SUMIFS(B24:AF24,$B$8:$AF$8,"&lt;&gt;XX")</f>
        <v>0</v>
      </c>
    </row>
    <row r="25" spans="1:33" s="4" customFormat="1" x14ac:dyDescent="0.3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>SUMIFS(B25:AF25,$B$8:$AF$8,"&lt;&gt;XX")</f>
        <v>0</v>
      </c>
    </row>
    <row r="26" spans="1:33" s="4" customFormat="1" x14ac:dyDescent="0.3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>SUMIFS(B26:AF26,$B$8:$AF$8,"&lt;&gt;XX")</f>
        <v>0</v>
      </c>
    </row>
    <row r="27" spans="1:33" s="4" customFormat="1" x14ac:dyDescent="0.3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>SUMIFS(B27:AF27,$B$8:$AF$8,"&lt;&gt;XX")</f>
        <v>0</v>
      </c>
    </row>
    <row r="28" spans="1:33" s="4" customFormat="1" x14ac:dyDescent="0.3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>SUMIFS(B28:AF28,$B$8:$AF$8,"&lt;&gt;XX")</f>
        <v>0</v>
      </c>
    </row>
    <row r="29" spans="1:33" s="4" customFormat="1" x14ac:dyDescent="0.3">
      <c r="A29" s="18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>SUMIFS(B29:AF29,$B$8:$AF$8,"&lt;&gt;XX")</f>
        <v>0</v>
      </c>
    </row>
    <row r="30" spans="1:33" s="4" customFormat="1" x14ac:dyDescent="0.3">
      <c r="A30" s="18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>SUMIFS(B30:AF30,$B$8:$AF$8,"&lt;&gt;XX")</f>
        <v>0</v>
      </c>
    </row>
    <row r="31" spans="1:33" s="4" customFormat="1" x14ac:dyDescent="0.3">
      <c r="A31" s="18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>SUMIFS(B31:AF31,$B$8:$AF$8,"&lt;&gt;XX")</f>
        <v>0</v>
      </c>
    </row>
    <row r="32" spans="1:33" s="4" customFormat="1" x14ac:dyDescent="0.3">
      <c r="A32" s="18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>SUMIFS(B32:AF32,$B$8:$AF$8,"&lt;&gt;XX")</f>
        <v>0</v>
      </c>
    </row>
    <row r="33" spans="1:33" s="4" customFormat="1" x14ac:dyDescent="0.3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>SUMIFS(B33:AF33,$B$8:$AF$8,"&lt;&gt;XX")</f>
        <v>0</v>
      </c>
    </row>
    <row r="34" spans="1:33" s="4" customFormat="1" x14ac:dyDescent="0.3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>SUMIFS(B34:AF34,$B$8:$AF$8,"&lt;&gt;XX")</f>
        <v>0</v>
      </c>
    </row>
    <row r="35" spans="1:33" s="4" customFormat="1" x14ac:dyDescent="0.3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>SUMIFS(B35:AF35,$B$8:$AF$8,"&lt;&gt;XX")</f>
        <v>0</v>
      </c>
    </row>
    <row r="36" spans="1:33" s="4" customFormat="1" x14ac:dyDescent="0.3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>SUMIFS(B36:AF36,$B$8:$AF$8,"&lt;&gt;XX")</f>
        <v>0</v>
      </c>
    </row>
    <row r="37" spans="1:33" s="4" customFormat="1" x14ac:dyDescent="0.3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>SUMIFS(B37:AF37,$B$8:$AF$8,"&lt;&gt;XX")</f>
        <v>0</v>
      </c>
    </row>
    <row r="38" spans="1:33" s="4" customFormat="1" x14ac:dyDescent="0.3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>SUMIFS(B38:AF38,$B$8:$AF$8,"&lt;&gt;XX")</f>
        <v>0</v>
      </c>
    </row>
    <row r="39" spans="1:33" s="4" customFormat="1" x14ac:dyDescent="0.3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>SUMIFS(B39:AF39,$B$8:$AF$8,"&lt;&gt;XX")</f>
        <v>0</v>
      </c>
    </row>
    <row r="40" spans="1:33" s="4" customFormat="1" x14ac:dyDescent="0.3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>SUMIFS(B40:AF40,$B$8:$AF$8,"&lt;&gt;XX")</f>
        <v>0</v>
      </c>
    </row>
    <row r="41" spans="1:33" s="4" customFormat="1" x14ac:dyDescent="0.3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>SUMIFS(B41:AF41,$B$8:$AF$8,"&lt;&gt;XX")</f>
        <v>0</v>
      </c>
    </row>
    <row r="42" spans="1:33" s="4" customFormat="1" x14ac:dyDescent="0.3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>SUMIFS(B42:AF42,$B$8:$AF$8,"&lt;&gt;XX")</f>
        <v>0</v>
      </c>
    </row>
    <row r="43" spans="1:33" s="4" customFormat="1" x14ac:dyDescent="0.3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>SUMIFS(B43:AF43,$B$8:$AF$8,"&lt;&gt;XX")</f>
        <v>0</v>
      </c>
    </row>
    <row r="44" spans="1:33" s="4" customFormat="1" x14ac:dyDescent="0.3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>SUMIFS(B44:AF44,$B$8:$AF$8,"&lt;&gt;XX")</f>
        <v>0</v>
      </c>
    </row>
    <row r="45" spans="1:33" s="4" customFormat="1" x14ac:dyDescent="0.3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>SUMIFS(B45:AF45,$B$8:$AF$8,"&lt;&gt;XX")</f>
        <v>0</v>
      </c>
    </row>
    <row r="46" spans="1:33" s="4" customFormat="1" x14ac:dyDescent="0.3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>SUMIFS(B46:AF46,$B$8:$AF$8,"&lt;&gt;XX")</f>
        <v>0</v>
      </c>
    </row>
    <row r="47" spans="1:33" s="4" customFormat="1" x14ac:dyDescent="0.3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>SUMIFS(B47:AF47,$B$8:$AF$8,"&lt;&gt;XX")</f>
        <v>0</v>
      </c>
    </row>
    <row r="48" spans="1:33" s="4" customFormat="1" x14ac:dyDescent="0.3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>SUMIFS(B48:AF48,$B$8:$AF$8,"&lt;&gt;XX")</f>
        <v>0</v>
      </c>
    </row>
    <row r="49" spans="1:33" s="4" customFormat="1" x14ac:dyDescent="0.3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>SUMIFS(B49:AF49,$B$8:$AF$8,"&lt;&gt;XX")</f>
        <v>0</v>
      </c>
    </row>
    <row r="50" spans="1:33" s="4" customFormat="1" x14ac:dyDescent="0.3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>SUMIFS(B50:AF50,$B$8:$AF$8,"&lt;&gt;XX")</f>
        <v>0</v>
      </c>
    </row>
    <row r="51" spans="1:33" s="4" customFormat="1" x14ac:dyDescent="0.3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>SUMIFS(B51:AF51,$B$8:$AF$8,"&lt;&gt;XX")</f>
        <v>0</v>
      </c>
    </row>
    <row r="52" spans="1:33" s="4" customFormat="1" x14ac:dyDescent="0.3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>SUMIFS(B52:AF52,$B$8:$AF$8,"&lt;&gt;XX")</f>
        <v>0</v>
      </c>
    </row>
    <row r="53" spans="1:33" s="4" customFormat="1" x14ac:dyDescent="0.3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>SUMIFS(B53:AF53,$B$8:$AF$8,"&lt;&gt;XX")</f>
        <v>0</v>
      </c>
    </row>
    <row r="54" spans="1:33" s="4" customFormat="1" x14ac:dyDescent="0.3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>SUMIFS(B54:AF54,$B$8:$AF$8,"&lt;&gt;XX")</f>
        <v>0</v>
      </c>
    </row>
    <row r="55" spans="1:33" s="4" customFormat="1" x14ac:dyDescent="0.3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>SUMIFS(B55:AF55,$B$8:$AF$8,"&lt;&gt;XX")</f>
        <v>0</v>
      </c>
    </row>
    <row r="56" spans="1:33" s="4" customFormat="1" x14ac:dyDescent="0.3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>SUMIFS(B56:AF56,$B$8:$AF$8,"&lt;&gt;XX")</f>
        <v>0</v>
      </c>
    </row>
    <row r="57" spans="1:33" s="4" customFormat="1" x14ac:dyDescent="0.3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>SUMIFS(B57:AF57,$B$8:$AF$8,"&lt;&gt;XX")</f>
        <v>0</v>
      </c>
    </row>
    <row r="58" spans="1:33" s="4" customFormat="1" x14ac:dyDescent="0.3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>SUMIFS(B58:AF58,$B$8:$AF$8,"&lt;&gt;XX")</f>
        <v>0</v>
      </c>
    </row>
    <row r="59" spans="1:33" s="4" customFormat="1" x14ac:dyDescent="0.3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>SUMIFS(B59:AF59,$B$8:$AF$8,"&lt;&gt;XX")</f>
        <v>0</v>
      </c>
    </row>
    <row r="60" spans="1:33" s="4" customFormat="1" x14ac:dyDescent="0.3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>SUMIFS(B60:AF60,$B$8:$AF$8,"&lt;&gt;XX")</f>
        <v>0</v>
      </c>
    </row>
    <row r="61" spans="1:33" s="4" customFormat="1" x14ac:dyDescent="0.3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>SUMIFS(B61:AF61,$B$8:$AF$8,"&lt;&gt;XX")</f>
        <v>0</v>
      </c>
    </row>
    <row r="62" spans="1:33" s="4" customFormat="1" x14ac:dyDescent="0.3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>SUMIFS(B62:AF62,$B$8:$AF$8,"&lt;&gt;XX")</f>
        <v>0</v>
      </c>
    </row>
    <row r="63" spans="1:33" s="4" customFormat="1" x14ac:dyDescent="0.3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>SUMIFS(B63:AF63,$B$8:$AF$8,"&lt;&gt;XX")</f>
        <v>0</v>
      </c>
    </row>
    <row r="64" spans="1:33" s="4" customFormat="1" x14ac:dyDescent="0.3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>SUMIFS(B64:AF64,$B$8:$AF$8,"&lt;&gt;XX")</f>
        <v>0</v>
      </c>
    </row>
    <row r="65" spans="1:33" s="4" customFormat="1" x14ac:dyDescent="0.3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>SUMIFS(B65:AF65,$B$8:$AF$8,"&lt;&gt;XX")</f>
        <v>0</v>
      </c>
    </row>
    <row r="66" spans="1:33" s="4" customFormat="1" x14ac:dyDescent="0.3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>SUMIFS(B66:AF66,$B$8:$AF$8,"&lt;&gt;XX")</f>
        <v>0</v>
      </c>
    </row>
    <row r="67" spans="1:33" s="4" customFormat="1" x14ac:dyDescent="0.3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>SUMIFS(B67:AF67,$B$8:$AF$8,"&lt;&gt;XX")</f>
        <v>0</v>
      </c>
    </row>
    <row r="68" spans="1:33" s="4" customFormat="1" x14ac:dyDescent="0.3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>SUMIFS(B68:AF68,$B$8:$AF$8,"&lt;&gt;XX")</f>
        <v>0</v>
      </c>
    </row>
    <row r="69" spans="1:33" s="4" customFormat="1" x14ac:dyDescent="0.3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>SUMIFS(B69:AF69,$B$8:$AF$8,"&lt;&gt;XX")</f>
        <v>0</v>
      </c>
    </row>
    <row r="70" spans="1:33" s="4" customFormat="1" x14ac:dyDescent="0.3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>SUMIFS(B70:AF70,$B$8:$AF$8,"&lt;&gt;XX")</f>
        <v>0</v>
      </c>
    </row>
    <row r="71" spans="1:33" s="4" customFormat="1" x14ac:dyDescent="0.3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>SUMIFS(B71:AF71,$B$8:$AF$8,"&lt;&gt;XX")</f>
        <v>0</v>
      </c>
    </row>
    <row r="72" spans="1:33" s="4" customFormat="1" x14ac:dyDescent="0.3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>SUMIFS(B72:AF72,$B$8:$AF$8,"&lt;&gt;XX")</f>
        <v>0</v>
      </c>
    </row>
    <row r="73" spans="1:33" s="4" customFormat="1" x14ac:dyDescent="0.3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>SUMIFS(B73:AF73,$B$8:$AF$8,"&lt;&gt;XX")</f>
        <v>0</v>
      </c>
    </row>
    <row r="74" spans="1:33" s="4" customFormat="1" x14ac:dyDescent="0.3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>SUMIFS(B74:AF74,$B$8:$AF$8,"&lt;&gt;XX")</f>
        <v>0</v>
      </c>
    </row>
    <row r="75" spans="1:33" s="4" customFormat="1" x14ac:dyDescent="0.3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>SUMIFS(B75:AF75,$B$8:$AF$8,"&lt;&gt;XX")</f>
        <v>0</v>
      </c>
    </row>
    <row r="76" spans="1:33" s="4" customFormat="1" x14ac:dyDescent="0.3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>SUMIFS(B76:AF76,$B$8:$AF$8,"&lt;&gt;XX")</f>
        <v>0</v>
      </c>
    </row>
    <row r="77" spans="1:33" s="4" customFormat="1" x14ac:dyDescent="0.3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>SUMIFS(B77:AF77,$B$8:$AF$8,"&lt;&gt;XX")</f>
        <v>0</v>
      </c>
    </row>
    <row r="78" spans="1:33" s="4" customFormat="1" x14ac:dyDescent="0.3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>SUMIFS(B78:AF78,$B$8:$AF$8,"&lt;&gt;XX")</f>
        <v>0</v>
      </c>
    </row>
    <row r="79" spans="1:33" s="4" customFormat="1" x14ac:dyDescent="0.3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>SUMIFS(B79:AF79,$B$8:$AF$8,"&lt;&gt;XX")</f>
        <v>0</v>
      </c>
    </row>
    <row r="80" spans="1:33" s="4" customFormat="1" x14ac:dyDescent="0.3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>SUMIFS(B80:AF80,$B$8:$AF$8,"&lt;&gt;XX")</f>
        <v>0</v>
      </c>
    </row>
    <row r="81" spans="1:33" s="4" customFormat="1" x14ac:dyDescent="0.3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>SUMIFS(B81:AF81,$B$8:$AF$8,"&lt;&gt;XX")</f>
        <v>0</v>
      </c>
    </row>
    <row r="82" spans="1:33" s="4" customFormat="1" x14ac:dyDescent="0.3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>SUMIFS(B82:AF82,$B$8:$AF$8,"&lt;&gt;XX")</f>
        <v>0</v>
      </c>
    </row>
    <row r="83" spans="1:33" s="4" customFormat="1" x14ac:dyDescent="0.3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>SUMIFS(B83:AF83,$B$8:$AF$8,"&lt;&gt;XX")</f>
        <v>0</v>
      </c>
    </row>
    <row r="84" spans="1:33" s="4" customFormat="1" x14ac:dyDescent="0.3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>SUMIFS(B84:AF84,$B$8:$AF$8,"&lt;&gt;XX")</f>
        <v>0</v>
      </c>
    </row>
    <row r="85" spans="1:33" s="4" customFormat="1" x14ac:dyDescent="0.3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>SUMIFS(B85:AF85,$B$8:$AF$8,"&lt;&gt;XX")</f>
        <v>0</v>
      </c>
    </row>
    <row r="86" spans="1:33" s="4" customFormat="1" x14ac:dyDescent="0.3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>SUMIFS(B86:AF86,$B$8:$AF$8,"&lt;&gt;XX")</f>
        <v>0</v>
      </c>
    </row>
    <row r="87" spans="1:33" s="4" customFormat="1" x14ac:dyDescent="0.3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>SUMIFS(B87:AF87,$B$8:$AF$8,"&lt;&gt;XX")</f>
        <v>0</v>
      </c>
    </row>
    <row r="88" spans="1:33" s="4" customFormat="1" x14ac:dyDescent="0.3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>SUMIFS(B88:AF88,$B$8:$AF$8,"&lt;&gt;XX")</f>
        <v>0</v>
      </c>
    </row>
    <row r="89" spans="1:33" s="4" customFormat="1" x14ac:dyDescent="0.3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>SUMIFS(B89:AF89,$B$8:$AF$8,"&lt;&gt;XX")</f>
        <v>0</v>
      </c>
    </row>
    <row r="90" spans="1:33" s="4" customFormat="1" x14ac:dyDescent="0.3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>SUMIFS(B90:AF90,$B$8:$AF$8,"&lt;&gt;XX")</f>
        <v>0</v>
      </c>
    </row>
    <row r="91" spans="1:33" s="4" customFormat="1" x14ac:dyDescent="0.3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>SUMIFS(B91:AF91,$B$8:$AF$8,"&lt;&gt;XX")</f>
        <v>0</v>
      </c>
    </row>
    <row r="92" spans="1:33" s="4" customFormat="1" x14ac:dyDescent="0.3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>SUMIFS(B92:AF92,$B$8:$AF$8,"&lt;&gt;XX")</f>
        <v>0</v>
      </c>
    </row>
    <row r="93" spans="1:33" s="4" customFormat="1" x14ac:dyDescent="0.3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>SUMIFS(B93:AF93,$B$8:$AF$8,"&lt;&gt;XX")</f>
        <v>0</v>
      </c>
    </row>
    <row r="94" spans="1:33" s="4" customFormat="1" x14ac:dyDescent="0.3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>SUMIFS(B94:AF94,$B$8:$AF$8,"&lt;&gt;XX")</f>
        <v>0</v>
      </c>
    </row>
    <row r="95" spans="1:33" s="4" customFormat="1" x14ac:dyDescent="0.3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>SUMIFS(B95:AF95,$B$8:$AF$8,"&lt;&gt;XX")</f>
        <v>0</v>
      </c>
    </row>
    <row r="96" spans="1:33" s="4" customFormat="1" x14ac:dyDescent="0.3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>SUMIFS(B96:AF96,$B$8:$AF$8,"&lt;&gt;XX")</f>
        <v>0</v>
      </c>
    </row>
    <row r="97" spans="1:33" s="4" customFormat="1" x14ac:dyDescent="0.3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>SUMIFS(B97:AF97,$B$8:$AF$8,"&lt;&gt;XX")</f>
        <v>0</v>
      </c>
    </row>
    <row r="98" spans="1:33" s="4" customFormat="1" x14ac:dyDescent="0.3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>SUMIFS(B98:AF98,$B$8:$AF$8,"&lt;&gt;XX")</f>
        <v>0</v>
      </c>
    </row>
    <row r="99" spans="1:33" s="4" customFormat="1" x14ac:dyDescent="0.3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>SUMIFS(B99:AF99,$B$8:$AF$8,"&lt;&gt;XX")</f>
        <v>0</v>
      </c>
    </row>
    <row r="100" spans="1:33" s="4" customFormat="1" x14ac:dyDescent="0.3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>SUMIFS(B100:AF100,$B$8:$AF$8,"&lt;&gt;XX")</f>
        <v>0</v>
      </c>
    </row>
    <row r="101" spans="1:33" s="4" customFormat="1" x14ac:dyDescent="0.3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>SUMIFS(B101:AF101,$B$8:$AF$8,"&lt;&gt;XX")</f>
        <v>0</v>
      </c>
    </row>
    <row r="102" spans="1:33" s="4" customFormat="1" x14ac:dyDescent="0.3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>SUMIFS(B102:AF102,$B$8:$AF$8,"&lt;&gt;XX")</f>
        <v>0</v>
      </c>
    </row>
    <row r="103" spans="1:33" s="4" customFormat="1" x14ac:dyDescent="0.3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>SUMIFS(B103:AF103,$B$8:$AF$8,"&lt;&gt;XX")</f>
        <v>0</v>
      </c>
    </row>
    <row r="104" spans="1:33" s="4" customFormat="1" x14ac:dyDescent="0.3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>SUMIFS(B104:AF104,$B$8:$AF$8,"&lt;&gt;XX")</f>
        <v>0</v>
      </c>
    </row>
    <row r="105" spans="1:33" s="4" customFormat="1" x14ac:dyDescent="0.3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>SUMIFS(B105:AF105,$B$8:$AF$8,"&lt;&gt;XX")</f>
        <v>0</v>
      </c>
    </row>
    <row r="106" spans="1:33" s="4" customFormat="1" x14ac:dyDescent="0.3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>SUMIFS(B106:AF106,$B$8:$AF$8,"&lt;&gt;XX")</f>
        <v>0</v>
      </c>
    </row>
    <row r="107" spans="1:33" s="4" customFormat="1" x14ac:dyDescent="0.3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>SUMIFS(B107:AF107,$B$8:$AF$8,"&lt;&gt;XX")</f>
        <v>0</v>
      </c>
    </row>
    <row r="108" spans="1:33" s="4" customFormat="1" x14ac:dyDescent="0.3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>SUMIFS(B108:AF108,$B$8:$AF$8,"&lt;&gt;XX")</f>
        <v>0</v>
      </c>
    </row>
    <row r="109" spans="1:33" s="4" customFormat="1" x14ac:dyDescent="0.3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>SUMIFS(B109:AF109,$B$8:$AF$8,"&lt;&gt;XX")</f>
        <v>0</v>
      </c>
    </row>
    <row r="110" spans="1:33" s="4" customFormat="1" x14ac:dyDescent="0.3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>SUMIFS(B110:AF110,$B$8:$AF$8,"&lt;&gt;XX")</f>
        <v>0</v>
      </c>
    </row>
  </sheetData>
  <sheetProtection algorithmName="SHA-512" hashValue="4/NmZwA7Mp34Ve4XdOZdo+CWE9aLgqCqjwmMQ22SYKrC78/TuSnsuRlqIFVTa1nbarwFhjWrO9UnWjuEMh1mwg==" saltValue="yhpyUq81+Px92uV/2iYUcQ==" spinCount="100000" sheet="1"/>
  <sortState ref="A11:AG110">
    <sortCondition ref="A11:A110"/>
  </sortState>
  <mergeCells count="1">
    <mergeCell ref="A6:AG7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A1310"/>
  <sheetViews>
    <sheetView tabSelected="1" workbookViewId="0">
      <pane ySplit="10" topLeftCell="A11" activePane="bottomLeft" state="frozen"/>
      <selection activeCell="A4" sqref="A4"/>
      <selection pane="bottomLeft" activeCell="A11" sqref="A11"/>
    </sheetView>
  </sheetViews>
  <sheetFormatPr baseColWidth="10" defaultColWidth="0" defaultRowHeight="14.4" x14ac:dyDescent="0.3"/>
  <cols>
    <col min="1" max="1" width="24.109375" style="20" customWidth="1"/>
    <col min="2" max="13" width="8.44140625" style="6" customWidth="1"/>
    <col min="14" max="14" width="8.21875" style="6" customWidth="1"/>
    <col min="15" max="27" width="0" style="6" hidden="1" customWidth="1"/>
    <col min="28" max="16384" width="11.5546875" style="6" hidden="1"/>
  </cols>
  <sheetData>
    <row r="1" spans="1:27" hidden="1" x14ac:dyDescent="0.3">
      <c r="A1" s="20" t="s">
        <v>34</v>
      </c>
      <c r="B1" s="6">
        <v>100</v>
      </c>
      <c r="C1" s="58" t="s">
        <v>37</v>
      </c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27" hidden="1" x14ac:dyDescent="0.3">
      <c r="A2" s="20" t="s">
        <v>35</v>
      </c>
      <c r="B2" s="6">
        <v>11</v>
      </c>
      <c r="C2" s="41" t="s">
        <v>36</v>
      </c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27" hidden="1" x14ac:dyDescent="0.3">
      <c r="B3" s="6">
        <f>MOD(B4,4)</f>
        <v>1</v>
      </c>
    </row>
    <row r="4" spans="1:27" ht="21" x14ac:dyDescent="0.3">
      <c r="A4" s="25"/>
      <c r="B4" s="56">
        <v>2017</v>
      </c>
      <c r="C4" s="55" t="s">
        <v>5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25"/>
      <c r="AA4" s="7"/>
    </row>
    <row r="5" spans="1:27" ht="21" x14ac:dyDescent="0.3">
      <c r="A5" s="25"/>
      <c r="B5" s="57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25"/>
    </row>
    <row r="6" spans="1:27" s="7" customFormat="1" x14ac:dyDescent="0.3">
      <c r="A6" s="14" t="s">
        <v>4</v>
      </c>
      <c r="B6" s="9">
        <f>JAN!A8</f>
        <v>42736</v>
      </c>
      <c r="C6" s="9">
        <f>FEV!A8</f>
        <v>42767</v>
      </c>
      <c r="D6" s="9">
        <f>MAR!A8</f>
        <v>42795</v>
      </c>
      <c r="E6" s="9">
        <f>AVR!A8</f>
        <v>42826</v>
      </c>
      <c r="F6" s="9">
        <f>MAI!A8</f>
        <v>42856</v>
      </c>
      <c r="G6" s="9">
        <f>JUIN!A8</f>
        <v>42887</v>
      </c>
      <c r="H6" s="9">
        <f>JUIL!A8</f>
        <v>42917</v>
      </c>
      <c r="I6" s="9">
        <f>AOUT!A8</f>
        <v>42948</v>
      </c>
      <c r="J6" s="9">
        <f>SEPT!A8</f>
        <v>42979</v>
      </c>
      <c r="K6" s="9">
        <f>OCT!A8</f>
        <v>43009</v>
      </c>
      <c r="L6" s="9">
        <f>NOV!A8</f>
        <v>43040</v>
      </c>
      <c r="M6" s="9">
        <f>DEC!A8</f>
        <v>43070</v>
      </c>
      <c r="N6" s="8"/>
      <c r="AA6" s="6"/>
    </row>
    <row r="7" spans="1:27" x14ac:dyDescent="0.3">
      <c r="A7" s="44" t="str">
        <f ca="1">A9</f>
        <v>2017</v>
      </c>
      <c r="B7" s="10"/>
      <c r="C7" s="10"/>
      <c r="D7" s="10"/>
      <c r="E7" s="10"/>
      <c r="F7" s="11"/>
      <c r="G7" s="11"/>
      <c r="H7" s="11"/>
      <c r="I7" s="11"/>
      <c r="J7" s="11"/>
      <c r="K7" s="11"/>
      <c r="L7" s="11"/>
      <c r="M7" s="11"/>
    </row>
    <row r="8" spans="1:27" x14ac:dyDescent="0.3">
      <c r="A8" s="44" t="str">
        <f ca="1">MID(CELL("nomfichier"),FIND("[",CELL("nomfichier"))+1,FIND("]",CELL("nomfichier"))-FIND("[",CELL("nomfichier"))-1)</f>
        <v>2017_Suivi Heures  par Noms_jour_Mois_Année.xlsm</v>
      </c>
      <c r="B8" s="12" t="s">
        <v>0</v>
      </c>
      <c r="C8" s="12" t="s">
        <v>0</v>
      </c>
      <c r="D8" s="12" t="s">
        <v>0</v>
      </c>
      <c r="E8" s="12" t="s">
        <v>0</v>
      </c>
      <c r="F8" s="12" t="s">
        <v>0</v>
      </c>
      <c r="G8" s="12" t="s">
        <v>0</v>
      </c>
      <c r="H8" s="12" t="s">
        <v>0</v>
      </c>
      <c r="I8" s="12" t="s">
        <v>0</v>
      </c>
      <c r="J8" s="12" t="s">
        <v>0</v>
      </c>
      <c r="K8" s="12" t="s">
        <v>0</v>
      </c>
      <c r="L8" s="12" t="s">
        <v>0</v>
      </c>
      <c r="M8" s="12" t="s">
        <v>0</v>
      </c>
      <c r="N8" s="13" t="s">
        <v>1</v>
      </c>
    </row>
    <row r="9" spans="1:27" x14ac:dyDescent="0.3">
      <c r="A9" s="44" t="str">
        <f ca="1">LEFT(A8,4)</f>
        <v>2017</v>
      </c>
      <c r="B9" s="26">
        <f>SUM(B11:B310)</f>
        <v>0</v>
      </c>
      <c r="C9" s="26">
        <f t="shared" ref="C9:M9" si="0">SUM(C11:C310)</f>
        <v>0</v>
      </c>
      <c r="D9" s="26">
        <f t="shared" si="0"/>
        <v>28</v>
      </c>
      <c r="E9" s="26">
        <f t="shared" si="0"/>
        <v>166</v>
      </c>
      <c r="F9" s="26">
        <f t="shared" si="0"/>
        <v>136</v>
      </c>
      <c r="G9" s="26">
        <f t="shared" si="0"/>
        <v>41</v>
      </c>
      <c r="H9" s="26">
        <f t="shared" si="0"/>
        <v>298</v>
      </c>
      <c r="I9" s="26">
        <f t="shared" si="0"/>
        <v>76</v>
      </c>
      <c r="J9" s="26">
        <f t="shared" si="0"/>
        <v>70</v>
      </c>
      <c r="K9" s="26">
        <f t="shared" si="0"/>
        <v>149</v>
      </c>
      <c r="L9" s="26">
        <f t="shared" si="0"/>
        <v>0</v>
      </c>
      <c r="M9" s="26">
        <f t="shared" si="0"/>
        <v>0</v>
      </c>
      <c r="N9" s="27">
        <f>SUM(B9:M9)</f>
        <v>964</v>
      </c>
    </row>
    <row r="10" spans="1:27" hidden="1" x14ac:dyDescent="0.3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 t="str">
        <f>IF(SUM(N11:N110)=N9,"","ERREUR")</f>
        <v/>
      </c>
    </row>
    <row r="11" spans="1:27" x14ac:dyDescent="0.25">
      <c r="A11" s="20" t="s">
        <v>60</v>
      </c>
      <c r="B11" s="28" t="str">
        <f>IF(ISERROR(VLOOKUP($A11,JAN!$A$11:$AG$110,33,FALSE))," ",VLOOKUP($A11,JAN!$A$11:$AG$110,33,FALSE))</f>
        <v xml:space="preserve"> </v>
      </c>
      <c r="C11" s="28" t="str">
        <f>IF(ISERROR(VLOOKUP($A11,FEV!$A$11:$AG$110,33,FALSE))," ",VLOOKUP($A11,FEV!$A$11:$AG$110,33,FALSE))</f>
        <v xml:space="preserve"> </v>
      </c>
      <c r="D11" s="28" t="str">
        <f>IF(ISERROR(VLOOKUP($A11,MAR!$A$11:$AG$110,33,FALSE))," ",VLOOKUP($A11,MAR!$A$11:$AG$110,33,FALSE))</f>
        <v xml:space="preserve"> </v>
      </c>
      <c r="E11" s="28">
        <f>IF(ISERROR(VLOOKUP($A11,AVR!$A$11:$AG$110,33,FALSE))," ",VLOOKUP($A11,AVR!$A$11:$AG$110,33,FALSE))</f>
        <v>4</v>
      </c>
      <c r="F11" s="28" t="str">
        <f>IF(ISERROR(VLOOKUP($A11,MAI!$A$11:$AG$110,33,FALSE))," ",VLOOKUP($A11,MAI!$A$11:$AG$110,33,FALSE))</f>
        <v xml:space="preserve"> </v>
      </c>
      <c r="G11" s="28" t="str">
        <f>IF(ISERROR(VLOOKUP($A11,JUIN!$A$11:$AG$110,33,FALSE))," ",VLOOKUP($A11,JUIN!$A$11:$AG$110,33,FALSE))</f>
        <v xml:space="preserve"> </v>
      </c>
      <c r="H11" s="28" t="str">
        <f>IF(ISERROR(VLOOKUP($A11,JUIL!$A$11:$AG$110,33,FALSE))," ",VLOOKUP($A11,JUIL!$A$11:$AG$110,33,FALSE))</f>
        <v xml:space="preserve"> </v>
      </c>
      <c r="I11" s="28" t="str">
        <f>IF(ISERROR(VLOOKUP($A11,AOUT!$A$11:$AG$110,33,FALSE))," ",VLOOKUP($A11,AOUT!$A$11:$AG$110,33,FALSE))</f>
        <v xml:space="preserve"> </v>
      </c>
      <c r="J11" s="28" t="str">
        <f>IF(ISERROR(VLOOKUP($A11,SEPT!$A$11:$AG$110,33,FALSE))," ",VLOOKUP($A11,SEPT!$A$11:$AG$110,33,FALSE))</f>
        <v xml:space="preserve"> </v>
      </c>
      <c r="K11" s="28">
        <f>IF(ISERROR(VLOOKUP($A11,OCT!$A$11:$AG$110,33,FALSE))," ",VLOOKUP($A11,OCT!$A$11:$AG$110,33,FALSE))</f>
        <v>4</v>
      </c>
      <c r="L11" s="28" t="str">
        <f>IF(ISERROR(VLOOKUP($A11,NOV!$A$11:$AG$110,33,FALSE))," ",VLOOKUP($A11,NOV!$A$11:$AG$110,33,FALSE))</f>
        <v xml:space="preserve"> </v>
      </c>
      <c r="M11" s="28" t="str">
        <f>IF(ISERROR(VLOOKUP($A11,DEC!$A$11:$AG$110,33,FALSE))," ",VLOOKUP($A11,DEC!$A$11:$AG$110,33,FALSE))</f>
        <v xml:space="preserve"> </v>
      </c>
      <c r="N11" s="28">
        <f>SUM(B11:M11)</f>
        <v>8</v>
      </c>
      <c r="AA11" s="17"/>
    </row>
    <row r="12" spans="1:27" ht="14.4" customHeight="1" x14ac:dyDescent="0.25">
      <c r="A12" s="20" t="s">
        <v>61</v>
      </c>
      <c r="B12" s="28" t="str">
        <f>IF(ISERROR(VLOOKUP($A12,JAN!$A$11:$AG$110,33,FALSE))," ",VLOOKUP($A12,JAN!$A$11:$AG$110,33,FALSE))</f>
        <v xml:space="preserve"> </v>
      </c>
      <c r="C12" s="28" t="str">
        <f>IF(ISERROR(VLOOKUP($A12,FEV!$A$11:$AG$110,33,FALSE))," ",VLOOKUP($A12,FEV!$A$11:$AG$110,33,FALSE))</f>
        <v xml:space="preserve"> </v>
      </c>
      <c r="D12" s="28" t="str">
        <f>IF(ISERROR(VLOOKUP($A12,MAR!$A$11:$AG$110,33,FALSE))," ",VLOOKUP($A12,MAR!$A$11:$AG$110,33,FALSE))</f>
        <v xml:space="preserve"> </v>
      </c>
      <c r="E12" s="28">
        <f>IF(ISERROR(VLOOKUP($A12,AVR!$A$11:$AG$110,33,FALSE))," ",VLOOKUP($A12,AVR!$A$11:$AG$110,33,FALSE))</f>
        <v>4</v>
      </c>
      <c r="F12" s="28">
        <f>IF(ISERROR(VLOOKUP($A12,MAI!$A$11:$AG$110,33,FALSE))," ",VLOOKUP($A12,MAI!$A$11:$AG$110,33,FALSE))</f>
        <v>4</v>
      </c>
      <c r="G12" s="28" t="str">
        <f>IF(ISERROR(VLOOKUP($A12,JUIN!$A$11:$AG$110,33,FALSE))," ",VLOOKUP($A12,JUIN!$A$11:$AG$110,33,FALSE))</f>
        <v xml:space="preserve"> </v>
      </c>
      <c r="H12" s="28" t="str">
        <f>IF(ISERROR(VLOOKUP($A12,JUIL!$A$11:$AG$110,33,FALSE))," ",VLOOKUP($A12,JUIL!$A$11:$AG$110,33,FALSE))</f>
        <v xml:space="preserve"> </v>
      </c>
      <c r="I12" s="28" t="str">
        <f>IF(ISERROR(VLOOKUP($A12,AOUT!$A$11:$AG$110,33,FALSE))," ",VLOOKUP($A12,AOUT!$A$11:$AG$110,33,FALSE))</f>
        <v xml:space="preserve"> </v>
      </c>
      <c r="J12" s="28" t="str">
        <f>IF(ISERROR(VLOOKUP($A12,SEPT!$A$11:$AG$110,33,FALSE))," ",VLOOKUP($A12,SEPT!$A$11:$AG$110,33,FALSE))</f>
        <v xml:space="preserve"> </v>
      </c>
      <c r="K12" s="28">
        <f>IF(ISERROR(VLOOKUP($A12,OCT!$A$11:$AG$110,33,FALSE))," ",VLOOKUP($A12,OCT!$A$11:$AG$110,33,FALSE))</f>
        <v>4</v>
      </c>
      <c r="L12" s="28" t="str">
        <f>IF(ISERROR(VLOOKUP($A12,NOV!$A$11:$AG$110,33,FALSE))," ",VLOOKUP($A12,NOV!$A$11:$AG$110,33,FALSE))</f>
        <v xml:space="preserve"> </v>
      </c>
      <c r="M12" s="28" t="str">
        <f>IF(ISERROR(VLOOKUP($A12,DEC!$A$11:$AG$110,33,FALSE))," ",VLOOKUP($A12,DEC!$A$11:$AG$110,33,FALSE))</f>
        <v xml:space="preserve"> </v>
      </c>
      <c r="N12" s="28">
        <f>SUM(B12:M12)</f>
        <v>12</v>
      </c>
      <c r="AA12" s="17"/>
    </row>
    <row r="13" spans="1:27" x14ac:dyDescent="0.25">
      <c r="A13" s="20" t="s">
        <v>88</v>
      </c>
      <c r="B13" s="28" t="str">
        <f>IF(ISERROR(VLOOKUP($A13,JAN!$A$11:$AG$110,33,FALSE))," ",VLOOKUP($A13,JAN!$A$11:$AG$110,33,FALSE))</f>
        <v xml:space="preserve"> </v>
      </c>
      <c r="C13" s="28" t="str">
        <f>IF(ISERROR(VLOOKUP($A13,FEV!$A$11:$AG$110,33,FALSE))," ",VLOOKUP($A13,FEV!$A$11:$AG$110,33,FALSE))</f>
        <v xml:space="preserve"> </v>
      </c>
      <c r="D13" s="28" t="str">
        <f>IF(ISERROR(VLOOKUP($A13,MAR!$A$11:$AG$110,33,FALSE))," ",VLOOKUP($A13,MAR!$A$11:$AG$110,33,FALSE))</f>
        <v xml:space="preserve"> </v>
      </c>
      <c r="E13" s="28" t="str">
        <f>IF(ISERROR(VLOOKUP($A13,AVR!$A$11:$AG$110,33,FALSE))," ",VLOOKUP($A13,AVR!$A$11:$AG$110,33,FALSE))</f>
        <v xml:space="preserve"> </v>
      </c>
      <c r="F13" s="28" t="str">
        <f>IF(ISERROR(VLOOKUP($A13,MAI!$A$11:$AG$110,33,FALSE))," ",VLOOKUP($A13,MAI!$A$11:$AG$110,33,FALSE))</f>
        <v xml:space="preserve"> </v>
      </c>
      <c r="G13" s="28" t="str">
        <f>IF(ISERROR(VLOOKUP($A13,JUIN!$A$11:$AG$110,33,FALSE))," ",VLOOKUP($A13,JUIN!$A$11:$AG$110,33,FALSE))</f>
        <v xml:space="preserve"> </v>
      </c>
      <c r="H13" s="28" t="str">
        <f>IF(ISERROR(VLOOKUP($A13,JUIL!$A$11:$AG$110,33,FALSE))," ",VLOOKUP($A13,JUIL!$A$11:$AG$110,33,FALSE))</f>
        <v xml:space="preserve"> </v>
      </c>
      <c r="I13" s="28" t="str">
        <f>IF(ISERROR(VLOOKUP($A13,AOUT!$A$11:$AG$110,33,FALSE))," ",VLOOKUP($A13,AOUT!$A$11:$AG$110,33,FALSE))</f>
        <v xml:space="preserve"> </v>
      </c>
      <c r="J13" s="28" t="str">
        <f>IF(ISERROR(VLOOKUP($A13,SEPT!$A$11:$AG$110,33,FALSE))," ",VLOOKUP($A13,SEPT!$A$11:$AG$110,33,FALSE))</f>
        <v xml:space="preserve"> </v>
      </c>
      <c r="K13" s="28">
        <f>IF(ISERROR(VLOOKUP($A13,OCT!$A$11:$AG$110,33,FALSE))," ",VLOOKUP($A13,OCT!$A$11:$AG$110,33,FALSE))</f>
        <v>4</v>
      </c>
      <c r="L13" s="28" t="str">
        <f>IF(ISERROR(VLOOKUP($A13,NOV!$A$11:$AG$110,33,FALSE))," ",VLOOKUP($A13,NOV!$A$11:$AG$110,33,FALSE))</f>
        <v xml:space="preserve"> </v>
      </c>
      <c r="M13" s="28" t="str">
        <f>IF(ISERROR(VLOOKUP($A13,DEC!$A$11:$AG$110,33,FALSE))," ",VLOOKUP($A13,DEC!$A$11:$AG$110,33,FALSE))</f>
        <v xml:space="preserve"> </v>
      </c>
      <c r="N13" s="28">
        <f>SUM(B13:M13)</f>
        <v>4</v>
      </c>
      <c r="AA13" s="17"/>
    </row>
    <row r="14" spans="1:27" x14ac:dyDescent="0.25">
      <c r="A14" s="20" t="s">
        <v>85</v>
      </c>
      <c r="B14" s="28" t="str">
        <f>IF(ISERROR(VLOOKUP($A14,JAN!$A$11:$AG$110,33,FALSE))," ",VLOOKUP($A14,JAN!$A$11:$AG$110,33,FALSE))</f>
        <v xml:space="preserve"> </v>
      </c>
      <c r="C14" s="28" t="str">
        <f>IF(ISERROR(VLOOKUP($A14,FEV!$A$11:$AG$110,33,FALSE))," ",VLOOKUP($A14,FEV!$A$11:$AG$110,33,FALSE))</f>
        <v xml:space="preserve"> </v>
      </c>
      <c r="D14" s="28" t="str">
        <f>IF(ISERROR(VLOOKUP($A14,MAR!$A$11:$AG$110,33,FALSE))," ",VLOOKUP($A14,MAR!$A$11:$AG$110,33,FALSE))</f>
        <v xml:space="preserve"> </v>
      </c>
      <c r="E14" s="28" t="str">
        <f>IF(ISERROR(VLOOKUP($A14,AVR!$A$11:$AG$110,33,FALSE))," ",VLOOKUP($A14,AVR!$A$11:$AG$110,33,FALSE))</f>
        <v xml:space="preserve"> </v>
      </c>
      <c r="F14" s="28" t="str">
        <f>IF(ISERROR(VLOOKUP($A14,MAI!$A$11:$AG$110,33,FALSE))," ",VLOOKUP($A14,MAI!$A$11:$AG$110,33,FALSE))</f>
        <v xml:space="preserve"> </v>
      </c>
      <c r="G14" s="28" t="str">
        <f>IF(ISERROR(VLOOKUP($A14,JUIN!$A$11:$AG$110,33,FALSE))," ",VLOOKUP($A14,JUIN!$A$11:$AG$110,33,FALSE))</f>
        <v xml:space="preserve"> </v>
      </c>
      <c r="H14" s="28">
        <f>IF(ISERROR(VLOOKUP($A14,JUIL!$A$11:$AG$110,33,FALSE))," ",VLOOKUP($A14,JUIL!$A$11:$AG$110,33,FALSE))</f>
        <v>5</v>
      </c>
      <c r="I14" s="28" t="str">
        <f>IF(ISERROR(VLOOKUP($A14,AOUT!$A$11:$AG$110,33,FALSE))," ",VLOOKUP($A14,AOUT!$A$11:$AG$110,33,FALSE))</f>
        <v xml:space="preserve"> </v>
      </c>
      <c r="J14" s="28">
        <f>IF(ISERROR(VLOOKUP($A14,SEPT!$A$11:$AG$110,33,FALSE))," ",VLOOKUP($A14,SEPT!$A$11:$AG$110,33,FALSE))</f>
        <v>5</v>
      </c>
      <c r="K14" s="28">
        <f>IF(ISERROR(VLOOKUP($A14,OCT!$A$11:$AG$110,33,FALSE))," ",VLOOKUP($A14,OCT!$A$11:$AG$110,33,FALSE))</f>
        <v>4</v>
      </c>
      <c r="L14" s="28" t="str">
        <f>IF(ISERROR(VLOOKUP($A14,NOV!$A$11:$AG$110,33,FALSE))," ",VLOOKUP($A14,NOV!$A$11:$AG$110,33,FALSE))</f>
        <v xml:space="preserve"> </v>
      </c>
      <c r="M14" s="28" t="str">
        <f>IF(ISERROR(VLOOKUP($A14,DEC!$A$11:$AG$110,33,FALSE))," ",VLOOKUP($A14,DEC!$A$11:$AG$110,33,FALSE))</f>
        <v xml:space="preserve"> </v>
      </c>
      <c r="N14" s="28">
        <f>SUM(B14:M14)</f>
        <v>14</v>
      </c>
      <c r="AA14" s="17"/>
    </row>
    <row r="15" spans="1:27" x14ac:dyDescent="0.25">
      <c r="A15" s="20" t="s">
        <v>62</v>
      </c>
      <c r="B15" s="28" t="str">
        <f>IF(ISERROR(VLOOKUP($A15,JAN!$A$11:$AG$110,33,FALSE))," ",VLOOKUP($A15,JAN!$A$11:$AG$110,33,FALSE))</f>
        <v xml:space="preserve"> </v>
      </c>
      <c r="C15" s="28" t="str">
        <f>IF(ISERROR(VLOOKUP($A15,FEV!$A$11:$AG$110,33,FALSE))," ",VLOOKUP($A15,FEV!$A$11:$AG$110,33,FALSE))</f>
        <v xml:space="preserve"> </v>
      </c>
      <c r="D15" s="28" t="str">
        <f>IF(ISERROR(VLOOKUP($A15,MAR!$A$11:$AG$110,33,FALSE))," ",VLOOKUP($A15,MAR!$A$11:$AG$110,33,FALSE))</f>
        <v xml:space="preserve"> </v>
      </c>
      <c r="E15" s="28">
        <f>IF(ISERROR(VLOOKUP($A15,AVR!$A$11:$AG$110,33,FALSE))," ",VLOOKUP($A15,AVR!$A$11:$AG$110,33,FALSE))</f>
        <v>4</v>
      </c>
      <c r="F15" s="28">
        <f>IF(ISERROR(VLOOKUP($A15,MAI!$A$11:$AG$110,33,FALSE))," ",VLOOKUP($A15,MAI!$A$11:$AG$110,33,FALSE))</f>
        <v>4</v>
      </c>
      <c r="G15" s="28">
        <f>IF(ISERROR(VLOOKUP($A15,JUIN!$A$11:$AG$110,33,FALSE))," ",VLOOKUP($A15,JUIN!$A$11:$AG$110,33,FALSE))</f>
        <v>5</v>
      </c>
      <c r="H15" s="28" t="str">
        <f>IF(ISERROR(VLOOKUP($A15,JUIL!$A$11:$AG$110,33,FALSE))," ",VLOOKUP($A15,JUIL!$A$11:$AG$110,33,FALSE))</f>
        <v xml:space="preserve"> </v>
      </c>
      <c r="I15" s="28" t="str">
        <f>IF(ISERROR(VLOOKUP($A15,AOUT!$A$11:$AG$110,33,FALSE))," ",VLOOKUP($A15,AOUT!$A$11:$AG$110,33,FALSE))</f>
        <v xml:space="preserve"> </v>
      </c>
      <c r="J15" s="28">
        <f>IF(ISERROR(VLOOKUP($A15,SEPT!$A$11:$AG$110,33,FALSE))," ",VLOOKUP($A15,SEPT!$A$11:$AG$110,33,FALSE))</f>
        <v>5</v>
      </c>
      <c r="K15" s="28" t="str">
        <f>IF(ISERROR(VLOOKUP($A15,OCT!$A$11:$AG$110,33,FALSE))," ",VLOOKUP($A15,OCT!$A$11:$AG$110,33,FALSE))</f>
        <v xml:space="preserve"> </v>
      </c>
      <c r="L15" s="28" t="str">
        <f>IF(ISERROR(VLOOKUP($A15,NOV!$A$11:$AG$110,33,FALSE))," ",VLOOKUP($A15,NOV!$A$11:$AG$110,33,FALSE))</f>
        <v xml:space="preserve"> </v>
      </c>
      <c r="M15" s="28" t="str">
        <f>IF(ISERROR(VLOOKUP($A15,DEC!$A$11:$AG$110,33,FALSE))," ",VLOOKUP($A15,DEC!$A$11:$AG$110,33,FALSE))</f>
        <v xml:space="preserve"> </v>
      </c>
      <c r="N15" s="28">
        <f>SUM(B15:M15)</f>
        <v>18</v>
      </c>
      <c r="AA15" s="17"/>
    </row>
    <row r="16" spans="1:27" ht="14.4" customHeight="1" x14ac:dyDescent="0.25">
      <c r="A16" s="20" t="s">
        <v>78</v>
      </c>
      <c r="B16" s="28" t="str">
        <f>IF(ISERROR(VLOOKUP($A16,JAN!$A$11:$AG$110,33,FALSE))," ",VLOOKUP($A16,JAN!$A$11:$AG$110,33,FALSE))</f>
        <v xml:space="preserve"> </v>
      </c>
      <c r="C16" s="28" t="str">
        <f>IF(ISERROR(VLOOKUP($A16,FEV!$A$11:$AG$110,33,FALSE))," ",VLOOKUP($A16,FEV!$A$11:$AG$110,33,FALSE))</f>
        <v xml:space="preserve"> </v>
      </c>
      <c r="D16" s="28" t="str">
        <f>IF(ISERROR(VLOOKUP($A16,MAR!$A$11:$AG$110,33,FALSE))," ",VLOOKUP($A16,MAR!$A$11:$AG$110,33,FALSE))</f>
        <v xml:space="preserve"> </v>
      </c>
      <c r="E16" s="28" t="str">
        <f>IF(ISERROR(VLOOKUP($A16,AVR!$A$11:$AG$110,33,FALSE))," ",VLOOKUP($A16,AVR!$A$11:$AG$110,33,FALSE))</f>
        <v xml:space="preserve"> </v>
      </c>
      <c r="F16" s="28">
        <f>IF(ISERROR(VLOOKUP($A16,MAI!$A$11:$AG$110,33,FALSE))," ",VLOOKUP($A16,MAI!$A$11:$AG$110,33,FALSE))</f>
        <v>4</v>
      </c>
      <c r="G16" s="28" t="str">
        <f>IF(ISERROR(VLOOKUP($A16,JUIN!$A$11:$AG$110,33,FALSE))," ",VLOOKUP($A16,JUIN!$A$11:$AG$110,33,FALSE))</f>
        <v xml:space="preserve"> </v>
      </c>
      <c r="H16" s="28" t="str">
        <f>IF(ISERROR(VLOOKUP($A16,JUIL!$A$11:$AG$110,33,FALSE))," ",VLOOKUP($A16,JUIL!$A$11:$AG$110,33,FALSE))</f>
        <v xml:space="preserve"> </v>
      </c>
      <c r="I16" s="28" t="str">
        <f>IF(ISERROR(VLOOKUP($A16,AOUT!$A$11:$AG$110,33,FALSE))," ",VLOOKUP($A16,AOUT!$A$11:$AG$110,33,FALSE))</f>
        <v xml:space="preserve"> </v>
      </c>
      <c r="J16" s="28" t="str">
        <f>IF(ISERROR(VLOOKUP($A16,SEPT!$A$11:$AG$110,33,FALSE))," ",VLOOKUP($A16,SEPT!$A$11:$AG$110,33,FALSE))</f>
        <v xml:space="preserve"> </v>
      </c>
      <c r="K16" s="28" t="str">
        <f>IF(ISERROR(VLOOKUP($A16,OCT!$A$11:$AG$110,33,FALSE))," ",VLOOKUP($A16,OCT!$A$11:$AG$110,33,FALSE))</f>
        <v xml:space="preserve"> </v>
      </c>
      <c r="L16" s="28" t="str">
        <f>IF(ISERROR(VLOOKUP($A16,NOV!$A$11:$AG$110,33,FALSE))," ",VLOOKUP($A16,NOV!$A$11:$AG$110,33,FALSE))</f>
        <v xml:space="preserve"> </v>
      </c>
      <c r="M16" s="28" t="str">
        <f>IF(ISERROR(VLOOKUP($A16,DEC!$A$11:$AG$110,33,FALSE))," ",VLOOKUP($A16,DEC!$A$11:$AG$110,33,FALSE))</f>
        <v xml:space="preserve"> </v>
      </c>
      <c r="N16" s="28">
        <f>SUM(B16:M16)</f>
        <v>4</v>
      </c>
      <c r="AA16" s="17"/>
    </row>
    <row r="17" spans="1:27" ht="14.4" customHeight="1" x14ac:dyDescent="0.25">
      <c r="A17" s="20" t="s">
        <v>86</v>
      </c>
      <c r="B17" s="28" t="str">
        <f>IF(ISERROR(VLOOKUP($A17,JAN!$A$11:$AG$110,33,FALSE))," ",VLOOKUP($A17,JAN!$A$11:$AG$110,33,FALSE))</f>
        <v xml:space="preserve"> </v>
      </c>
      <c r="C17" s="28" t="str">
        <f>IF(ISERROR(VLOOKUP($A17,FEV!$A$11:$AG$110,33,FALSE))," ",VLOOKUP($A17,FEV!$A$11:$AG$110,33,FALSE))</f>
        <v xml:space="preserve"> </v>
      </c>
      <c r="D17" s="28" t="str">
        <f>IF(ISERROR(VLOOKUP($A17,MAR!$A$11:$AG$110,33,FALSE))," ",VLOOKUP($A17,MAR!$A$11:$AG$110,33,FALSE))</f>
        <v xml:space="preserve"> </v>
      </c>
      <c r="E17" s="28" t="str">
        <f>IF(ISERROR(VLOOKUP($A17,AVR!$A$11:$AG$110,33,FALSE))," ",VLOOKUP($A17,AVR!$A$11:$AG$110,33,FALSE))</f>
        <v xml:space="preserve"> </v>
      </c>
      <c r="F17" s="28" t="str">
        <f>IF(ISERROR(VLOOKUP($A17,MAI!$A$11:$AG$110,33,FALSE))," ",VLOOKUP($A17,MAI!$A$11:$AG$110,33,FALSE))</f>
        <v xml:space="preserve"> </v>
      </c>
      <c r="G17" s="28" t="str">
        <f>IF(ISERROR(VLOOKUP($A17,JUIN!$A$11:$AG$110,33,FALSE))," ",VLOOKUP($A17,JUIN!$A$11:$AG$110,33,FALSE))</f>
        <v xml:space="preserve"> </v>
      </c>
      <c r="H17" s="28">
        <f>IF(ISERROR(VLOOKUP($A17,JUIL!$A$11:$AG$110,33,FALSE))," ",VLOOKUP($A17,JUIL!$A$11:$AG$110,33,FALSE))</f>
        <v>4</v>
      </c>
      <c r="I17" s="28" t="str">
        <f>IF(ISERROR(VLOOKUP($A17,AOUT!$A$11:$AG$110,33,FALSE))," ",VLOOKUP($A17,AOUT!$A$11:$AG$110,33,FALSE))</f>
        <v xml:space="preserve"> </v>
      </c>
      <c r="J17" s="28">
        <f>IF(ISERROR(VLOOKUP($A17,SEPT!$A$11:$AG$110,33,FALSE))," ",VLOOKUP($A17,SEPT!$A$11:$AG$110,33,FALSE))</f>
        <v>5</v>
      </c>
      <c r="K17" s="28" t="str">
        <f>IF(ISERROR(VLOOKUP($A17,OCT!$A$11:$AG$110,33,FALSE))," ",VLOOKUP($A17,OCT!$A$11:$AG$110,33,FALSE))</f>
        <v xml:space="preserve"> </v>
      </c>
      <c r="L17" s="28" t="str">
        <f>IF(ISERROR(VLOOKUP($A17,NOV!$A$11:$AG$110,33,FALSE))," ",VLOOKUP($A17,NOV!$A$11:$AG$110,33,FALSE))</f>
        <v xml:space="preserve"> </v>
      </c>
      <c r="M17" s="28" t="str">
        <f>IF(ISERROR(VLOOKUP($A17,DEC!$A$11:$AG$110,33,FALSE))," ",VLOOKUP($A17,DEC!$A$11:$AG$110,33,FALSE))</f>
        <v xml:space="preserve"> </v>
      </c>
      <c r="N17" s="28">
        <f>SUM(B17:M17)</f>
        <v>9</v>
      </c>
      <c r="AA17" s="17"/>
    </row>
    <row r="18" spans="1:27" ht="14.4" customHeight="1" x14ac:dyDescent="0.25">
      <c r="A18" s="20" t="s">
        <v>89</v>
      </c>
      <c r="B18" s="28" t="str">
        <f>IF(ISERROR(VLOOKUP($A18,JAN!$A$11:$AG$110,33,FALSE))," ",VLOOKUP($A18,JAN!$A$11:$AG$110,33,FALSE))</f>
        <v xml:space="preserve"> </v>
      </c>
      <c r="C18" s="28" t="str">
        <f>IF(ISERROR(VLOOKUP($A18,FEV!$A$11:$AG$110,33,FALSE))," ",VLOOKUP($A18,FEV!$A$11:$AG$110,33,FALSE))</f>
        <v xml:space="preserve"> </v>
      </c>
      <c r="D18" s="28" t="str">
        <f>IF(ISERROR(VLOOKUP($A18,MAR!$A$11:$AG$110,33,FALSE))," ",VLOOKUP($A18,MAR!$A$11:$AG$110,33,FALSE))</f>
        <v xml:space="preserve"> </v>
      </c>
      <c r="E18" s="28" t="str">
        <f>IF(ISERROR(VLOOKUP($A18,AVR!$A$11:$AG$110,33,FALSE))," ",VLOOKUP($A18,AVR!$A$11:$AG$110,33,FALSE))</f>
        <v xml:space="preserve"> </v>
      </c>
      <c r="F18" s="28" t="str">
        <f>IF(ISERROR(VLOOKUP($A18,MAI!$A$11:$AG$110,33,FALSE))," ",VLOOKUP($A18,MAI!$A$11:$AG$110,33,FALSE))</f>
        <v xml:space="preserve"> </v>
      </c>
      <c r="G18" s="28" t="str">
        <f>IF(ISERROR(VLOOKUP($A18,JUIN!$A$11:$AG$110,33,FALSE))," ",VLOOKUP($A18,JUIN!$A$11:$AG$110,33,FALSE))</f>
        <v xml:space="preserve"> </v>
      </c>
      <c r="H18" s="28" t="str">
        <f>IF(ISERROR(VLOOKUP($A18,JUIL!$A$11:$AG$110,33,FALSE))," ",VLOOKUP($A18,JUIL!$A$11:$AG$110,33,FALSE))</f>
        <v xml:space="preserve"> </v>
      </c>
      <c r="I18" s="28" t="str">
        <f>IF(ISERROR(VLOOKUP($A18,AOUT!$A$11:$AG$110,33,FALSE))," ",VLOOKUP($A18,AOUT!$A$11:$AG$110,33,FALSE))</f>
        <v xml:space="preserve"> </v>
      </c>
      <c r="J18" s="28" t="str">
        <f>IF(ISERROR(VLOOKUP($A18,SEPT!$A$11:$AG$110,33,FALSE))," ",VLOOKUP($A18,SEPT!$A$11:$AG$110,33,FALSE))</f>
        <v xml:space="preserve"> </v>
      </c>
      <c r="K18" s="28">
        <f>IF(ISERROR(VLOOKUP($A18,OCT!$A$11:$AG$110,33,FALSE))," ",VLOOKUP($A18,OCT!$A$11:$AG$110,33,FALSE))</f>
        <v>4</v>
      </c>
      <c r="L18" s="28" t="str">
        <f>IF(ISERROR(VLOOKUP($A18,NOV!$A$11:$AG$110,33,FALSE))," ",VLOOKUP($A18,NOV!$A$11:$AG$110,33,FALSE))</f>
        <v xml:space="preserve"> </v>
      </c>
      <c r="M18" s="28" t="str">
        <f>IF(ISERROR(VLOOKUP($A18,DEC!$A$11:$AG$110,33,FALSE))," ",VLOOKUP($A18,DEC!$A$11:$AG$110,33,FALSE))</f>
        <v xml:space="preserve"> </v>
      </c>
      <c r="N18" s="28">
        <f>SUM(B18:M18)</f>
        <v>4</v>
      </c>
      <c r="AA18" s="17"/>
    </row>
    <row r="19" spans="1:27" ht="14.4" customHeight="1" x14ac:dyDescent="0.25">
      <c r="A19" s="20" t="s">
        <v>63</v>
      </c>
      <c r="B19" s="28" t="str">
        <f>IF(ISERROR(VLOOKUP($A19,JAN!$A$11:$AG$110,33,FALSE))," ",VLOOKUP($A19,JAN!$A$11:$AG$110,33,FALSE))</f>
        <v xml:space="preserve"> </v>
      </c>
      <c r="C19" s="28" t="str">
        <f>IF(ISERROR(VLOOKUP($A19,FEV!$A$11:$AG$110,33,FALSE))," ",VLOOKUP($A19,FEV!$A$11:$AG$110,33,FALSE))</f>
        <v xml:space="preserve"> </v>
      </c>
      <c r="D19" s="28" t="str">
        <f>IF(ISERROR(VLOOKUP($A19,MAR!$A$11:$AG$110,33,FALSE))," ",VLOOKUP($A19,MAR!$A$11:$AG$110,33,FALSE))</f>
        <v xml:space="preserve"> </v>
      </c>
      <c r="E19" s="28">
        <f>IF(ISERROR(VLOOKUP($A19,AVR!$A$11:$AG$110,33,FALSE))," ",VLOOKUP($A19,AVR!$A$11:$AG$110,33,FALSE))</f>
        <v>4</v>
      </c>
      <c r="F19" s="28" t="str">
        <f>IF(ISERROR(VLOOKUP($A19,MAI!$A$11:$AG$110,33,FALSE))," ",VLOOKUP($A19,MAI!$A$11:$AG$110,33,FALSE))</f>
        <v xml:space="preserve"> </v>
      </c>
      <c r="G19" s="28">
        <f>IF(ISERROR(VLOOKUP($A19,JUIN!$A$11:$AG$110,33,FALSE))," ",VLOOKUP($A19,JUIN!$A$11:$AG$110,33,FALSE))</f>
        <v>7</v>
      </c>
      <c r="H19" s="28">
        <f>IF(ISERROR(VLOOKUP($A19,JUIL!$A$11:$AG$110,33,FALSE))," ",VLOOKUP($A19,JUIL!$A$11:$AG$110,33,FALSE))</f>
        <v>42</v>
      </c>
      <c r="I19" s="28">
        <f>IF(ISERROR(VLOOKUP($A19,AOUT!$A$11:$AG$110,33,FALSE))," ",VLOOKUP($A19,AOUT!$A$11:$AG$110,33,FALSE))</f>
        <v>8</v>
      </c>
      <c r="J19" s="28">
        <f>IF(ISERROR(VLOOKUP($A19,SEPT!$A$11:$AG$110,33,FALSE))," ",VLOOKUP($A19,SEPT!$A$11:$AG$110,33,FALSE))</f>
        <v>5</v>
      </c>
      <c r="K19" s="28">
        <f>IF(ISERROR(VLOOKUP($A19,OCT!$A$11:$AG$110,33,FALSE))," ",VLOOKUP($A19,OCT!$A$11:$AG$110,33,FALSE))</f>
        <v>4</v>
      </c>
      <c r="L19" s="28" t="str">
        <f>IF(ISERROR(VLOOKUP($A19,NOV!$A$11:$AG$110,33,FALSE))," ",VLOOKUP($A19,NOV!$A$11:$AG$110,33,FALSE))</f>
        <v xml:space="preserve"> </v>
      </c>
      <c r="M19" s="28" t="str">
        <f>IF(ISERROR(VLOOKUP($A19,DEC!$A$11:$AG$110,33,FALSE))," ",VLOOKUP($A19,DEC!$A$11:$AG$110,33,FALSE))</f>
        <v xml:space="preserve"> </v>
      </c>
      <c r="N19" s="28">
        <f>SUM(B19:M19)</f>
        <v>70</v>
      </c>
      <c r="AA19" s="17"/>
    </row>
    <row r="20" spans="1:27" ht="14.4" customHeight="1" x14ac:dyDescent="0.25">
      <c r="A20" s="20" t="s">
        <v>54</v>
      </c>
      <c r="B20" s="28" t="str">
        <f>IF(ISERROR(VLOOKUP($A20,JAN!$A$11:$AG$110,33,FALSE))," ",VLOOKUP($A20,JAN!$A$11:$AG$110,33,FALSE))</f>
        <v xml:space="preserve"> </v>
      </c>
      <c r="C20" s="28" t="str">
        <f>IF(ISERROR(VLOOKUP($A20,FEV!$A$11:$AG$110,33,FALSE))," ",VLOOKUP($A20,FEV!$A$11:$AG$110,33,FALSE))</f>
        <v xml:space="preserve"> </v>
      </c>
      <c r="D20" s="28">
        <f>IF(ISERROR(VLOOKUP($A20,MAR!$A$11:$AG$110,33,FALSE))," ",VLOOKUP($A20,MAR!$A$11:$AG$110,33,FALSE))</f>
        <v>5</v>
      </c>
      <c r="E20" s="28">
        <f>IF(ISERROR(VLOOKUP($A20,AVR!$A$11:$AG$110,33,FALSE))," ",VLOOKUP($A20,AVR!$A$11:$AG$110,33,FALSE))</f>
        <v>12</v>
      </c>
      <c r="F20" s="28" t="str">
        <f>IF(ISERROR(VLOOKUP($A20,MAI!$A$11:$AG$110,33,FALSE))," ",VLOOKUP($A20,MAI!$A$11:$AG$110,33,FALSE))</f>
        <v xml:space="preserve"> </v>
      </c>
      <c r="G20" s="28">
        <f>IF(ISERROR(VLOOKUP($A20,JUIN!$A$11:$AG$110,33,FALSE))," ",VLOOKUP($A20,JUIN!$A$11:$AG$110,33,FALSE))</f>
        <v>7</v>
      </c>
      <c r="H20" s="28" t="str">
        <f>IF(ISERROR(VLOOKUP($A20,JUIL!$A$11:$AG$110,33,FALSE))," ",VLOOKUP($A20,JUIL!$A$11:$AG$110,33,FALSE))</f>
        <v xml:space="preserve"> </v>
      </c>
      <c r="I20" s="28">
        <f>IF(ISERROR(VLOOKUP($A20,AOUT!$A$11:$AG$110,33,FALSE))," ",VLOOKUP($A20,AOUT!$A$11:$AG$110,33,FALSE))</f>
        <v>13</v>
      </c>
      <c r="J20" s="28" t="str">
        <f>IF(ISERROR(VLOOKUP($A20,SEPT!$A$11:$AG$110,33,FALSE))," ",VLOOKUP($A20,SEPT!$A$11:$AG$110,33,FALSE))</f>
        <v xml:space="preserve"> </v>
      </c>
      <c r="K20" s="28" t="str">
        <f>IF(ISERROR(VLOOKUP($A20,OCT!$A$11:$AG$110,33,FALSE))," ",VLOOKUP($A20,OCT!$A$11:$AG$110,33,FALSE))</f>
        <v xml:space="preserve"> </v>
      </c>
      <c r="L20" s="28" t="str">
        <f>IF(ISERROR(VLOOKUP($A20,NOV!$A$11:$AG$110,33,FALSE))," ",VLOOKUP($A20,NOV!$A$11:$AG$110,33,FALSE))</f>
        <v xml:space="preserve"> </v>
      </c>
      <c r="M20" s="28" t="str">
        <f>IF(ISERROR(VLOOKUP($A20,DEC!$A$11:$AG$110,33,FALSE))," ",VLOOKUP($A20,DEC!$A$11:$AG$110,33,FALSE))</f>
        <v xml:space="preserve"> </v>
      </c>
      <c r="N20" s="28">
        <f>SUM(B20:M20)</f>
        <v>37</v>
      </c>
      <c r="AA20" s="17"/>
    </row>
    <row r="21" spans="1:27" ht="14.4" customHeight="1" x14ac:dyDescent="0.25">
      <c r="A21" s="20" t="s">
        <v>64</v>
      </c>
      <c r="B21" s="28" t="str">
        <f>IF(ISERROR(VLOOKUP($A21,JAN!$A$11:$AG$110,33,FALSE))," ",VLOOKUP($A21,JAN!$A$11:$AG$110,33,FALSE))</f>
        <v xml:space="preserve"> </v>
      </c>
      <c r="C21" s="28" t="str">
        <f>IF(ISERROR(VLOOKUP($A21,FEV!$A$11:$AG$110,33,FALSE))," ",VLOOKUP($A21,FEV!$A$11:$AG$110,33,FALSE))</f>
        <v xml:space="preserve"> </v>
      </c>
      <c r="D21" s="28" t="str">
        <f>IF(ISERROR(VLOOKUP($A21,MAR!$A$11:$AG$110,33,FALSE))," ",VLOOKUP($A21,MAR!$A$11:$AG$110,33,FALSE))</f>
        <v xml:space="preserve"> </v>
      </c>
      <c r="E21" s="28">
        <f>IF(ISERROR(VLOOKUP($A21,AVR!$A$11:$AG$110,33,FALSE))," ",VLOOKUP($A21,AVR!$A$11:$AG$110,33,FALSE))</f>
        <v>4</v>
      </c>
      <c r="F21" s="28">
        <f>IF(ISERROR(VLOOKUP($A21,MAI!$A$11:$AG$110,33,FALSE))," ",VLOOKUP($A21,MAI!$A$11:$AG$110,33,FALSE))</f>
        <v>4</v>
      </c>
      <c r="G21" s="28" t="str">
        <f>IF(ISERROR(VLOOKUP($A21,JUIN!$A$11:$AG$110,33,FALSE))," ",VLOOKUP($A21,JUIN!$A$11:$AG$110,33,FALSE))</f>
        <v xml:space="preserve"> </v>
      </c>
      <c r="H21" s="28" t="str">
        <f>IF(ISERROR(VLOOKUP($A21,JUIL!$A$11:$AG$110,33,FALSE))," ",VLOOKUP($A21,JUIL!$A$11:$AG$110,33,FALSE))</f>
        <v xml:space="preserve"> </v>
      </c>
      <c r="I21" s="28" t="str">
        <f>IF(ISERROR(VLOOKUP($A21,AOUT!$A$11:$AG$110,33,FALSE))," ",VLOOKUP($A21,AOUT!$A$11:$AG$110,33,FALSE))</f>
        <v xml:space="preserve"> </v>
      </c>
      <c r="J21" s="28">
        <f>IF(ISERROR(VLOOKUP($A21,SEPT!$A$11:$AG$110,33,FALSE))," ",VLOOKUP($A21,SEPT!$A$11:$AG$110,33,FALSE))</f>
        <v>5</v>
      </c>
      <c r="K21" s="28">
        <f>IF(ISERROR(VLOOKUP($A21,OCT!$A$11:$AG$110,33,FALSE))," ",VLOOKUP($A21,OCT!$A$11:$AG$110,33,FALSE))</f>
        <v>4</v>
      </c>
      <c r="L21" s="28" t="str">
        <f>IF(ISERROR(VLOOKUP($A21,NOV!$A$11:$AG$110,33,FALSE))," ",VLOOKUP($A21,NOV!$A$11:$AG$110,33,FALSE))</f>
        <v xml:space="preserve"> </v>
      </c>
      <c r="M21" s="28" t="str">
        <f>IF(ISERROR(VLOOKUP($A21,DEC!$A$11:$AG$110,33,FALSE))," ",VLOOKUP($A21,DEC!$A$11:$AG$110,33,FALSE))</f>
        <v xml:space="preserve"> </v>
      </c>
      <c r="N21" s="28">
        <f>SUM(B21:M21)</f>
        <v>17</v>
      </c>
      <c r="AA21" s="18"/>
    </row>
    <row r="22" spans="1:27" ht="14.4" customHeight="1" x14ac:dyDescent="0.25">
      <c r="A22" s="20" t="s">
        <v>90</v>
      </c>
      <c r="B22" s="28" t="str">
        <f>IF(ISERROR(VLOOKUP($A22,JAN!$A$11:$AG$110,33,FALSE))," ",VLOOKUP($A22,JAN!$A$11:$AG$110,33,FALSE))</f>
        <v xml:space="preserve"> </v>
      </c>
      <c r="C22" s="28" t="str">
        <f>IF(ISERROR(VLOOKUP($A22,FEV!$A$11:$AG$110,33,FALSE))," ",VLOOKUP($A22,FEV!$A$11:$AG$110,33,FALSE))</f>
        <v xml:space="preserve"> </v>
      </c>
      <c r="D22" s="28" t="str">
        <f>IF(ISERROR(VLOOKUP($A22,MAR!$A$11:$AG$110,33,FALSE))," ",VLOOKUP($A22,MAR!$A$11:$AG$110,33,FALSE))</f>
        <v xml:space="preserve"> </v>
      </c>
      <c r="E22" s="28" t="str">
        <f>IF(ISERROR(VLOOKUP($A22,AVR!$A$11:$AG$110,33,FALSE))," ",VLOOKUP($A22,AVR!$A$11:$AG$110,33,FALSE))</f>
        <v xml:space="preserve"> </v>
      </c>
      <c r="F22" s="28" t="str">
        <f>IF(ISERROR(VLOOKUP($A22,MAI!$A$11:$AG$110,33,FALSE))," ",VLOOKUP($A22,MAI!$A$11:$AG$110,33,FALSE))</f>
        <v xml:space="preserve"> </v>
      </c>
      <c r="G22" s="28" t="str">
        <f>IF(ISERROR(VLOOKUP($A22,JUIN!$A$11:$AG$110,33,FALSE))," ",VLOOKUP($A22,JUIN!$A$11:$AG$110,33,FALSE))</f>
        <v xml:space="preserve"> </v>
      </c>
      <c r="H22" s="28" t="str">
        <f>IF(ISERROR(VLOOKUP($A22,JUIL!$A$11:$AG$110,33,FALSE))," ",VLOOKUP($A22,JUIL!$A$11:$AG$110,33,FALSE))</f>
        <v xml:space="preserve"> </v>
      </c>
      <c r="I22" s="28" t="str">
        <f>IF(ISERROR(VLOOKUP($A22,AOUT!$A$11:$AG$110,33,FALSE))," ",VLOOKUP($A22,AOUT!$A$11:$AG$110,33,FALSE))</f>
        <v xml:space="preserve"> </v>
      </c>
      <c r="J22" s="28" t="str">
        <f>IF(ISERROR(VLOOKUP($A22,SEPT!$A$11:$AG$110,33,FALSE))," ",VLOOKUP($A22,SEPT!$A$11:$AG$110,33,FALSE))</f>
        <v xml:space="preserve"> </v>
      </c>
      <c r="K22" s="28">
        <f>IF(ISERROR(VLOOKUP($A22,OCT!$A$11:$AG$110,33,FALSE))," ",VLOOKUP($A22,OCT!$A$11:$AG$110,33,FALSE))</f>
        <v>4</v>
      </c>
      <c r="L22" s="28" t="str">
        <f>IF(ISERROR(VLOOKUP($A22,NOV!$A$11:$AG$110,33,FALSE))," ",VLOOKUP($A22,NOV!$A$11:$AG$110,33,FALSE))</f>
        <v xml:space="preserve"> </v>
      </c>
      <c r="M22" s="28" t="str">
        <f>IF(ISERROR(VLOOKUP($A22,DEC!$A$11:$AG$110,33,FALSE))," ",VLOOKUP($A22,DEC!$A$11:$AG$110,33,FALSE))</f>
        <v xml:space="preserve"> </v>
      </c>
      <c r="N22" s="28">
        <f>SUM(B22:M22)</f>
        <v>4</v>
      </c>
      <c r="AA22" s="17"/>
    </row>
    <row r="23" spans="1:27" ht="14.4" customHeight="1" x14ac:dyDescent="0.25">
      <c r="A23" s="20" t="s">
        <v>79</v>
      </c>
      <c r="B23" s="28" t="str">
        <f>IF(ISERROR(VLOOKUP($A23,JAN!$A$11:$AG$110,33,FALSE))," ",VLOOKUP($A23,JAN!$A$11:$AG$110,33,FALSE))</f>
        <v xml:space="preserve"> </v>
      </c>
      <c r="C23" s="28" t="str">
        <f>IF(ISERROR(VLOOKUP($A23,FEV!$A$11:$AG$110,33,FALSE))," ",VLOOKUP($A23,FEV!$A$11:$AG$110,33,FALSE))</f>
        <v xml:space="preserve"> </v>
      </c>
      <c r="D23" s="28" t="str">
        <f>IF(ISERROR(VLOOKUP($A23,MAR!$A$11:$AG$110,33,FALSE))," ",VLOOKUP($A23,MAR!$A$11:$AG$110,33,FALSE))</f>
        <v xml:space="preserve"> </v>
      </c>
      <c r="E23" s="28" t="str">
        <f>IF(ISERROR(VLOOKUP($A23,AVR!$A$11:$AG$110,33,FALSE))," ",VLOOKUP($A23,AVR!$A$11:$AG$110,33,FALSE))</f>
        <v xml:space="preserve"> </v>
      </c>
      <c r="F23" s="28">
        <f>IF(ISERROR(VLOOKUP($A23,MAI!$A$11:$AG$110,33,FALSE))," ",VLOOKUP($A23,MAI!$A$11:$AG$110,33,FALSE))</f>
        <v>4</v>
      </c>
      <c r="G23" s="28" t="str">
        <f>IF(ISERROR(VLOOKUP($A23,JUIN!$A$11:$AG$110,33,FALSE))," ",VLOOKUP($A23,JUIN!$A$11:$AG$110,33,FALSE))</f>
        <v xml:space="preserve"> </v>
      </c>
      <c r="H23" s="28" t="str">
        <f>IF(ISERROR(VLOOKUP($A23,JUIL!$A$11:$AG$110,33,FALSE))," ",VLOOKUP($A23,JUIL!$A$11:$AG$110,33,FALSE))</f>
        <v xml:space="preserve"> </v>
      </c>
      <c r="I23" s="28" t="str">
        <f>IF(ISERROR(VLOOKUP($A23,AOUT!$A$11:$AG$110,33,FALSE))," ",VLOOKUP($A23,AOUT!$A$11:$AG$110,33,FALSE))</f>
        <v xml:space="preserve"> </v>
      </c>
      <c r="J23" s="28" t="str">
        <f>IF(ISERROR(VLOOKUP($A23,SEPT!$A$11:$AG$110,33,FALSE))," ",VLOOKUP($A23,SEPT!$A$11:$AG$110,33,FALSE))</f>
        <v xml:space="preserve"> </v>
      </c>
      <c r="K23" s="28">
        <f>IF(ISERROR(VLOOKUP($A23,OCT!$A$11:$AG$110,33,FALSE))," ",VLOOKUP($A23,OCT!$A$11:$AG$110,33,FALSE))</f>
        <v>4</v>
      </c>
      <c r="L23" s="28" t="str">
        <f>IF(ISERROR(VLOOKUP($A23,NOV!$A$11:$AG$110,33,FALSE))," ",VLOOKUP($A23,NOV!$A$11:$AG$110,33,FALSE))</f>
        <v xml:space="preserve"> </v>
      </c>
      <c r="M23" s="28" t="str">
        <f>IF(ISERROR(VLOOKUP($A23,DEC!$A$11:$AG$110,33,FALSE))," ",VLOOKUP($A23,DEC!$A$11:$AG$110,33,FALSE))</f>
        <v xml:space="preserve"> </v>
      </c>
      <c r="N23" s="28">
        <f>SUM(B23:M23)</f>
        <v>8</v>
      </c>
      <c r="AA23" s="18"/>
    </row>
    <row r="24" spans="1:27" ht="14.4" customHeight="1" x14ac:dyDescent="0.25">
      <c r="A24" s="20" t="s">
        <v>65</v>
      </c>
      <c r="B24" s="28" t="str">
        <f>IF(ISERROR(VLOOKUP($A24,JAN!$A$11:$AG$110,33,FALSE))," ",VLOOKUP($A24,JAN!$A$11:$AG$110,33,FALSE))</f>
        <v xml:space="preserve"> </v>
      </c>
      <c r="C24" s="28" t="str">
        <f>IF(ISERROR(VLOOKUP($A24,FEV!$A$11:$AG$110,33,FALSE))," ",VLOOKUP($A24,FEV!$A$11:$AG$110,33,FALSE))</f>
        <v xml:space="preserve"> </v>
      </c>
      <c r="D24" s="28" t="str">
        <f>IF(ISERROR(VLOOKUP($A24,MAR!$A$11:$AG$110,33,FALSE))," ",VLOOKUP($A24,MAR!$A$11:$AG$110,33,FALSE))</f>
        <v xml:space="preserve"> </v>
      </c>
      <c r="E24" s="28">
        <f>IF(ISERROR(VLOOKUP($A24,AVR!$A$11:$AG$110,33,FALSE))," ",VLOOKUP($A24,AVR!$A$11:$AG$110,33,FALSE))</f>
        <v>4</v>
      </c>
      <c r="F24" s="28">
        <f>IF(ISERROR(VLOOKUP($A24,MAI!$A$11:$AG$110,33,FALSE))," ",VLOOKUP($A24,MAI!$A$11:$AG$110,33,FALSE))</f>
        <v>4</v>
      </c>
      <c r="G24" s="28">
        <f>IF(ISERROR(VLOOKUP($A24,JUIN!$A$11:$AG$110,33,FALSE))," ",VLOOKUP($A24,JUIN!$A$11:$AG$110,33,FALSE))</f>
        <v>7</v>
      </c>
      <c r="H24" s="28">
        <f>IF(ISERROR(VLOOKUP($A24,JUIL!$A$11:$AG$110,33,FALSE))," ",VLOOKUP($A24,JUIL!$A$11:$AG$110,33,FALSE))</f>
        <v>24</v>
      </c>
      <c r="I24" s="28" t="str">
        <f>IF(ISERROR(VLOOKUP($A24,AOUT!$A$11:$AG$110,33,FALSE))," ",VLOOKUP($A24,AOUT!$A$11:$AG$110,33,FALSE))</f>
        <v xml:space="preserve"> </v>
      </c>
      <c r="J24" s="28" t="str">
        <f>IF(ISERROR(VLOOKUP($A24,SEPT!$A$11:$AG$110,33,FALSE))," ",VLOOKUP($A24,SEPT!$A$11:$AG$110,33,FALSE))</f>
        <v xml:space="preserve"> </v>
      </c>
      <c r="K24" s="28">
        <f>IF(ISERROR(VLOOKUP($A24,OCT!$A$11:$AG$110,33,FALSE))," ",VLOOKUP($A24,OCT!$A$11:$AG$110,33,FALSE))</f>
        <v>4</v>
      </c>
      <c r="L24" s="28" t="str">
        <f>IF(ISERROR(VLOOKUP($A24,NOV!$A$11:$AG$110,33,FALSE))," ",VLOOKUP($A24,NOV!$A$11:$AG$110,33,FALSE))</f>
        <v xml:space="preserve"> </v>
      </c>
      <c r="M24" s="28" t="str">
        <f>IF(ISERROR(VLOOKUP($A24,DEC!$A$11:$AG$110,33,FALSE))," ",VLOOKUP($A24,DEC!$A$11:$AG$110,33,FALSE))</f>
        <v xml:space="preserve"> </v>
      </c>
      <c r="N24" s="28">
        <f>SUM(B24:M24)</f>
        <v>43</v>
      </c>
      <c r="AA24" s="18"/>
    </row>
    <row r="25" spans="1:27" ht="14.4" customHeight="1" x14ac:dyDescent="0.25">
      <c r="A25" s="20" t="s">
        <v>80</v>
      </c>
      <c r="B25" s="28" t="str">
        <f>IF(ISERROR(VLOOKUP($A25,JAN!$A$11:$AG$110,33,FALSE))," ",VLOOKUP($A25,JAN!$A$11:$AG$110,33,FALSE))</f>
        <v xml:space="preserve"> </v>
      </c>
      <c r="C25" s="28" t="str">
        <f>IF(ISERROR(VLOOKUP($A25,FEV!$A$11:$AG$110,33,FALSE))," ",VLOOKUP($A25,FEV!$A$11:$AG$110,33,FALSE))</f>
        <v xml:space="preserve"> </v>
      </c>
      <c r="D25" s="28" t="str">
        <f>IF(ISERROR(VLOOKUP($A25,MAR!$A$11:$AG$110,33,FALSE))," ",VLOOKUP($A25,MAR!$A$11:$AG$110,33,FALSE))</f>
        <v xml:space="preserve"> </v>
      </c>
      <c r="E25" s="28" t="str">
        <f>IF(ISERROR(VLOOKUP($A25,AVR!$A$11:$AG$110,33,FALSE))," ",VLOOKUP($A25,AVR!$A$11:$AG$110,33,FALSE))</f>
        <v xml:space="preserve"> </v>
      </c>
      <c r="F25" s="28">
        <f>IF(ISERROR(VLOOKUP($A25,MAI!$A$11:$AG$110,33,FALSE))," ",VLOOKUP($A25,MAI!$A$11:$AG$110,33,FALSE))</f>
        <v>4</v>
      </c>
      <c r="G25" s="28" t="str">
        <f>IF(ISERROR(VLOOKUP($A25,JUIN!$A$11:$AG$110,33,FALSE))," ",VLOOKUP($A25,JUIN!$A$11:$AG$110,33,FALSE))</f>
        <v xml:space="preserve"> </v>
      </c>
      <c r="H25" s="28" t="str">
        <f>IF(ISERROR(VLOOKUP($A25,JUIL!$A$11:$AG$110,33,FALSE))," ",VLOOKUP($A25,JUIL!$A$11:$AG$110,33,FALSE))</f>
        <v xml:space="preserve"> </v>
      </c>
      <c r="I25" s="28" t="str">
        <f>IF(ISERROR(VLOOKUP($A25,AOUT!$A$11:$AG$110,33,FALSE))," ",VLOOKUP($A25,AOUT!$A$11:$AG$110,33,FALSE))</f>
        <v xml:space="preserve"> </v>
      </c>
      <c r="J25" s="28" t="str">
        <f>IF(ISERROR(VLOOKUP($A25,SEPT!$A$11:$AG$110,33,FALSE))," ",VLOOKUP($A25,SEPT!$A$11:$AG$110,33,FALSE))</f>
        <v xml:space="preserve"> </v>
      </c>
      <c r="K25" s="28">
        <f>IF(ISERROR(VLOOKUP($A25,OCT!$A$11:$AG$110,33,FALSE))," ",VLOOKUP($A25,OCT!$A$11:$AG$110,33,FALSE))</f>
        <v>4</v>
      </c>
      <c r="L25" s="28" t="str">
        <f>IF(ISERROR(VLOOKUP($A25,NOV!$A$11:$AG$110,33,FALSE))," ",VLOOKUP($A25,NOV!$A$11:$AG$110,33,FALSE))</f>
        <v xml:space="preserve"> </v>
      </c>
      <c r="M25" s="28" t="str">
        <f>IF(ISERROR(VLOOKUP($A25,DEC!$A$11:$AG$110,33,FALSE))," ",VLOOKUP($A25,DEC!$A$11:$AG$110,33,FALSE))</f>
        <v xml:space="preserve"> </v>
      </c>
      <c r="N25" s="28">
        <f>SUM(B25:M25)</f>
        <v>8</v>
      </c>
      <c r="AA25" s="18"/>
    </row>
    <row r="26" spans="1:27" ht="14.4" customHeight="1" x14ac:dyDescent="0.25">
      <c r="A26" s="20" t="s">
        <v>87</v>
      </c>
      <c r="B26" s="28" t="str">
        <f>IF(ISERROR(VLOOKUP($A26,JAN!$A$11:$AG$110,33,FALSE))," ",VLOOKUP($A26,JAN!$A$11:$AG$110,33,FALSE))</f>
        <v xml:space="preserve"> </v>
      </c>
      <c r="C26" s="28" t="str">
        <f>IF(ISERROR(VLOOKUP($A26,FEV!$A$11:$AG$110,33,FALSE))," ",VLOOKUP($A26,FEV!$A$11:$AG$110,33,FALSE))</f>
        <v xml:space="preserve"> </v>
      </c>
      <c r="D26" s="28" t="str">
        <f>IF(ISERROR(VLOOKUP($A26,MAR!$A$11:$AG$110,33,FALSE))," ",VLOOKUP($A26,MAR!$A$11:$AG$110,33,FALSE))</f>
        <v xml:space="preserve"> </v>
      </c>
      <c r="E26" s="28" t="str">
        <f>IF(ISERROR(VLOOKUP($A26,AVR!$A$11:$AG$110,33,FALSE))," ",VLOOKUP($A26,AVR!$A$11:$AG$110,33,FALSE))</f>
        <v xml:space="preserve"> </v>
      </c>
      <c r="F26" s="28" t="str">
        <f>IF(ISERROR(VLOOKUP($A26,MAI!$A$11:$AG$110,33,FALSE))," ",VLOOKUP($A26,MAI!$A$11:$AG$110,33,FALSE))</f>
        <v xml:space="preserve"> </v>
      </c>
      <c r="G26" s="28" t="str">
        <f>IF(ISERROR(VLOOKUP($A26,JUIN!$A$11:$AG$110,33,FALSE))," ",VLOOKUP($A26,JUIN!$A$11:$AG$110,33,FALSE))</f>
        <v xml:space="preserve"> </v>
      </c>
      <c r="H26" s="28">
        <f>IF(ISERROR(VLOOKUP($A26,JUIL!$A$11:$AG$110,33,FALSE))," ",VLOOKUP($A26,JUIL!$A$11:$AG$110,33,FALSE))</f>
        <v>8</v>
      </c>
      <c r="I26" s="28" t="str">
        <f>IF(ISERROR(VLOOKUP($A26,AOUT!$A$11:$AG$110,33,FALSE))," ",VLOOKUP($A26,AOUT!$A$11:$AG$110,33,FALSE))</f>
        <v xml:space="preserve"> </v>
      </c>
      <c r="J26" s="28" t="str">
        <f>IF(ISERROR(VLOOKUP($A26,SEPT!$A$11:$AG$110,33,FALSE))," ",VLOOKUP($A26,SEPT!$A$11:$AG$110,33,FALSE))</f>
        <v xml:space="preserve"> </v>
      </c>
      <c r="K26" s="28">
        <f>IF(ISERROR(VLOOKUP($A26,OCT!$A$11:$AG$110,33,FALSE))," ",VLOOKUP($A26,OCT!$A$11:$AG$110,33,FALSE))</f>
        <v>4</v>
      </c>
      <c r="L26" s="28" t="str">
        <f>IF(ISERROR(VLOOKUP($A26,NOV!$A$11:$AG$110,33,FALSE))," ",VLOOKUP($A26,NOV!$A$11:$AG$110,33,FALSE))</f>
        <v xml:space="preserve"> </v>
      </c>
      <c r="M26" s="28" t="str">
        <f>IF(ISERROR(VLOOKUP($A26,DEC!$A$11:$AG$110,33,FALSE))," ",VLOOKUP($A26,DEC!$A$11:$AG$110,33,FALSE))</f>
        <v xml:space="preserve"> </v>
      </c>
      <c r="N26" s="28">
        <f>SUM(B26:M26)</f>
        <v>12</v>
      </c>
      <c r="AA26" s="18"/>
    </row>
    <row r="27" spans="1:27" ht="14.4" customHeight="1" x14ac:dyDescent="0.25">
      <c r="A27" s="20" t="s">
        <v>56</v>
      </c>
      <c r="B27" s="28" t="str">
        <f>IF(ISERROR(VLOOKUP($A27,JAN!$A$11:$AG$110,33,FALSE))," ",VLOOKUP($A27,JAN!$A$11:$AG$110,33,FALSE))</f>
        <v xml:space="preserve"> </v>
      </c>
      <c r="C27" s="28" t="str">
        <f>IF(ISERROR(VLOOKUP($A27,FEV!$A$11:$AG$110,33,FALSE))," ",VLOOKUP($A27,FEV!$A$11:$AG$110,33,FALSE))</f>
        <v xml:space="preserve"> </v>
      </c>
      <c r="D27" s="28">
        <f>IF(ISERROR(VLOOKUP($A27,MAR!$A$11:$AG$110,33,FALSE))," ",VLOOKUP($A27,MAR!$A$11:$AG$110,33,FALSE))</f>
        <v>6</v>
      </c>
      <c r="E27" s="28">
        <f>IF(ISERROR(VLOOKUP($A27,AVR!$A$11:$AG$110,33,FALSE))," ",VLOOKUP($A27,AVR!$A$11:$AG$110,33,FALSE))</f>
        <v>2</v>
      </c>
      <c r="F27" s="28" t="str">
        <f>IF(ISERROR(VLOOKUP($A27,MAI!$A$11:$AG$110,33,FALSE))," ",VLOOKUP($A27,MAI!$A$11:$AG$110,33,FALSE))</f>
        <v xml:space="preserve"> </v>
      </c>
      <c r="G27" s="28">
        <f>IF(ISERROR(VLOOKUP($A27,JUIN!$A$11:$AG$110,33,FALSE))," ",VLOOKUP($A27,JUIN!$A$11:$AG$110,33,FALSE))</f>
        <v>4</v>
      </c>
      <c r="H27" s="28">
        <f>IF(ISERROR(VLOOKUP($A27,JUIL!$A$11:$AG$110,33,FALSE))," ",VLOOKUP($A27,JUIL!$A$11:$AG$110,33,FALSE))</f>
        <v>2</v>
      </c>
      <c r="I27" s="28" t="str">
        <f>IF(ISERROR(VLOOKUP($A27,AOUT!$A$11:$AG$110,33,FALSE))," ",VLOOKUP($A27,AOUT!$A$11:$AG$110,33,FALSE))</f>
        <v xml:space="preserve"> </v>
      </c>
      <c r="J27" s="28" t="str">
        <f>IF(ISERROR(VLOOKUP($A27,SEPT!$A$11:$AG$110,33,FALSE))," ",VLOOKUP($A27,SEPT!$A$11:$AG$110,33,FALSE))</f>
        <v xml:space="preserve"> </v>
      </c>
      <c r="K27" s="28" t="str">
        <f>IF(ISERROR(VLOOKUP($A27,OCT!$A$11:$AG$110,33,FALSE))," ",VLOOKUP($A27,OCT!$A$11:$AG$110,33,FALSE))</f>
        <v xml:space="preserve"> </v>
      </c>
      <c r="L27" s="28" t="str">
        <f>IF(ISERROR(VLOOKUP($A27,NOV!$A$11:$AG$110,33,FALSE))," ",VLOOKUP($A27,NOV!$A$11:$AG$110,33,FALSE))</f>
        <v xml:space="preserve"> </v>
      </c>
      <c r="M27" s="28" t="str">
        <f>IF(ISERROR(VLOOKUP($A27,DEC!$A$11:$AG$110,33,FALSE))," ",VLOOKUP($A27,DEC!$A$11:$AG$110,33,FALSE))</f>
        <v xml:space="preserve"> </v>
      </c>
      <c r="N27" s="28">
        <f>SUM(B27:M27)</f>
        <v>14</v>
      </c>
      <c r="AA27" s="18"/>
    </row>
    <row r="28" spans="1:27" ht="14.4" customHeight="1" x14ac:dyDescent="0.25">
      <c r="A28" s="20" t="s">
        <v>57</v>
      </c>
      <c r="B28" s="28" t="str">
        <f>IF(ISERROR(VLOOKUP($A28,JAN!$A$11:$AG$110,33,FALSE))," ",VLOOKUP($A28,JAN!$A$11:$AG$110,33,FALSE))</f>
        <v xml:space="preserve"> </v>
      </c>
      <c r="C28" s="28" t="str">
        <f>IF(ISERROR(VLOOKUP($A28,FEV!$A$11:$AG$110,33,FALSE))," ",VLOOKUP($A28,FEV!$A$11:$AG$110,33,FALSE))</f>
        <v xml:space="preserve"> </v>
      </c>
      <c r="D28" s="28">
        <f>IF(ISERROR(VLOOKUP($A28,MAR!$A$11:$AG$110,33,FALSE))," ",VLOOKUP($A28,MAR!$A$11:$AG$110,33,FALSE))</f>
        <v>11</v>
      </c>
      <c r="E28" s="28">
        <f>IF(ISERROR(VLOOKUP($A28,AVR!$A$11:$AG$110,33,FALSE))," ",VLOOKUP($A28,AVR!$A$11:$AG$110,33,FALSE))</f>
        <v>21</v>
      </c>
      <c r="F28" s="28">
        <f>IF(ISERROR(VLOOKUP($A28,MAI!$A$11:$AG$110,33,FALSE))," ",VLOOKUP($A28,MAI!$A$11:$AG$110,33,FALSE))</f>
        <v>4</v>
      </c>
      <c r="G28" s="28">
        <f>IF(ISERROR(VLOOKUP($A28,JUIN!$A$11:$AG$110,33,FALSE))," ",VLOOKUP($A28,JUIN!$A$11:$AG$110,33,FALSE))</f>
        <v>11</v>
      </c>
      <c r="H28" s="28">
        <f>IF(ISERROR(VLOOKUP($A28,JUIL!$A$11:$AG$110,33,FALSE))," ",VLOOKUP($A28,JUIL!$A$11:$AG$110,33,FALSE))</f>
        <v>2</v>
      </c>
      <c r="I28" s="28">
        <f>IF(ISERROR(VLOOKUP($A28,AOUT!$A$11:$AG$110,33,FALSE))," ",VLOOKUP($A28,AOUT!$A$11:$AG$110,33,FALSE))</f>
        <v>13</v>
      </c>
      <c r="J28" s="28">
        <f>IF(ISERROR(VLOOKUP($A28,SEPT!$A$11:$AG$110,33,FALSE))," ",VLOOKUP($A28,SEPT!$A$11:$AG$110,33,FALSE))</f>
        <v>3</v>
      </c>
      <c r="K28" s="28">
        <f>IF(ISERROR(VLOOKUP($A28,OCT!$A$11:$AG$110,33,FALSE))," ",VLOOKUP($A28,OCT!$A$11:$AG$110,33,FALSE))</f>
        <v>3</v>
      </c>
      <c r="L28" s="28" t="str">
        <f>IF(ISERROR(VLOOKUP($A28,NOV!$A$11:$AG$110,33,FALSE))," ",VLOOKUP($A28,NOV!$A$11:$AG$110,33,FALSE))</f>
        <v xml:space="preserve"> </v>
      </c>
      <c r="M28" s="28" t="str">
        <f>IF(ISERROR(VLOOKUP($A28,DEC!$A$11:$AG$110,33,FALSE))," ",VLOOKUP($A28,DEC!$A$11:$AG$110,33,FALSE))</f>
        <v xml:space="preserve"> </v>
      </c>
      <c r="N28" s="28">
        <f>SUM(B28:M28)</f>
        <v>68</v>
      </c>
      <c r="AA28" s="18"/>
    </row>
    <row r="29" spans="1:27" ht="14.4" customHeight="1" x14ac:dyDescent="0.25">
      <c r="A29" s="20" t="s">
        <v>66</v>
      </c>
      <c r="B29" s="28" t="str">
        <f>IF(ISERROR(VLOOKUP($A29,JAN!$A$11:$AG$110,33,FALSE))," ",VLOOKUP($A29,JAN!$A$11:$AG$110,33,FALSE))</f>
        <v xml:space="preserve"> </v>
      </c>
      <c r="C29" s="28" t="str">
        <f>IF(ISERROR(VLOOKUP($A29,FEV!$A$11:$AG$110,33,FALSE))," ",VLOOKUP($A29,FEV!$A$11:$AG$110,33,FALSE))</f>
        <v xml:space="preserve"> </v>
      </c>
      <c r="D29" s="28" t="str">
        <f>IF(ISERROR(VLOOKUP($A29,MAR!$A$11:$AG$110,33,FALSE))," ",VLOOKUP($A29,MAR!$A$11:$AG$110,33,FALSE))</f>
        <v xml:space="preserve"> </v>
      </c>
      <c r="E29" s="28">
        <f>IF(ISERROR(VLOOKUP($A29,AVR!$A$11:$AG$110,33,FALSE))," ",VLOOKUP($A29,AVR!$A$11:$AG$110,33,FALSE))</f>
        <v>4</v>
      </c>
      <c r="F29" s="28" t="str">
        <f>IF(ISERROR(VLOOKUP($A29,MAI!$A$11:$AG$110,33,FALSE))," ",VLOOKUP($A29,MAI!$A$11:$AG$110,33,FALSE))</f>
        <v xml:space="preserve"> </v>
      </c>
      <c r="G29" s="28" t="str">
        <f>IF(ISERROR(VLOOKUP($A29,JUIN!$A$11:$AG$110,33,FALSE))," ",VLOOKUP($A29,JUIN!$A$11:$AG$110,33,FALSE))</f>
        <v xml:space="preserve"> </v>
      </c>
      <c r="H29" s="28" t="str">
        <f>IF(ISERROR(VLOOKUP($A29,JUIL!$A$11:$AG$110,33,FALSE))," ",VLOOKUP($A29,JUIL!$A$11:$AG$110,33,FALSE))</f>
        <v xml:space="preserve"> </v>
      </c>
      <c r="I29" s="28" t="str">
        <f>IF(ISERROR(VLOOKUP($A29,AOUT!$A$11:$AG$110,33,FALSE))," ",VLOOKUP($A29,AOUT!$A$11:$AG$110,33,FALSE))</f>
        <v xml:space="preserve"> </v>
      </c>
      <c r="J29" s="28" t="str">
        <f>IF(ISERROR(VLOOKUP($A29,SEPT!$A$11:$AG$110,33,FALSE))," ",VLOOKUP($A29,SEPT!$A$11:$AG$110,33,FALSE))</f>
        <v xml:space="preserve"> </v>
      </c>
      <c r="K29" s="28" t="str">
        <f>IF(ISERROR(VLOOKUP($A29,OCT!$A$11:$AG$110,33,FALSE))," ",VLOOKUP($A29,OCT!$A$11:$AG$110,33,FALSE))</f>
        <v xml:space="preserve"> </v>
      </c>
      <c r="L29" s="28" t="str">
        <f>IF(ISERROR(VLOOKUP($A29,NOV!$A$11:$AG$110,33,FALSE))," ",VLOOKUP($A29,NOV!$A$11:$AG$110,33,FALSE))</f>
        <v xml:space="preserve"> </v>
      </c>
      <c r="M29" s="28" t="str">
        <f>IF(ISERROR(VLOOKUP($A29,DEC!$A$11:$AG$110,33,FALSE))," ",VLOOKUP($A29,DEC!$A$11:$AG$110,33,FALSE))</f>
        <v xml:space="preserve"> </v>
      </c>
      <c r="N29" s="28">
        <f>SUM(B29:M29)</f>
        <v>4</v>
      </c>
      <c r="AA29" s="18"/>
    </row>
    <row r="30" spans="1:27" ht="14.4" customHeight="1" x14ac:dyDescent="0.25">
      <c r="A30" s="20" t="s">
        <v>81</v>
      </c>
      <c r="B30" s="28" t="str">
        <f>IF(ISERROR(VLOOKUP($A30,JAN!$A$11:$AG$110,33,FALSE))," ",VLOOKUP($A30,JAN!$A$11:$AG$110,33,FALSE))</f>
        <v xml:space="preserve"> </v>
      </c>
      <c r="C30" s="28" t="str">
        <f>IF(ISERROR(VLOOKUP($A30,FEV!$A$11:$AG$110,33,FALSE))," ",VLOOKUP($A30,FEV!$A$11:$AG$110,33,FALSE))</f>
        <v xml:space="preserve"> </v>
      </c>
      <c r="D30" s="28" t="str">
        <f>IF(ISERROR(VLOOKUP($A30,MAR!$A$11:$AG$110,33,FALSE))," ",VLOOKUP($A30,MAR!$A$11:$AG$110,33,FALSE))</f>
        <v xml:space="preserve"> </v>
      </c>
      <c r="E30" s="28" t="str">
        <f>IF(ISERROR(VLOOKUP($A30,AVR!$A$11:$AG$110,33,FALSE))," ",VLOOKUP($A30,AVR!$A$11:$AG$110,33,FALSE))</f>
        <v xml:space="preserve"> </v>
      </c>
      <c r="F30" s="28">
        <f>IF(ISERROR(VLOOKUP($A30,MAI!$A$11:$AG$110,33,FALSE))," ",VLOOKUP($A30,MAI!$A$11:$AG$110,33,FALSE))</f>
        <v>4</v>
      </c>
      <c r="G30" s="28" t="str">
        <f>IF(ISERROR(VLOOKUP($A30,JUIN!$A$11:$AG$110,33,FALSE))," ",VLOOKUP($A30,JUIN!$A$11:$AG$110,33,FALSE))</f>
        <v xml:space="preserve"> </v>
      </c>
      <c r="H30" s="28" t="str">
        <f>IF(ISERROR(VLOOKUP($A30,JUIL!$A$11:$AG$110,33,FALSE))," ",VLOOKUP($A30,JUIL!$A$11:$AG$110,33,FALSE))</f>
        <v xml:space="preserve"> </v>
      </c>
      <c r="I30" s="28" t="str">
        <f>IF(ISERROR(VLOOKUP($A30,AOUT!$A$11:$AG$110,33,FALSE))," ",VLOOKUP($A30,AOUT!$A$11:$AG$110,33,FALSE))</f>
        <v xml:space="preserve"> </v>
      </c>
      <c r="J30" s="28" t="str">
        <f>IF(ISERROR(VLOOKUP($A30,SEPT!$A$11:$AG$110,33,FALSE))," ",VLOOKUP($A30,SEPT!$A$11:$AG$110,33,FALSE))</f>
        <v xml:space="preserve"> </v>
      </c>
      <c r="K30" s="28" t="str">
        <f>IF(ISERROR(VLOOKUP($A30,OCT!$A$11:$AG$110,33,FALSE))," ",VLOOKUP($A30,OCT!$A$11:$AG$110,33,FALSE))</f>
        <v xml:space="preserve"> </v>
      </c>
      <c r="L30" s="28" t="str">
        <f>IF(ISERROR(VLOOKUP($A30,NOV!$A$11:$AG$110,33,FALSE))," ",VLOOKUP($A30,NOV!$A$11:$AG$110,33,FALSE))</f>
        <v xml:space="preserve"> </v>
      </c>
      <c r="M30" s="28" t="str">
        <f>IF(ISERROR(VLOOKUP($A30,DEC!$A$11:$AG$110,33,FALSE))," ",VLOOKUP($A30,DEC!$A$11:$AG$110,33,FALSE))</f>
        <v xml:space="preserve"> </v>
      </c>
      <c r="N30" s="28">
        <f>SUM(B30:M30)</f>
        <v>4</v>
      </c>
      <c r="AA30" s="18"/>
    </row>
    <row r="31" spans="1:27" ht="14.4" customHeight="1" x14ac:dyDescent="0.25">
      <c r="A31" s="20" t="s">
        <v>58</v>
      </c>
      <c r="B31" s="28" t="str">
        <f>IF(ISERROR(VLOOKUP($A31,JAN!$A$11:$AG$110,33,FALSE))," ",VLOOKUP($A31,JAN!$A$11:$AG$110,33,FALSE))</f>
        <v xml:space="preserve"> </v>
      </c>
      <c r="C31" s="28" t="str">
        <f>IF(ISERROR(VLOOKUP($A31,FEV!$A$11:$AG$110,33,FALSE))," ",VLOOKUP($A31,FEV!$A$11:$AG$110,33,FALSE))</f>
        <v xml:space="preserve"> </v>
      </c>
      <c r="D31" s="28">
        <f>IF(ISERROR(VLOOKUP($A31,MAR!$A$11:$AG$110,33,FALSE))," ",VLOOKUP($A31,MAR!$A$11:$AG$110,33,FALSE))</f>
        <v>4</v>
      </c>
      <c r="E31" s="28">
        <f>IF(ISERROR(VLOOKUP($A31,AVR!$A$11:$AG$110,33,FALSE))," ",VLOOKUP($A31,AVR!$A$11:$AG$110,33,FALSE))</f>
        <v>20</v>
      </c>
      <c r="F31" s="28">
        <f>IF(ISERROR(VLOOKUP($A31,MAI!$A$11:$AG$110,33,FALSE))," ",VLOOKUP($A31,MAI!$A$11:$AG$110,33,FALSE))</f>
        <v>3</v>
      </c>
      <c r="G31" s="28" t="str">
        <f>IF(ISERROR(VLOOKUP($A31,JUIN!$A$11:$AG$110,33,FALSE))," ",VLOOKUP($A31,JUIN!$A$11:$AG$110,33,FALSE))</f>
        <v xml:space="preserve"> </v>
      </c>
      <c r="H31" s="28">
        <f>IF(ISERROR(VLOOKUP($A31,JUIL!$A$11:$AG$110,33,FALSE))," ",VLOOKUP($A31,JUIL!$A$11:$AG$110,33,FALSE))</f>
        <v>51</v>
      </c>
      <c r="I31" s="28">
        <f>IF(ISERROR(VLOOKUP($A31,AOUT!$A$11:$AG$110,33,FALSE))," ",VLOOKUP($A31,AOUT!$A$11:$AG$110,33,FALSE))</f>
        <v>10</v>
      </c>
      <c r="J31" s="28" t="str">
        <f>IF(ISERROR(VLOOKUP($A31,SEPT!$A$11:$AG$110,33,FALSE))," ",VLOOKUP($A31,SEPT!$A$11:$AG$110,33,FALSE))</f>
        <v xml:space="preserve"> </v>
      </c>
      <c r="K31" s="28">
        <f>IF(ISERROR(VLOOKUP($A31,OCT!$A$11:$AG$110,33,FALSE))," ",VLOOKUP($A31,OCT!$A$11:$AG$110,33,FALSE))</f>
        <v>21</v>
      </c>
      <c r="L31" s="28" t="str">
        <f>IF(ISERROR(VLOOKUP($A31,NOV!$A$11:$AG$110,33,FALSE))," ",VLOOKUP($A31,NOV!$A$11:$AG$110,33,FALSE))</f>
        <v xml:space="preserve"> </v>
      </c>
      <c r="M31" s="28" t="str">
        <f>IF(ISERROR(VLOOKUP($A31,DEC!$A$11:$AG$110,33,FALSE))," ",VLOOKUP($A31,DEC!$A$11:$AG$110,33,FALSE))</f>
        <v xml:space="preserve"> </v>
      </c>
      <c r="N31" s="28">
        <f>SUM(B31:M31)</f>
        <v>109</v>
      </c>
      <c r="AA31" s="18"/>
    </row>
    <row r="32" spans="1:27" ht="14.4" customHeight="1" x14ac:dyDescent="0.25">
      <c r="A32" s="20" t="s">
        <v>82</v>
      </c>
      <c r="B32" s="28" t="str">
        <f>IF(ISERROR(VLOOKUP($A32,JAN!$A$11:$AG$110,33,FALSE))," ",VLOOKUP($A32,JAN!$A$11:$AG$110,33,FALSE))</f>
        <v xml:space="preserve"> </v>
      </c>
      <c r="C32" s="28" t="str">
        <f>IF(ISERROR(VLOOKUP($A32,FEV!$A$11:$AG$110,33,FALSE))," ",VLOOKUP($A32,FEV!$A$11:$AG$110,33,FALSE))</f>
        <v xml:space="preserve"> </v>
      </c>
      <c r="D32" s="28" t="str">
        <f>IF(ISERROR(VLOOKUP($A32,MAR!$A$11:$AG$110,33,FALSE))," ",VLOOKUP($A32,MAR!$A$11:$AG$110,33,FALSE))</f>
        <v xml:space="preserve"> </v>
      </c>
      <c r="E32" s="28" t="str">
        <f>IF(ISERROR(VLOOKUP($A32,AVR!$A$11:$AG$110,33,FALSE))," ",VLOOKUP($A32,AVR!$A$11:$AG$110,33,FALSE))</f>
        <v xml:space="preserve"> </v>
      </c>
      <c r="F32" s="28">
        <f>IF(ISERROR(VLOOKUP($A32,MAI!$A$11:$AG$110,33,FALSE))," ",VLOOKUP($A32,MAI!$A$11:$AG$110,33,FALSE))</f>
        <v>4</v>
      </c>
      <c r="G32" s="28" t="str">
        <f>IF(ISERROR(VLOOKUP($A32,JUIN!$A$11:$AG$110,33,FALSE))," ",VLOOKUP($A32,JUIN!$A$11:$AG$110,33,FALSE))</f>
        <v xml:space="preserve"> </v>
      </c>
      <c r="H32" s="28" t="str">
        <f>IF(ISERROR(VLOOKUP($A32,JUIL!$A$11:$AG$110,33,FALSE))," ",VLOOKUP($A32,JUIL!$A$11:$AG$110,33,FALSE))</f>
        <v xml:space="preserve"> </v>
      </c>
      <c r="I32" s="28" t="str">
        <f>IF(ISERROR(VLOOKUP($A32,AOUT!$A$11:$AG$110,33,FALSE))," ",VLOOKUP($A32,AOUT!$A$11:$AG$110,33,FALSE))</f>
        <v xml:space="preserve"> </v>
      </c>
      <c r="J32" s="28">
        <f>IF(ISERROR(VLOOKUP($A32,SEPT!$A$11:$AG$110,33,FALSE))," ",VLOOKUP($A32,SEPT!$A$11:$AG$110,33,FALSE))</f>
        <v>5</v>
      </c>
      <c r="K32" s="28" t="str">
        <f>IF(ISERROR(VLOOKUP($A32,OCT!$A$11:$AG$110,33,FALSE))," ",VLOOKUP($A32,OCT!$A$11:$AG$110,33,FALSE))</f>
        <v xml:space="preserve"> </v>
      </c>
      <c r="L32" s="28" t="str">
        <f>IF(ISERROR(VLOOKUP($A32,NOV!$A$11:$AG$110,33,FALSE))," ",VLOOKUP($A32,NOV!$A$11:$AG$110,33,FALSE))</f>
        <v xml:space="preserve"> </v>
      </c>
      <c r="M32" s="28" t="str">
        <f>IF(ISERROR(VLOOKUP($A32,DEC!$A$11:$AG$110,33,FALSE))," ",VLOOKUP($A32,DEC!$A$11:$AG$110,33,FALSE))</f>
        <v xml:space="preserve"> </v>
      </c>
      <c r="N32" s="28">
        <f>SUM(B32:M32)</f>
        <v>9</v>
      </c>
      <c r="AA32" s="18"/>
    </row>
    <row r="33" spans="1:27" ht="14.4" customHeight="1" x14ac:dyDescent="0.25">
      <c r="A33" s="20" t="s">
        <v>91</v>
      </c>
      <c r="B33" s="28" t="str">
        <f>IF(ISERROR(VLOOKUP($A33,JAN!$A$11:$AG$110,33,FALSE))," ",VLOOKUP($A33,JAN!$A$11:$AG$110,33,FALSE))</f>
        <v xml:space="preserve"> </v>
      </c>
      <c r="C33" s="28" t="str">
        <f>IF(ISERROR(VLOOKUP($A33,FEV!$A$11:$AG$110,33,FALSE))," ",VLOOKUP($A33,FEV!$A$11:$AG$110,33,FALSE))</f>
        <v xml:space="preserve"> </v>
      </c>
      <c r="D33" s="28" t="str">
        <f>IF(ISERROR(VLOOKUP($A33,MAR!$A$11:$AG$110,33,FALSE))," ",VLOOKUP($A33,MAR!$A$11:$AG$110,33,FALSE))</f>
        <v xml:space="preserve"> </v>
      </c>
      <c r="E33" s="28" t="str">
        <f>IF(ISERROR(VLOOKUP($A33,AVR!$A$11:$AG$110,33,FALSE))," ",VLOOKUP($A33,AVR!$A$11:$AG$110,33,FALSE))</f>
        <v xml:space="preserve"> </v>
      </c>
      <c r="F33" s="28" t="str">
        <f>IF(ISERROR(VLOOKUP($A33,MAI!$A$11:$AG$110,33,FALSE))," ",VLOOKUP($A33,MAI!$A$11:$AG$110,33,FALSE))</f>
        <v xml:space="preserve"> </v>
      </c>
      <c r="G33" s="28" t="str">
        <f>IF(ISERROR(VLOOKUP($A33,JUIN!$A$11:$AG$110,33,FALSE))," ",VLOOKUP($A33,JUIN!$A$11:$AG$110,33,FALSE))</f>
        <v xml:space="preserve"> </v>
      </c>
      <c r="H33" s="28" t="str">
        <f>IF(ISERROR(VLOOKUP($A33,JUIL!$A$11:$AG$110,33,FALSE))," ",VLOOKUP($A33,JUIL!$A$11:$AG$110,33,FALSE))</f>
        <v xml:space="preserve"> </v>
      </c>
      <c r="I33" s="28" t="str">
        <f>IF(ISERROR(VLOOKUP($A33,AOUT!$A$11:$AG$110,33,FALSE))," ",VLOOKUP($A33,AOUT!$A$11:$AG$110,33,FALSE))</f>
        <v xml:space="preserve"> </v>
      </c>
      <c r="J33" s="28" t="str">
        <f>IF(ISERROR(VLOOKUP($A33,SEPT!$A$11:$AG$110,33,FALSE))," ",VLOOKUP($A33,SEPT!$A$11:$AG$110,33,FALSE))</f>
        <v xml:space="preserve"> </v>
      </c>
      <c r="K33" s="28">
        <f>IF(ISERROR(VLOOKUP($A33,OCT!$A$11:$AG$110,33,FALSE))," ",VLOOKUP($A33,OCT!$A$11:$AG$110,33,FALSE))</f>
        <v>4</v>
      </c>
      <c r="L33" s="28" t="str">
        <f>IF(ISERROR(VLOOKUP($A33,NOV!$A$11:$AG$110,33,FALSE))," ",VLOOKUP($A33,NOV!$A$11:$AG$110,33,FALSE))</f>
        <v xml:space="preserve"> </v>
      </c>
      <c r="M33" s="28" t="str">
        <f>IF(ISERROR(VLOOKUP($A33,DEC!$A$11:$AG$110,33,FALSE))," ",VLOOKUP($A33,DEC!$A$11:$AG$110,33,FALSE))</f>
        <v xml:space="preserve"> </v>
      </c>
      <c r="N33" s="28">
        <f>SUM(B33:M33)</f>
        <v>4</v>
      </c>
      <c r="AA33" s="18"/>
    </row>
    <row r="34" spans="1:27" ht="14.4" customHeight="1" x14ac:dyDescent="0.25">
      <c r="A34" s="20" t="s">
        <v>67</v>
      </c>
      <c r="B34" s="28" t="str">
        <f>IF(ISERROR(VLOOKUP($A34,JAN!$A$11:$AG$110,33,FALSE))," ",VLOOKUP($A34,JAN!$A$11:$AG$110,33,FALSE))</f>
        <v xml:space="preserve"> </v>
      </c>
      <c r="C34" s="28" t="str">
        <f>IF(ISERROR(VLOOKUP($A34,FEV!$A$11:$AG$110,33,FALSE))," ",VLOOKUP($A34,FEV!$A$11:$AG$110,33,FALSE))</f>
        <v xml:space="preserve"> </v>
      </c>
      <c r="D34" s="28" t="str">
        <f>IF(ISERROR(VLOOKUP($A34,MAR!$A$11:$AG$110,33,FALSE))," ",VLOOKUP($A34,MAR!$A$11:$AG$110,33,FALSE))</f>
        <v xml:space="preserve"> </v>
      </c>
      <c r="E34" s="28">
        <f>IF(ISERROR(VLOOKUP($A34,AVR!$A$11:$AG$110,33,FALSE))," ",VLOOKUP($A34,AVR!$A$11:$AG$110,33,FALSE))</f>
        <v>4</v>
      </c>
      <c r="F34" s="28" t="str">
        <f>IF(ISERROR(VLOOKUP($A34,MAI!$A$11:$AG$110,33,FALSE))," ",VLOOKUP($A34,MAI!$A$11:$AG$110,33,FALSE))</f>
        <v xml:space="preserve"> </v>
      </c>
      <c r="G34" s="28" t="str">
        <f>IF(ISERROR(VLOOKUP($A34,JUIN!$A$11:$AG$110,33,FALSE))," ",VLOOKUP($A34,JUIN!$A$11:$AG$110,33,FALSE))</f>
        <v xml:space="preserve"> </v>
      </c>
      <c r="H34" s="28">
        <f>IF(ISERROR(VLOOKUP($A34,JUIL!$A$11:$AG$110,33,FALSE))," ",VLOOKUP($A34,JUIL!$A$11:$AG$110,33,FALSE))</f>
        <v>32</v>
      </c>
      <c r="I34" s="28">
        <f>IF(ISERROR(VLOOKUP($A34,AOUT!$A$11:$AG$110,33,FALSE))," ",VLOOKUP($A34,AOUT!$A$11:$AG$110,33,FALSE))</f>
        <v>8</v>
      </c>
      <c r="J34" s="28">
        <f>IF(ISERROR(VLOOKUP($A34,SEPT!$A$11:$AG$110,33,FALSE))," ",VLOOKUP($A34,SEPT!$A$11:$AG$110,33,FALSE))</f>
        <v>5</v>
      </c>
      <c r="K34" s="28">
        <f>IF(ISERROR(VLOOKUP($A34,OCT!$A$11:$AG$110,33,FALSE))," ",VLOOKUP($A34,OCT!$A$11:$AG$110,33,FALSE))</f>
        <v>11</v>
      </c>
      <c r="L34" s="28" t="str">
        <f>IF(ISERROR(VLOOKUP($A34,NOV!$A$11:$AG$110,33,FALSE))," ",VLOOKUP($A34,NOV!$A$11:$AG$110,33,FALSE))</f>
        <v xml:space="preserve"> </v>
      </c>
      <c r="M34" s="28" t="str">
        <f>IF(ISERROR(VLOOKUP($A34,DEC!$A$11:$AG$110,33,FALSE))," ",VLOOKUP($A34,DEC!$A$11:$AG$110,33,FALSE))</f>
        <v xml:space="preserve"> </v>
      </c>
      <c r="N34" s="28">
        <f>SUM(B34:M34)</f>
        <v>60</v>
      </c>
      <c r="AA34" s="18"/>
    </row>
    <row r="35" spans="1:27" ht="14.4" customHeight="1" x14ac:dyDescent="0.25">
      <c r="A35" s="20" t="s">
        <v>83</v>
      </c>
      <c r="B35" s="28" t="str">
        <f>IF(ISERROR(VLOOKUP($A35,JAN!$A$11:$AG$110,33,FALSE))," ",VLOOKUP($A35,JAN!$A$11:$AG$110,33,FALSE))</f>
        <v xml:space="preserve"> </v>
      </c>
      <c r="C35" s="28" t="str">
        <f>IF(ISERROR(VLOOKUP($A35,FEV!$A$11:$AG$110,33,FALSE))," ",VLOOKUP($A35,FEV!$A$11:$AG$110,33,FALSE))</f>
        <v xml:space="preserve"> </v>
      </c>
      <c r="D35" s="28" t="str">
        <f>IF(ISERROR(VLOOKUP($A35,MAR!$A$11:$AG$110,33,FALSE))," ",VLOOKUP($A35,MAR!$A$11:$AG$110,33,FALSE))</f>
        <v xml:space="preserve"> </v>
      </c>
      <c r="E35" s="28" t="str">
        <f>IF(ISERROR(VLOOKUP($A35,AVR!$A$11:$AG$110,33,FALSE))," ",VLOOKUP($A35,AVR!$A$11:$AG$110,33,FALSE))</f>
        <v xml:space="preserve"> </v>
      </c>
      <c r="F35" s="28">
        <f>IF(ISERROR(VLOOKUP($A35,MAI!$A$11:$AG$110,33,FALSE))," ",VLOOKUP($A35,MAI!$A$11:$AG$110,33,FALSE))</f>
        <v>4</v>
      </c>
      <c r="G35" s="28" t="str">
        <f>IF(ISERROR(VLOOKUP($A35,JUIN!$A$11:$AG$110,33,FALSE))," ",VLOOKUP($A35,JUIN!$A$11:$AG$110,33,FALSE))</f>
        <v xml:space="preserve"> </v>
      </c>
      <c r="H35" s="28" t="str">
        <f>IF(ISERROR(VLOOKUP($A35,JUIL!$A$11:$AG$110,33,FALSE))," ",VLOOKUP($A35,JUIL!$A$11:$AG$110,33,FALSE))</f>
        <v xml:space="preserve"> </v>
      </c>
      <c r="I35" s="28" t="str">
        <f>IF(ISERROR(VLOOKUP($A35,AOUT!$A$11:$AG$110,33,FALSE))," ",VLOOKUP($A35,AOUT!$A$11:$AG$110,33,FALSE))</f>
        <v xml:space="preserve"> </v>
      </c>
      <c r="J35" s="28" t="str">
        <f>IF(ISERROR(VLOOKUP($A35,SEPT!$A$11:$AG$110,33,FALSE))," ",VLOOKUP($A35,SEPT!$A$11:$AG$110,33,FALSE))</f>
        <v xml:space="preserve"> </v>
      </c>
      <c r="K35" s="28">
        <f>IF(ISERROR(VLOOKUP($A35,OCT!$A$11:$AG$110,33,FALSE))," ",VLOOKUP($A35,OCT!$A$11:$AG$110,33,FALSE))</f>
        <v>4</v>
      </c>
      <c r="L35" s="28" t="str">
        <f>IF(ISERROR(VLOOKUP($A35,NOV!$A$11:$AG$110,33,FALSE))," ",VLOOKUP($A35,NOV!$A$11:$AG$110,33,FALSE))</f>
        <v xml:space="preserve"> </v>
      </c>
      <c r="M35" s="28" t="str">
        <f>IF(ISERROR(VLOOKUP($A35,DEC!$A$11:$AG$110,33,FALSE))," ",VLOOKUP($A35,DEC!$A$11:$AG$110,33,FALSE))</f>
        <v xml:space="preserve"> </v>
      </c>
      <c r="N35" s="28">
        <f>SUM(B35:M35)</f>
        <v>8</v>
      </c>
      <c r="AA35" s="17"/>
    </row>
    <row r="36" spans="1:27" ht="14.4" customHeight="1" x14ac:dyDescent="0.25">
      <c r="A36" s="20" t="s">
        <v>68</v>
      </c>
      <c r="B36" s="28" t="str">
        <f>IF(ISERROR(VLOOKUP($A36,JAN!$A$11:$AG$110,33,FALSE))," ",VLOOKUP($A36,JAN!$A$11:$AG$110,33,FALSE))</f>
        <v xml:space="preserve"> </v>
      </c>
      <c r="C36" s="28" t="str">
        <f>IF(ISERROR(VLOOKUP($A36,FEV!$A$11:$AG$110,33,FALSE))," ",VLOOKUP($A36,FEV!$A$11:$AG$110,33,FALSE))</f>
        <v xml:space="preserve"> </v>
      </c>
      <c r="D36" s="28" t="str">
        <f>IF(ISERROR(VLOOKUP($A36,MAR!$A$11:$AG$110,33,FALSE))," ",VLOOKUP($A36,MAR!$A$11:$AG$110,33,FALSE))</f>
        <v xml:space="preserve"> </v>
      </c>
      <c r="E36" s="28">
        <f>IF(ISERROR(VLOOKUP($A36,AVR!$A$11:$AG$110,33,FALSE))," ",VLOOKUP($A36,AVR!$A$11:$AG$110,33,FALSE))</f>
        <v>4</v>
      </c>
      <c r="F36" s="28">
        <f>IF(ISERROR(VLOOKUP($A36,MAI!$A$11:$AG$110,33,FALSE))," ",VLOOKUP($A36,MAI!$A$11:$AG$110,33,FALSE))</f>
        <v>4</v>
      </c>
      <c r="G36" s="28" t="str">
        <f>IF(ISERROR(VLOOKUP($A36,JUIN!$A$11:$AG$110,33,FALSE))," ",VLOOKUP($A36,JUIN!$A$11:$AG$110,33,FALSE))</f>
        <v xml:space="preserve"> </v>
      </c>
      <c r="H36" s="28" t="str">
        <f>IF(ISERROR(VLOOKUP($A36,JUIL!$A$11:$AG$110,33,FALSE))," ",VLOOKUP($A36,JUIL!$A$11:$AG$110,33,FALSE))</f>
        <v xml:space="preserve"> </v>
      </c>
      <c r="I36" s="28" t="str">
        <f>IF(ISERROR(VLOOKUP($A36,AOUT!$A$11:$AG$110,33,FALSE))," ",VLOOKUP($A36,AOUT!$A$11:$AG$110,33,FALSE))</f>
        <v xml:space="preserve"> </v>
      </c>
      <c r="J36" s="28" t="str">
        <f>IF(ISERROR(VLOOKUP($A36,SEPT!$A$11:$AG$110,33,FALSE))," ",VLOOKUP($A36,SEPT!$A$11:$AG$110,33,FALSE))</f>
        <v xml:space="preserve"> </v>
      </c>
      <c r="K36" s="28">
        <f>IF(ISERROR(VLOOKUP($A36,OCT!$A$11:$AG$110,33,FALSE))," ",VLOOKUP($A36,OCT!$A$11:$AG$110,33,FALSE))</f>
        <v>4</v>
      </c>
      <c r="L36" s="28" t="str">
        <f>IF(ISERROR(VLOOKUP($A36,NOV!$A$11:$AG$110,33,FALSE))," ",VLOOKUP($A36,NOV!$A$11:$AG$110,33,FALSE))</f>
        <v xml:space="preserve"> </v>
      </c>
      <c r="M36" s="28" t="str">
        <f>IF(ISERROR(VLOOKUP($A36,DEC!$A$11:$AG$110,33,FALSE))," ",VLOOKUP($A36,DEC!$A$11:$AG$110,33,FALSE))</f>
        <v xml:space="preserve"> </v>
      </c>
      <c r="N36" s="28">
        <f>SUM(B36:M36)</f>
        <v>12</v>
      </c>
      <c r="AA36" s="18"/>
    </row>
    <row r="37" spans="1:27" ht="14.4" customHeight="1" x14ac:dyDescent="0.25">
      <c r="A37" s="20" t="s">
        <v>69</v>
      </c>
      <c r="B37" s="28" t="str">
        <f>IF(ISERROR(VLOOKUP($A37,JAN!$A$11:$AG$110,33,FALSE))," ",VLOOKUP($A37,JAN!$A$11:$AG$110,33,FALSE))</f>
        <v xml:space="preserve"> </v>
      </c>
      <c r="C37" s="28" t="str">
        <f>IF(ISERROR(VLOOKUP($A37,FEV!$A$11:$AG$110,33,FALSE))," ",VLOOKUP($A37,FEV!$A$11:$AG$110,33,FALSE))</f>
        <v xml:space="preserve"> </v>
      </c>
      <c r="D37" s="28" t="str">
        <f>IF(ISERROR(VLOOKUP($A37,MAR!$A$11:$AG$110,33,FALSE))," ",VLOOKUP($A37,MAR!$A$11:$AG$110,33,FALSE))</f>
        <v xml:space="preserve"> </v>
      </c>
      <c r="E37" s="28">
        <f>IF(ISERROR(VLOOKUP($A37,AVR!$A$11:$AG$110,33,FALSE))," ",VLOOKUP($A37,AVR!$A$11:$AG$110,33,FALSE))</f>
        <v>4</v>
      </c>
      <c r="F37" s="28">
        <f>IF(ISERROR(VLOOKUP($A37,MAI!$A$11:$AG$110,33,FALSE))," ",VLOOKUP($A37,MAI!$A$11:$AG$110,33,FALSE))</f>
        <v>4</v>
      </c>
      <c r="G37" s="28" t="str">
        <f>IF(ISERROR(VLOOKUP($A37,JUIN!$A$11:$AG$110,33,FALSE))," ",VLOOKUP($A37,JUIN!$A$11:$AG$110,33,FALSE))</f>
        <v xml:space="preserve"> </v>
      </c>
      <c r="H37" s="28">
        <f>IF(ISERROR(VLOOKUP($A37,JUIL!$A$11:$AG$110,33,FALSE))," ",VLOOKUP($A37,JUIL!$A$11:$AG$110,33,FALSE))</f>
        <v>8</v>
      </c>
      <c r="I37" s="28" t="str">
        <f>IF(ISERROR(VLOOKUP($A37,AOUT!$A$11:$AG$110,33,FALSE))," ",VLOOKUP($A37,AOUT!$A$11:$AG$110,33,FALSE))</f>
        <v xml:space="preserve"> </v>
      </c>
      <c r="J37" s="28" t="str">
        <f>IF(ISERROR(VLOOKUP($A37,SEPT!$A$11:$AG$110,33,FALSE))," ",VLOOKUP($A37,SEPT!$A$11:$AG$110,33,FALSE))</f>
        <v xml:space="preserve"> </v>
      </c>
      <c r="K37" s="28">
        <f>IF(ISERROR(VLOOKUP($A37,OCT!$A$11:$AG$110,33,FALSE))," ",VLOOKUP($A37,OCT!$A$11:$AG$110,33,FALSE))</f>
        <v>4</v>
      </c>
      <c r="L37" s="28" t="str">
        <f>IF(ISERROR(VLOOKUP($A37,NOV!$A$11:$AG$110,33,FALSE))," ",VLOOKUP($A37,NOV!$A$11:$AG$110,33,FALSE))</f>
        <v xml:space="preserve"> </v>
      </c>
      <c r="M37" s="28" t="str">
        <f>IF(ISERROR(VLOOKUP($A37,DEC!$A$11:$AG$110,33,FALSE))," ",VLOOKUP($A37,DEC!$A$11:$AG$110,33,FALSE))</f>
        <v xml:space="preserve"> </v>
      </c>
      <c r="N37" s="28">
        <f>SUM(B37:M37)</f>
        <v>20</v>
      </c>
      <c r="AA37" s="18"/>
    </row>
    <row r="38" spans="1:27" ht="14.4" customHeight="1" x14ac:dyDescent="0.25">
      <c r="A38" s="20" t="s">
        <v>70</v>
      </c>
      <c r="B38" s="28" t="str">
        <f>IF(ISERROR(VLOOKUP($A38,JAN!$A$11:$AG$110,33,FALSE))," ",VLOOKUP($A38,JAN!$A$11:$AG$110,33,FALSE))</f>
        <v xml:space="preserve"> </v>
      </c>
      <c r="C38" s="28" t="str">
        <f>IF(ISERROR(VLOOKUP($A38,FEV!$A$11:$AG$110,33,FALSE))," ",VLOOKUP($A38,FEV!$A$11:$AG$110,33,FALSE))</f>
        <v xml:space="preserve"> </v>
      </c>
      <c r="D38" s="28" t="str">
        <f>IF(ISERROR(VLOOKUP($A38,MAR!$A$11:$AG$110,33,FALSE))," ",VLOOKUP($A38,MAR!$A$11:$AG$110,33,FALSE))</f>
        <v xml:space="preserve"> </v>
      </c>
      <c r="E38" s="28">
        <f>IF(ISERROR(VLOOKUP($A38,AVR!$A$11:$AG$110,33,FALSE))," ",VLOOKUP($A38,AVR!$A$11:$AG$110,33,FALSE))</f>
        <v>4</v>
      </c>
      <c r="F38" s="28">
        <f>IF(ISERROR(VLOOKUP($A38,MAI!$A$11:$AG$110,33,FALSE))," ",VLOOKUP($A38,MAI!$A$11:$AG$110,33,FALSE))</f>
        <v>4</v>
      </c>
      <c r="G38" s="28" t="str">
        <f>IF(ISERROR(VLOOKUP($A38,JUIN!$A$11:$AG$110,33,FALSE))," ",VLOOKUP($A38,JUIN!$A$11:$AG$110,33,FALSE))</f>
        <v xml:space="preserve"> </v>
      </c>
      <c r="H38" s="28" t="str">
        <f>IF(ISERROR(VLOOKUP($A38,JUIL!$A$11:$AG$110,33,FALSE))," ",VLOOKUP($A38,JUIL!$A$11:$AG$110,33,FALSE))</f>
        <v xml:space="preserve"> </v>
      </c>
      <c r="I38" s="28" t="str">
        <f>IF(ISERROR(VLOOKUP($A38,AOUT!$A$11:$AG$110,33,FALSE))," ",VLOOKUP($A38,AOUT!$A$11:$AG$110,33,FALSE))</f>
        <v xml:space="preserve"> </v>
      </c>
      <c r="J38" s="28" t="str">
        <f>IF(ISERROR(VLOOKUP($A38,SEPT!$A$11:$AG$110,33,FALSE))," ",VLOOKUP($A38,SEPT!$A$11:$AG$110,33,FALSE))</f>
        <v xml:space="preserve"> </v>
      </c>
      <c r="K38" s="28" t="str">
        <f>IF(ISERROR(VLOOKUP($A38,OCT!$A$11:$AG$110,33,FALSE))," ",VLOOKUP($A38,OCT!$A$11:$AG$110,33,FALSE))</f>
        <v xml:space="preserve"> </v>
      </c>
      <c r="L38" s="28" t="str">
        <f>IF(ISERROR(VLOOKUP($A38,NOV!$A$11:$AG$110,33,FALSE))," ",VLOOKUP($A38,NOV!$A$11:$AG$110,33,FALSE))</f>
        <v xml:space="preserve"> </v>
      </c>
      <c r="M38" s="28" t="str">
        <f>IF(ISERROR(VLOOKUP($A38,DEC!$A$11:$AG$110,33,FALSE))," ",VLOOKUP($A38,DEC!$A$11:$AG$110,33,FALSE))</f>
        <v xml:space="preserve"> </v>
      </c>
      <c r="N38" s="28">
        <f>SUM(B38:M38)</f>
        <v>8</v>
      </c>
      <c r="AA38" s="18"/>
    </row>
    <row r="39" spans="1:27" ht="14.4" customHeight="1" x14ac:dyDescent="0.25">
      <c r="A39" s="20" t="s">
        <v>84</v>
      </c>
      <c r="B39" s="28" t="str">
        <f>IF(ISERROR(VLOOKUP($A39,JAN!$A$11:$AG$110,33,FALSE))," ",VLOOKUP($A39,JAN!$A$11:$AG$110,33,FALSE))</f>
        <v xml:space="preserve"> </v>
      </c>
      <c r="C39" s="28" t="str">
        <f>IF(ISERROR(VLOOKUP($A39,FEV!$A$11:$AG$110,33,FALSE))," ",VLOOKUP($A39,FEV!$A$11:$AG$110,33,FALSE))</f>
        <v xml:space="preserve"> </v>
      </c>
      <c r="D39" s="28" t="str">
        <f>IF(ISERROR(VLOOKUP($A39,MAR!$A$11:$AG$110,33,FALSE))," ",VLOOKUP($A39,MAR!$A$11:$AG$110,33,FALSE))</f>
        <v xml:space="preserve"> </v>
      </c>
      <c r="E39" s="28" t="str">
        <f>IF(ISERROR(VLOOKUP($A39,AVR!$A$11:$AG$110,33,FALSE))," ",VLOOKUP($A39,AVR!$A$11:$AG$110,33,FALSE))</f>
        <v xml:space="preserve"> </v>
      </c>
      <c r="F39" s="28">
        <f>IF(ISERROR(VLOOKUP($A39,MAI!$A$11:$AG$110,33,FALSE))," ",VLOOKUP($A39,MAI!$A$11:$AG$110,33,FALSE))</f>
        <v>32</v>
      </c>
      <c r="G39" s="28" t="str">
        <f>IF(ISERROR(VLOOKUP($A39,JUIN!$A$11:$AG$110,33,FALSE))," ",VLOOKUP($A39,JUIN!$A$11:$AG$110,33,FALSE))</f>
        <v xml:space="preserve"> </v>
      </c>
      <c r="H39" s="28" t="str">
        <f>IF(ISERROR(VLOOKUP($A39,JUIL!$A$11:$AG$110,33,FALSE))," ",VLOOKUP($A39,JUIL!$A$11:$AG$110,33,FALSE))</f>
        <v xml:space="preserve"> </v>
      </c>
      <c r="I39" s="28" t="str">
        <f>IF(ISERROR(VLOOKUP($A39,AOUT!$A$11:$AG$110,33,FALSE))," ",VLOOKUP($A39,AOUT!$A$11:$AG$110,33,FALSE))</f>
        <v xml:space="preserve"> </v>
      </c>
      <c r="J39" s="28" t="str">
        <f>IF(ISERROR(VLOOKUP($A39,SEPT!$A$11:$AG$110,33,FALSE))," ",VLOOKUP($A39,SEPT!$A$11:$AG$110,33,FALSE))</f>
        <v xml:space="preserve"> </v>
      </c>
      <c r="K39" s="28" t="str">
        <f>IF(ISERROR(VLOOKUP($A39,OCT!$A$11:$AG$110,33,FALSE))," ",VLOOKUP($A39,OCT!$A$11:$AG$110,33,FALSE))</f>
        <v xml:space="preserve"> </v>
      </c>
      <c r="L39" s="28" t="str">
        <f>IF(ISERROR(VLOOKUP($A39,NOV!$A$11:$AG$110,33,FALSE))," ",VLOOKUP($A39,NOV!$A$11:$AG$110,33,FALSE))</f>
        <v xml:space="preserve"> </v>
      </c>
      <c r="M39" s="28" t="str">
        <f>IF(ISERROR(VLOOKUP($A39,DEC!$A$11:$AG$110,33,FALSE))," ",VLOOKUP($A39,DEC!$A$11:$AG$110,33,FALSE))</f>
        <v xml:space="preserve"> </v>
      </c>
      <c r="N39" s="28">
        <f>SUM(B39:M39)</f>
        <v>32</v>
      </c>
      <c r="AA39" s="18"/>
    </row>
    <row r="40" spans="1:27" ht="14.4" customHeight="1" x14ac:dyDescent="0.25">
      <c r="A40" s="20" t="s">
        <v>71</v>
      </c>
      <c r="B40" s="28" t="str">
        <f>IF(ISERROR(VLOOKUP($A40,JAN!$A$11:$AG$110,33,FALSE))," ",VLOOKUP($A40,JAN!$A$11:$AG$110,33,FALSE))</f>
        <v xml:space="preserve"> </v>
      </c>
      <c r="C40" s="28" t="str">
        <f>IF(ISERROR(VLOOKUP($A40,FEV!$A$11:$AG$110,33,FALSE))," ",VLOOKUP($A40,FEV!$A$11:$AG$110,33,FALSE))</f>
        <v xml:space="preserve"> </v>
      </c>
      <c r="D40" s="28" t="str">
        <f>IF(ISERROR(VLOOKUP($A40,MAR!$A$11:$AG$110,33,FALSE))," ",VLOOKUP($A40,MAR!$A$11:$AG$110,33,FALSE))</f>
        <v xml:space="preserve"> </v>
      </c>
      <c r="E40" s="28">
        <f>IF(ISERROR(VLOOKUP($A40,AVR!$A$11:$AG$110,33,FALSE))," ",VLOOKUP($A40,AVR!$A$11:$AG$110,33,FALSE))</f>
        <v>5</v>
      </c>
      <c r="F40" s="28">
        <f>IF(ISERROR(VLOOKUP($A40,MAI!$A$11:$AG$110,33,FALSE))," ",VLOOKUP($A40,MAI!$A$11:$AG$110,33,FALSE))</f>
        <v>9</v>
      </c>
      <c r="G40" s="28" t="str">
        <f>IF(ISERROR(VLOOKUP($A40,JUIN!$A$11:$AG$110,33,FALSE))," ",VLOOKUP($A40,JUIN!$A$11:$AG$110,33,FALSE))</f>
        <v xml:space="preserve"> </v>
      </c>
      <c r="H40" s="28" t="str">
        <f>IF(ISERROR(VLOOKUP($A40,JUIL!$A$11:$AG$110,33,FALSE))," ",VLOOKUP($A40,JUIL!$A$11:$AG$110,33,FALSE))</f>
        <v xml:space="preserve"> </v>
      </c>
      <c r="I40" s="28" t="str">
        <f>IF(ISERROR(VLOOKUP($A40,AOUT!$A$11:$AG$110,33,FALSE))," ",VLOOKUP($A40,AOUT!$A$11:$AG$110,33,FALSE))</f>
        <v xml:space="preserve"> </v>
      </c>
      <c r="J40" s="28">
        <f>IF(ISERROR(VLOOKUP($A40,SEPT!$A$11:$AG$110,33,FALSE))," ",VLOOKUP($A40,SEPT!$A$11:$AG$110,33,FALSE))</f>
        <v>4</v>
      </c>
      <c r="K40" s="28" t="str">
        <f>IF(ISERROR(VLOOKUP($A40,OCT!$A$11:$AG$110,33,FALSE))," ",VLOOKUP($A40,OCT!$A$11:$AG$110,33,FALSE))</f>
        <v xml:space="preserve"> </v>
      </c>
      <c r="L40" s="28" t="str">
        <f>IF(ISERROR(VLOOKUP($A40,NOV!$A$11:$AG$110,33,FALSE))," ",VLOOKUP($A40,NOV!$A$11:$AG$110,33,FALSE))</f>
        <v xml:space="preserve"> </v>
      </c>
      <c r="M40" s="28" t="str">
        <f>IF(ISERROR(VLOOKUP($A40,DEC!$A$11:$AG$110,33,FALSE))," ",VLOOKUP($A40,DEC!$A$11:$AG$110,33,FALSE))</f>
        <v xml:space="preserve"> </v>
      </c>
      <c r="N40" s="28">
        <f>SUM(B40:M40)</f>
        <v>18</v>
      </c>
      <c r="AA40" s="17"/>
    </row>
    <row r="41" spans="1:27" ht="14.4" customHeight="1" x14ac:dyDescent="0.25">
      <c r="A41" s="20" t="s">
        <v>59</v>
      </c>
      <c r="B41" s="28" t="str">
        <f>IF(ISERROR(VLOOKUP($A41,JAN!$A$11:$AG$110,33,FALSE))," ",VLOOKUP($A41,JAN!$A$11:$AG$110,33,FALSE))</f>
        <v xml:space="preserve"> </v>
      </c>
      <c r="C41" s="28" t="str">
        <f>IF(ISERROR(VLOOKUP($A41,FEV!$A$11:$AG$110,33,FALSE))," ",VLOOKUP($A41,FEV!$A$11:$AG$110,33,FALSE))</f>
        <v xml:space="preserve"> </v>
      </c>
      <c r="D41" s="28">
        <f>IF(ISERROR(VLOOKUP($A41,MAR!$A$11:$AG$110,33,FALSE))," ",VLOOKUP($A41,MAR!$A$11:$AG$110,33,FALSE))</f>
        <v>2</v>
      </c>
      <c r="E41" s="28">
        <f>IF(ISERROR(VLOOKUP($A41,AVR!$A$11:$AG$110,33,FALSE))," ",VLOOKUP($A41,AVR!$A$11:$AG$110,33,FALSE))</f>
        <v>37</v>
      </c>
      <c r="F41" s="28">
        <f>IF(ISERROR(VLOOKUP($A41,MAI!$A$11:$AG$110,33,FALSE))," ",VLOOKUP($A41,MAI!$A$11:$AG$110,33,FALSE))</f>
        <v>17</v>
      </c>
      <c r="G41" s="28" t="str">
        <f>IF(ISERROR(VLOOKUP($A41,JUIN!$A$11:$AG$110,33,FALSE))," ",VLOOKUP($A41,JUIN!$A$11:$AG$110,33,FALSE))</f>
        <v xml:space="preserve"> </v>
      </c>
      <c r="H41" s="28">
        <f>IF(ISERROR(VLOOKUP($A41,JUIL!$A$11:$AG$110,33,FALSE))," ",VLOOKUP($A41,JUIL!$A$11:$AG$110,33,FALSE))</f>
        <v>52</v>
      </c>
      <c r="I41" s="28">
        <f>IF(ISERROR(VLOOKUP($A41,AOUT!$A$11:$AG$110,33,FALSE))," ",VLOOKUP($A41,AOUT!$A$11:$AG$110,33,FALSE))</f>
        <v>16</v>
      </c>
      <c r="J41" s="28">
        <f>IF(ISERROR(VLOOKUP($A41,SEPT!$A$11:$AG$110,33,FALSE))," ",VLOOKUP($A41,SEPT!$A$11:$AG$110,33,FALSE))</f>
        <v>11</v>
      </c>
      <c r="K41" s="28">
        <f>IF(ISERROR(VLOOKUP($A41,OCT!$A$11:$AG$110,33,FALSE))," ",VLOOKUP($A41,OCT!$A$11:$AG$110,33,FALSE))</f>
        <v>25</v>
      </c>
      <c r="L41" s="28" t="str">
        <f>IF(ISERROR(VLOOKUP($A41,NOV!$A$11:$AG$110,33,FALSE))," ",VLOOKUP($A41,NOV!$A$11:$AG$110,33,FALSE))</f>
        <v xml:space="preserve"> </v>
      </c>
      <c r="M41" s="28" t="str">
        <f>IF(ISERROR(VLOOKUP($A41,DEC!$A$11:$AG$110,33,FALSE))," ",VLOOKUP($A41,DEC!$A$11:$AG$110,33,FALSE))</f>
        <v xml:space="preserve"> </v>
      </c>
      <c r="N41" s="28">
        <f>SUM(B41:M41)</f>
        <v>160</v>
      </c>
      <c r="AA41" s="18"/>
    </row>
    <row r="42" spans="1:27" ht="14.4" customHeight="1" x14ac:dyDescent="0.25">
      <c r="A42" s="20" t="s">
        <v>72</v>
      </c>
      <c r="B42" s="28" t="str">
        <f>IF(ISERROR(VLOOKUP($A42,JAN!$A$11:$AG$110,33,FALSE))," ",VLOOKUP($A42,JAN!$A$11:$AG$110,33,FALSE))</f>
        <v xml:space="preserve"> </v>
      </c>
      <c r="C42" s="28" t="str">
        <f>IF(ISERROR(VLOOKUP($A42,FEV!$A$11:$AG$110,33,FALSE))," ",VLOOKUP($A42,FEV!$A$11:$AG$110,33,FALSE))</f>
        <v xml:space="preserve"> </v>
      </c>
      <c r="D42" s="28" t="str">
        <f>IF(ISERROR(VLOOKUP($A42,MAR!$A$11:$AG$110,33,FALSE))," ",VLOOKUP($A42,MAR!$A$11:$AG$110,33,FALSE))</f>
        <v xml:space="preserve"> </v>
      </c>
      <c r="E42" s="28">
        <f>IF(ISERROR(VLOOKUP($A42,AVR!$A$11:$AG$110,33,FALSE))," ",VLOOKUP($A42,AVR!$A$11:$AG$110,33,FALSE))</f>
        <v>4</v>
      </c>
      <c r="F42" s="28" t="str">
        <f>IF(ISERROR(VLOOKUP($A42,MAI!$A$11:$AG$110,33,FALSE))," ",VLOOKUP($A42,MAI!$A$11:$AG$110,33,FALSE))</f>
        <v xml:space="preserve"> </v>
      </c>
      <c r="G42" s="28" t="str">
        <f>IF(ISERROR(VLOOKUP($A42,JUIN!$A$11:$AG$110,33,FALSE))," ",VLOOKUP($A42,JUIN!$A$11:$AG$110,33,FALSE))</f>
        <v xml:space="preserve"> </v>
      </c>
      <c r="H42" s="28">
        <f>IF(ISERROR(VLOOKUP($A42,JUIL!$A$11:$AG$110,33,FALSE))," ",VLOOKUP($A42,JUIL!$A$11:$AG$110,33,FALSE))</f>
        <v>20</v>
      </c>
      <c r="I42" s="28" t="str">
        <f>IF(ISERROR(VLOOKUP($A42,AOUT!$A$11:$AG$110,33,FALSE))," ",VLOOKUP($A42,AOUT!$A$11:$AG$110,33,FALSE))</f>
        <v xml:space="preserve"> </v>
      </c>
      <c r="J42" s="28">
        <f>IF(ISERROR(VLOOKUP($A42,SEPT!$A$11:$AG$110,33,FALSE))," ",VLOOKUP($A42,SEPT!$A$11:$AG$110,33,FALSE))</f>
        <v>5</v>
      </c>
      <c r="K42" s="28" t="str">
        <f>IF(ISERROR(VLOOKUP($A42,OCT!$A$11:$AG$110,33,FALSE))," ",VLOOKUP($A42,OCT!$A$11:$AG$110,33,FALSE))</f>
        <v xml:space="preserve"> </v>
      </c>
      <c r="L42" s="28" t="str">
        <f>IF(ISERROR(VLOOKUP($A42,NOV!$A$11:$AG$110,33,FALSE))," ",VLOOKUP($A42,NOV!$A$11:$AG$110,33,FALSE))</f>
        <v xml:space="preserve"> </v>
      </c>
      <c r="M42" s="28" t="str">
        <f>IF(ISERROR(VLOOKUP($A42,DEC!$A$11:$AG$110,33,FALSE))," ",VLOOKUP($A42,DEC!$A$11:$AG$110,33,FALSE))</f>
        <v xml:space="preserve"> </v>
      </c>
      <c r="N42" s="28">
        <f>SUM(B42:M42)</f>
        <v>29</v>
      </c>
      <c r="AA42" s="18"/>
    </row>
    <row r="43" spans="1:27" ht="14.4" customHeight="1" x14ac:dyDescent="0.25">
      <c r="A43" s="20" t="s">
        <v>73</v>
      </c>
      <c r="B43" s="28" t="str">
        <f>IF(ISERROR(VLOOKUP($A43,JAN!$A$11:$AG$110,33,FALSE))," ",VLOOKUP($A43,JAN!$A$11:$AG$110,33,FALSE))</f>
        <v xml:space="preserve"> </v>
      </c>
      <c r="C43" s="28" t="str">
        <f>IF(ISERROR(VLOOKUP($A43,FEV!$A$11:$AG$110,33,FALSE))," ",VLOOKUP($A43,FEV!$A$11:$AG$110,33,FALSE))</f>
        <v xml:space="preserve"> </v>
      </c>
      <c r="D43" s="28" t="str">
        <f>IF(ISERROR(VLOOKUP($A43,MAR!$A$11:$AG$110,33,FALSE))," ",VLOOKUP($A43,MAR!$A$11:$AG$110,33,FALSE))</f>
        <v xml:space="preserve"> </v>
      </c>
      <c r="E43" s="28">
        <f>IF(ISERROR(VLOOKUP($A43,AVR!$A$11:$AG$110,33,FALSE))," ",VLOOKUP($A43,AVR!$A$11:$AG$110,33,FALSE))</f>
        <v>4</v>
      </c>
      <c r="F43" s="28" t="str">
        <f>IF(ISERROR(VLOOKUP($A43,MAI!$A$11:$AG$110,33,FALSE))," ",VLOOKUP($A43,MAI!$A$11:$AG$110,33,FALSE))</f>
        <v xml:space="preserve"> </v>
      </c>
      <c r="G43" s="28" t="str">
        <f>IF(ISERROR(VLOOKUP($A43,JUIN!$A$11:$AG$110,33,FALSE))," ",VLOOKUP($A43,JUIN!$A$11:$AG$110,33,FALSE))</f>
        <v xml:space="preserve"> </v>
      </c>
      <c r="H43" s="28" t="str">
        <f>IF(ISERROR(VLOOKUP($A43,JUIL!$A$11:$AG$110,33,FALSE))," ",VLOOKUP($A43,JUIL!$A$11:$AG$110,33,FALSE))</f>
        <v xml:space="preserve"> </v>
      </c>
      <c r="I43" s="28" t="str">
        <f>IF(ISERROR(VLOOKUP($A43,AOUT!$A$11:$AG$110,33,FALSE))," ",VLOOKUP($A43,AOUT!$A$11:$AG$110,33,FALSE))</f>
        <v xml:space="preserve"> </v>
      </c>
      <c r="J43" s="28" t="str">
        <f>IF(ISERROR(VLOOKUP($A43,SEPT!$A$11:$AG$110,33,FALSE))," ",VLOOKUP($A43,SEPT!$A$11:$AG$110,33,FALSE))</f>
        <v xml:space="preserve"> </v>
      </c>
      <c r="K43" s="28" t="str">
        <f>IF(ISERROR(VLOOKUP($A43,OCT!$A$11:$AG$110,33,FALSE))," ",VLOOKUP($A43,OCT!$A$11:$AG$110,33,FALSE))</f>
        <v xml:space="preserve"> </v>
      </c>
      <c r="L43" s="28" t="str">
        <f>IF(ISERROR(VLOOKUP($A43,NOV!$A$11:$AG$110,33,FALSE))," ",VLOOKUP($A43,NOV!$A$11:$AG$110,33,FALSE))</f>
        <v xml:space="preserve"> </v>
      </c>
      <c r="M43" s="28" t="str">
        <f>IF(ISERROR(VLOOKUP($A43,DEC!$A$11:$AG$110,33,FALSE))," ",VLOOKUP($A43,DEC!$A$11:$AG$110,33,FALSE))</f>
        <v xml:space="preserve"> </v>
      </c>
      <c r="N43" s="28">
        <f>SUM(B43:M43)</f>
        <v>4</v>
      </c>
      <c r="AA43" s="17"/>
    </row>
    <row r="44" spans="1:27" ht="14.4" customHeight="1" x14ac:dyDescent="0.25">
      <c r="A44" s="20" t="s">
        <v>74</v>
      </c>
      <c r="B44" s="28" t="str">
        <f>IF(ISERROR(VLOOKUP($A44,JAN!$A$11:$AG$110,33,FALSE))," ",VLOOKUP($A44,JAN!$A$11:$AG$110,33,FALSE))</f>
        <v xml:space="preserve"> </v>
      </c>
      <c r="C44" s="28" t="str">
        <f>IF(ISERROR(VLOOKUP($A44,FEV!$A$11:$AG$110,33,FALSE))," ",VLOOKUP($A44,FEV!$A$11:$AG$110,33,FALSE))</f>
        <v xml:space="preserve"> </v>
      </c>
      <c r="D44" s="28" t="str">
        <f>IF(ISERROR(VLOOKUP($A44,MAR!$A$11:$AG$110,33,FALSE))," ",VLOOKUP($A44,MAR!$A$11:$AG$110,33,FALSE))</f>
        <v xml:space="preserve"> </v>
      </c>
      <c r="E44" s="28">
        <f>IF(ISERROR(VLOOKUP($A44,AVR!$A$11:$AG$110,33,FALSE))," ",VLOOKUP($A44,AVR!$A$11:$AG$110,33,FALSE))</f>
        <v>5</v>
      </c>
      <c r="F44" s="28">
        <f>IF(ISERROR(VLOOKUP($A44,MAI!$A$11:$AG$110,33,FALSE))," ",VLOOKUP($A44,MAI!$A$11:$AG$110,33,FALSE))</f>
        <v>7</v>
      </c>
      <c r="G44" s="28" t="str">
        <f>IF(ISERROR(VLOOKUP($A44,JUIN!$A$11:$AG$110,33,FALSE))," ",VLOOKUP($A44,JUIN!$A$11:$AG$110,33,FALSE))</f>
        <v xml:space="preserve"> </v>
      </c>
      <c r="H44" s="28">
        <f>IF(ISERROR(VLOOKUP($A44,JUIL!$A$11:$AG$110,33,FALSE))," ",VLOOKUP($A44,JUIL!$A$11:$AG$110,33,FALSE))</f>
        <v>40</v>
      </c>
      <c r="I44" s="28">
        <f>IF(ISERROR(VLOOKUP($A44,AOUT!$A$11:$AG$110,33,FALSE))," ",VLOOKUP($A44,AOUT!$A$11:$AG$110,33,FALSE))</f>
        <v>8</v>
      </c>
      <c r="J44" s="28">
        <f>IF(ISERROR(VLOOKUP($A44,SEPT!$A$11:$AG$110,33,FALSE))," ",VLOOKUP($A44,SEPT!$A$11:$AG$110,33,FALSE))</f>
        <v>7</v>
      </c>
      <c r="K44" s="28">
        <f>IF(ISERROR(VLOOKUP($A44,OCT!$A$11:$AG$110,33,FALSE))," ",VLOOKUP($A44,OCT!$A$11:$AG$110,33,FALSE))</f>
        <v>17</v>
      </c>
      <c r="L44" s="28" t="str">
        <f>IF(ISERROR(VLOOKUP($A44,NOV!$A$11:$AG$110,33,FALSE))," ",VLOOKUP($A44,NOV!$A$11:$AG$110,33,FALSE))</f>
        <v xml:space="preserve"> </v>
      </c>
      <c r="M44" s="28" t="str">
        <f>IF(ISERROR(VLOOKUP($A44,DEC!$A$11:$AG$110,33,FALSE))," ",VLOOKUP($A44,DEC!$A$11:$AG$110,33,FALSE))</f>
        <v xml:space="preserve"> </v>
      </c>
      <c r="N44" s="28">
        <f>SUM(B44:M44)</f>
        <v>84</v>
      </c>
      <c r="AA44" s="18"/>
    </row>
    <row r="45" spans="1:27" ht="14.4" customHeight="1" x14ac:dyDescent="0.25">
      <c r="A45" s="20" t="s">
        <v>75</v>
      </c>
      <c r="B45" s="28" t="str">
        <f>IF(ISERROR(VLOOKUP($A45,JAN!$A$11:$AG$110,33,FALSE))," ",VLOOKUP($A45,JAN!$A$11:$AG$110,33,FALSE))</f>
        <v xml:space="preserve"> </v>
      </c>
      <c r="C45" s="28" t="str">
        <f>IF(ISERROR(VLOOKUP($A45,FEV!$A$11:$AG$110,33,FALSE))," ",VLOOKUP($A45,FEV!$A$11:$AG$110,33,FALSE))</f>
        <v xml:space="preserve"> </v>
      </c>
      <c r="D45" s="28" t="str">
        <f>IF(ISERROR(VLOOKUP($A45,MAR!$A$11:$AG$110,33,FALSE))," ",VLOOKUP($A45,MAR!$A$11:$AG$110,33,FALSE))</f>
        <v xml:space="preserve"> </v>
      </c>
      <c r="E45" s="28">
        <f>IF(ISERROR(VLOOKUP($A45,AVR!$A$11:$AG$110,33,FALSE))," ",VLOOKUP($A45,AVR!$A$11:$AG$110,33,FALSE))</f>
        <v>4</v>
      </c>
      <c r="F45" s="28">
        <f>IF(ISERROR(VLOOKUP($A45,MAI!$A$11:$AG$110,33,FALSE))," ",VLOOKUP($A45,MAI!$A$11:$AG$110,33,FALSE))</f>
        <v>4</v>
      </c>
      <c r="G45" s="28" t="str">
        <f>IF(ISERROR(VLOOKUP($A45,JUIN!$A$11:$AG$110,33,FALSE))," ",VLOOKUP($A45,JUIN!$A$11:$AG$110,33,FALSE))</f>
        <v xml:space="preserve"> </v>
      </c>
      <c r="H45" s="28" t="str">
        <f>IF(ISERROR(VLOOKUP($A45,JUIL!$A$11:$AG$110,33,FALSE))," ",VLOOKUP($A45,JUIL!$A$11:$AG$110,33,FALSE))</f>
        <v xml:space="preserve"> </v>
      </c>
      <c r="I45" s="28" t="str">
        <f>IF(ISERROR(VLOOKUP($A45,AOUT!$A$11:$AG$110,33,FALSE))," ",VLOOKUP($A45,AOUT!$A$11:$AG$110,33,FALSE))</f>
        <v xml:space="preserve"> </v>
      </c>
      <c r="J45" s="28" t="str">
        <f>IF(ISERROR(VLOOKUP($A45,SEPT!$A$11:$AG$110,33,FALSE))," ",VLOOKUP($A45,SEPT!$A$11:$AG$110,33,FALSE))</f>
        <v xml:space="preserve"> </v>
      </c>
      <c r="K45" s="28">
        <f>IF(ISERROR(VLOOKUP($A45,OCT!$A$11:$AG$110,33,FALSE))," ",VLOOKUP($A45,OCT!$A$11:$AG$110,33,FALSE))</f>
        <v>4</v>
      </c>
      <c r="L45" s="28" t="str">
        <f>IF(ISERROR(VLOOKUP($A45,NOV!$A$11:$AG$110,33,FALSE))," ",VLOOKUP($A45,NOV!$A$11:$AG$110,33,FALSE))</f>
        <v xml:space="preserve"> </v>
      </c>
      <c r="M45" s="28" t="str">
        <f>IF(ISERROR(VLOOKUP($A45,DEC!$A$11:$AG$110,33,FALSE))," ",VLOOKUP($A45,DEC!$A$11:$AG$110,33,FALSE))</f>
        <v xml:space="preserve"> </v>
      </c>
      <c r="N45" s="28">
        <f>SUM(B45:M45)</f>
        <v>12</v>
      </c>
      <c r="AA45" s="18"/>
    </row>
    <row r="46" spans="1:27" ht="14.4" customHeight="1" x14ac:dyDescent="0.25">
      <c r="A46" s="20" t="s">
        <v>76</v>
      </c>
      <c r="B46" s="28" t="str">
        <f>IF(ISERROR(VLOOKUP($A46,JAN!$A$11:$AG$110,33,FALSE))," ",VLOOKUP($A46,JAN!$A$11:$AG$110,33,FALSE))</f>
        <v xml:space="preserve"> </v>
      </c>
      <c r="C46" s="28" t="str">
        <f>IF(ISERROR(VLOOKUP($A46,FEV!$A$11:$AG$110,33,FALSE))," ",VLOOKUP($A46,FEV!$A$11:$AG$110,33,FALSE))</f>
        <v xml:space="preserve"> </v>
      </c>
      <c r="D46" s="28" t="str">
        <f>IF(ISERROR(VLOOKUP($A46,MAR!$A$11:$AG$110,33,FALSE))," ",VLOOKUP($A46,MAR!$A$11:$AG$110,33,FALSE))</f>
        <v xml:space="preserve"> </v>
      </c>
      <c r="E46" s="28">
        <f>IF(ISERROR(VLOOKUP($A46,AVR!$A$11:$AG$110,33,FALSE))," ",VLOOKUP($A46,AVR!$A$11:$AG$110,33,FALSE))</f>
        <v>4</v>
      </c>
      <c r="F46" s="28">
        <f>IF(ISERROR(VLOOKUP($A46,MAI!$A$11:$AG$110,33,FALSE))," ",VLOOKUP($A46,MAI!$A$11:$AG$110,33,FALSE))</f>
        <v>4</v>
      </c>
      <c r="G46" s="28" t="str">
        <f>IF(ISERROR(VLOOKUP($A46,JUIN!$A$11:$AG$110,33,FALSE))," ",VLOOKUP($A46,JUIN!$A$11:$AG$110,33,FALSE))</f>
        <v xml:space="preserve"> </v>
      </c>
      <c r="H46" s="28">
        <f>IF(ISERROR(VLOOKUP($A46,JUIL!$A$11:$AG$110,33,FALSE))," ",VLOOKUP($A46,JUIL!$A$11:$AG$110,33,FALSE))</f>
        <v>8</v>
      </c>
      <c r="I46" s="28" t="str">
        <f>IF(ISERROR(VLOOKUP($A46,AOUT!$A$11:$AG$110,33,FALSE))," ",VLOOKUP($A46,AOUT!$A$11:$AG$110,33,FALSE))</f>
        <v xml:space="preserve"> </v>
      </c>
      <c r="J46" s="28">
        <f>IF(ISERROR(VLOOKUP($A46,SEPT!$A$11:$AG$110,33,FALSE))," ",VLOOKUP($A46,SEPT!$A$11:$AG$110,33,FALSE))</f>
        <v>5</v>
      </c>
      <c r="K46" s="28">
        <f>IF(ISERROR(VLOOKUP($A46,OCT!$A$11:$AG$110,33,FALSE))," ",VLOOKUP($A46,OCT!$A$11:$AG$110,33,FALSE))</f>
        <v>4</v>
      </c>
      <c r="L46" s="28" t="str">
        <f>IF(ISERROR(VLOOKUP($A46,NOV!$A$11:$AG$110,33,FALSE))," ",VLOOKUP($A46,NOV!$A$11:$AG$110,33,FALSE))</f>
        <v xml:space="preserve"> </v>
      </c>
      <c r="M46" s="28" t="str">
        <f>IF(ISERROR(VLOOKUP($A46,DEC!$A$11:$AG$110,33,FALSE))," ",VLOOKUP($A46,DEC!$A$11:$AG$110,33,FALSE))</f>
        <v xml:space="preserve"> </v>
      </c>
      <c r="N46" s="28">
        <f>SUM(B46:M46)</f>
        <v>25</v>
      </c>
      <c r="AA46" s="18"/>
    </row>
    <row r="47" spans="1:27" ht="14.4" customHeight="1" x14ac:dyDescent="0.25">
      <c r="A47" s="20" t="s">
        <v>77</v>
      </c>
      <c r="B47" s="28" t="str">
        <f>IF(ISERROR(VLOOKUP($A47,JAN!$A$11:$AG$110,33,FALSE))," ",VLOOKUP($A47,JAN!$A$11:$AG$110,33,FALSE))</f>
        <v xml:space="preserve"> </v>
      </c>
      <c r="C47" s="28" t="str">
        <f>IF(ISERROR(VLOOKUP($A47,FEV!$A$11:$AG$110,33,FALSE))," ",VLOOKUP($A47,FEV!$A$11:$AG$110,33,FALSE))</f>
        <v xml:space="preserve"> </v>
      </c>
      <c r="D47" s="28" t="str">
        <f>IF(ISERROR(VLOOKUP($A47,MAR!$A$11:$AG$110,33,FALSE))," ",VLOOKUP($A47,MAR!$A$11:$AG$110,33,FALSE))</f>
        <v xml:space="preserve"> </v>
      </c>
      <c r="E47" s="28">
        <f>IF(ISERROR(VLOOKUP($A47,AVR!$A$11:$AG$110,33,FALSE))," ",VLOOKUP($A47,AVR!$A$11:$AG$110,33,FALSE))</f>
        <v>4</v>
      </c>
      <c r="F47" s="28">
        <f>IF(ISERROR(VLOOKUP($A47,MAI!$A$11:$AG$110,33,FALSE))," ",VLOOKUP($A47,MAI!$A$11:$AG$110,33,FALSE))</f>
        <v>4</v>
      </c>
      <c r="G47" s="28" t="str">
        <f>IF(ISERROR(VLOOKUP($A47,JUIN!$A$11:$AG$110,33,FALSE))," ",VLOOKUP($A47,JUIN!$A$11:$AG$110,33,FALSE))</f>
        <v xml:space="preserve"> </v>
      </c>
      <c r="H47" s="28" t="str">
        <f>IF(ISERROR(VLOOKUP($A47,JUIL!$A$11:$AG$110,33,FALSE))," ",VLOOKUP($A47,JUIL!$A$11:$AG$110,33,FALSE))</f>
        <v xml:space="preserve"> </v>
      </c>
      <c r="I47" s="28" t="str">
        <f>IF(ISERROR(VLOOKUP($A47,AOUT!$A$11:$AG$110,33,FALSE))," ",VLOOKUP($A47,AOUT!$A$11:$AG$110,33,FALSE))</f>
        <v xml:space="preserve"> </v>
      </c>
      <c r="J47" s="28" t="str">
        <f>IF(ISERROR(VLOOKUP($A47,SEPT!$A$11:$AG$110,33,FALSE))," ",VLOOKUP($A47,SEPT!$A$11:$AG$110,33,FALSE))</f>
        <v xml:space="preserve"> </v>
      </c>
      <c r="K47" s="28" t="str">
        <f>IF(ISERROR(VLOOKUP($A47,OCT!$A$11:$AG$110,33,FALSE))," ",VLOOKUP($A47,OCT!$A$11:$AG$110,33,FALSE))</f>
        <v xml:space="preserve"> </v>
      </c>
      <c r="L47" s="28" t="str">
        <f>IF(ISERROR(VLOOKUP($A47,NOV!$A$11:$AG$110,33,FALSE))," ",VLOOKUP($A47,NOV!$A$11:$AG$110,33,FALSE))</f>
        <v xml:space="preserve"> </v>
      </c>
      <c r="M47" s="28" t="str">
        <f>IF(ISERROR(VLOOKUP($A47,DEC!$A$11:$AG$110,33,FALSE))," ",VLOOKUP($A47,DEC!$A$11:$AG$110,33,FALSE))</f>
        <v xml:space="preserve"> </v>
      </c>
      <c r="N47" s="28">
        <f>SUM(B47:M47)</f>
        <v>8</v>
      </c>
      <c r="AA47" s="18"/>
    </row>
    <row r="48" spans="1:27" ht="14.4" customHeight="1" x14ac:dyDescent="0.25">
      <c r="B48" s="28" t="str">
        <f>IF(ISERROR(VLOOKUP($A48,JAN!$A$11:$AG$110,33,FALSE))," ",VLOOKUP($A48,JAN!$A$11:$AG$110,33,FALSE))</f>
        <v xml:space="preserve"> </v>
      </c>
      <c r="C48" s="28" t="str">
        <f>IF(ISERROR(VLOOKUP($A48,FEV!$A$11:$AG$110,33,FALSE))," ",VLOOKUP($A48,FEV!$A$11:$AG$110,33,FALSE))</f>
        <v xml:space="preserve"> </v>
      </c>
      <c r="D48" s="28" t="str">
        <f>IF(ISERROR(VLOOKUP($A48,MAR!$A$11:$AG$110,33,FALSE))," ",VLOOKUP($A48,MAR!$A$11:$AG$110,33,FALSE))</f>
        <v xml:space="preserve"> </v>
      </c>
      <c r="E48" s="28" t="str">
        <f>IF(ISERROR(VLOOKUP($A48,AVR!$A$11:$AG$110,33,FALSE))," ",VLOOKUP($A48,AVR!$A$11:$AG$110,33,FALSE))</f>
        <v xml:space="preserve"> </v>
      </c>
      <c r="F48" s="28" t="str">
        <f>IF(ISERROR(VLOOKUP($A48,MAI!$A$11:$AG$110,33,FALSE))," ",VLOOKUP($A48,MAI!$A$11:$AG$110,33,FALSE))</f>
        <v xml:space="preserve"> </v>
      </c>
      <c r="G48" s="28" t="str">
        <f>IF(ISERROR(VLOOKUP($A48,JUIN!$A$11:$AG$110,33,FALSE))," ",VLOOKUP($A48,JUIN!$A$11:$AG$110,33,FALSE))</f>
        <v xml:space="preserve"> </v>
      </c>
      <c r="H48" s="28" t="str">
        <f>IF(ISERROR(VLOOKUP($A48,JUIL!$A$11:$AG$110,33,FALSE))," ",VLOOKUP($A48,JUIL!$A$11:$AG$110,33,FALSE))</f>
        <v xml:space="preserve"> </v>
      </c>
      <c r="I48" s="28" t="str">
        <f>IF(ISERROR(VLOOKUP($A48,AOUT!$A$11:$AG$110,33,FALSE))," ",VLOOKUP($A48,AOUT!$A$11:$AG$110,33,FALSE))</f>
        <v xml:space="preserve"> </v>
      </c>
      <c r="J48" s="28" t="str">
        <f>IF(ISERROR(VLOOKUP($A48,SEPT!$A$11:$AG$110,33,FALSE))," ",VLOOKUP($A48,SEPT!$A$11:$AG$110,33,FALSE))</f>
        <v xml:space="preserve"> </v>
      </c>
      <c r="K48" s="28" t="str">
        <f>IF(ISERROR(VLOOKUP($A48,OCT!$A$11:$AG$110,33,FALSE))," ",VLOOKUP($A48,OCT!$A$11:$AG$110,33,FALSE))</f>
        <v xml:space="preserve"> </v>
      </c>
      <c r="L48" s="28" t="str">
        <f>IF(ISERROR(VLOOKUP($A48,NOV!$A$11:$AG$110,33,FALSE))," ",VLOOKUP($A48,NOV!$A$11:$AG$110,33,FALSE))</f>
        <v xml:space="preserve"> </v>
      </c>
      <c r="M48" s="28" t="str">
        <f>IF(ISERROR(VLOOKUP($A48,DEC!$A$11:$AG$110,33,FALSE))," ",VLOOKUP($A48,DEC!$A$11:$AG$110,33,FALSE))</f>
        <v xml:space="preserve"> </v>
      </c>
      <c r="N48" s="28">
        <f>SUM(B48:M48)</f>
        <v>0</v>
      </c>
      <c r="AA48" s="18"/>
    </row>
    <row r="49" spans="2:27" ht="14.4" customHeight="1" x14ac:dyDescent="0.3">
      <c r="B49" s="28" t="str">
        <f>IF(ISERROR(VLOOKUP($A49,JAN!$A$11:$AG$110,33,FALSE))," ",VLOOKUP($A49,JAN!$A$11:$AG$110,33,FALSE))</f>
        <v xml:space="preserve"> </v>
      </c>
      <c r="C49" s="28" t="str">
        <f>IF(ISERROR(VLOOKUP($A49,FEV!$A$11:$AG$110,33,FALSE))," ",VLOOKUP($A49,FEV!$A$11:$AG$110,33,FALSE))</f>
        <v xml:space="preserve"> </v>
      </c>
      <c r="D49" s="28" t="str">
        <f>IF(ISERROR(VLOOKUP($A49,MAR!$A$11:$AG$110,33,FALSE))," ",VLOOKUP($A49,MAR!$A$11:$AG$110,33,FALSE))</f>
        <v xml:space="preserve"> </v>
      </c>
      <c r="E49" s="28" t="str">
        <f>IF(ISERROR(VLOOKUP($A49,AVR!$A$11:$AG$110,33,FALSE))," ",VLOOKUP($A49,AVR!$A$11:$AG$110,33,FALSE))</f>
        <v xml:space="preserve"> </v>
      </c>
      <c r="F49" s="28" t="str">
        <f>IF(ISERROR(VLOOKUP($A49,MAI!$A$11:$AG$110,33,FALSE))," ",VLOOKUP($A49,MAI!$A$11:$AG$110,33,FALSE))</f>
        <v xml:space="preserve"> </v>
      </c>
      <c r="G49" s="28" t="str">
        <f>IF(ISERROR(VLOOKUP($A49,JUIN!$A$11:$AG$110,33,FALSE))," ",VLOOKUP($A49,JUIN!$A$11:$AG$110,33,FALSE))</f>
        <v xml:space="preserve"> </v>
      </c>
      <c r="H49" s="28" t="str">
        <f>IF(ISERROR(VLOOKUP($A49,JUIL!$A$11:$AG$110,33,FALSE))," ",VLOOKUP($A49,JUIL!$A$11:$AG$110,33,FALSE))</f>
        <v xml:space="preserve"> </v>
      </c>
      <c r="I49" s="28" t="str">
        <f>IF(ISERROR(VLOOKUP($A49,AOUT!$A$11:$AG$110,33,FALSE))," ",VLOOKUP($A49,AOUT!$A$11:$AG$110,33,FALSE))</f>
        <v xml:space="preserve"> </v>
      </c>
      <c r="J49" s="28" t="str">
        <f>IF(ISERROR(VLOOKUP($A49,SEPT!$A$11:$AG$110,33,FALSE))," ",VLOOKUP($A49,SEPT!$A$11:$AG$110,33,FALSE))</f>
        <v xml:space="preserve"> </v>
      </c>
      <c r="K49" s="28" t="str">
        <f>IF(ISERROR(VLOOKUP($A49,OCT!$A$11:$AG$110,33,FALSE))," ",VLOOKUP($A49,OCT!$A$11:$AG$110,33,FALSE))</f>
        <v xml:space="preserve"> </v>
      </c>
      <c r="L49" s="28" t="str">
        <f>IF(ISERROR(VLOOKUP($A49,NOV!$A$11:$AG$110,33,FALSE))," ",VLOOKUP($A49,NOV!$A$11:$AG$110,33,FALSE))</f>
        <v xml:space="preserve"> </v>
      </c>
      <c r="M49" s="28" t="str">
        <f>IF(ISERROR(VLOOKUP($A49,DEC!$A$11:$AG$110,33,FALSE))," ",VLOOKUP($A49,DEC!$A$11:$AG$110,33,FALSE))</f>
        <v xml:space="preserve"> </v>
      </c>
      <c r="N49" s="28">
        <f>SUM(B49:M49)</f>
        <v>0</v>
      </c>
      <c r="AA49"/>
    </row>
    <row r="50" spans="2:27" ht="14.4" customHeight="1" x14ac:dyDescent="0.3">
      <c r="B50" s="28" t="str">
        <f>IF(ISERROR(VLOOKUP($A50,JAN!$A$11:$AG$110,33,FALSE))," ",VLOOKUP($A50,JAN!$A$11:$AG$110,33,FALSE))</f>
        <v xml:space="preserve"> </v>
      </c>
      <c r="C50" s="28" t="str">
        <f>IF(ISERROR(VLOOKUP($A50,FEV!$A$11:$AG$110,33,FALSE))," ",VLOOKUP($A50,FEV!$A$11:$AG$110,33,FALSE))</f>
        <v xml:space="preserve"> </v>
      </c>
      <c r="D50" s="28" t="str">
        <f>IF(ISERROR(VLOOKUP($A50,MAR!$A$11:$AG$110,33,FALSE))," ",VLOOKUP($A50,MAR!$A$11:$AG$110,33,FALSE))</f>
        <v xml:space="preserve"> </v>
      </c>
      <c r="E50" s="28" t="str">
        <f>IF(ISERROR(VLOOKUP($A50,AVR!$A$11:$AG$110,33,FALSE))," ",VLOOKUP($A50,AVR!$A$11:$AG$110,33,FALSE))</f>
        <v xml:space="preserve"> </v>
      </c>
      <c r="F50" s="28" t="str">
        <f>IF(ISERROR(VLOOKUP($A50,MAI!$A$11:$AG$110,33,FALSE))," ",VLOOKUP($A50,MAI!$A$11:$AG$110,33,FALSE))</f>
        <v xml:space="preserve"> </v>
      </c>
      <c r="G50" s="28" t="str">
        <f>IF(ISERROR(VLOOKUP($A50,JUIN!$A$11:$AG$110,33,FALSE))," ",VLOOKUP($A50,JUIN!$A$11:$AG$110,33,FALSE))</f>
        <v xml:space="preserve"> </v>
      </c>
      <c r="H50" s="28" t="str">
        <f>IF(ISERROR(VLOOKUP($A50,JUIL!$A$11:$AG$110,33,FALSE))," ",VLOOKUP($A50,JUIL!$A$11:$AG$110,33,FALSE))</f>
        <v xml:space="preserve"> </v>
      </c>
      <c r="I50" s="28" t="str">
        <f>IF(ISERROR(VLOOKUP($A50,AOUT!$A$11:$AG$110,33,FALSE))," ",VLOOKUP($A50,AOUT!$A$11:$AG$110,33,FALSE))</f>
        <v xml:space="preserve"> </v>
      </c>
      <c r="J50" s="28" t="str">
        <f>IF(ISERROR(VLOOKUP($A50,SEPT!$A$11:$AG$110,33,FALSE))," ",VLOOKUP($A50,SEPT!$A$11:$AG$110,33,FALSE))</f>
        <v xml:space="preserve"> </v>
      </c>
      <c r="K50" s="28" t="str">
        <f>IF(ISERROR(VLOOKUP($A50,OCT!$A$11:$AG$110,33,FALSE))," ",VLOOKUP($A50,OCT!$A$11:$AG$110,33,FALSE))</f>
        <v xml:space="preserve"> </v>
      </c>
      <c r="L50" s="28" t="str">
        <f>IF(ISERROR(VLOOKUP($A50,NOV!$A$11:$AG$110,33,FALSE))," ",VLOOKUP($A50,NOV!$A$11:$AG$110,33,FALSE))</f>
        <v xml:space="preserve"> </v>
      </c>
      <c r="M50" s="28" t="str">
        <f>IF(ISERROR(VLOOKUP($A50,DEC!$A$11:$AG$110,33,FALSE))," ",VLOOKUP($A50,DEC!$A$11:$AG$110,33,FALSE))</f>
        <v xml:space="preserve"> </v>
      </c>
      <c r="N50" s="28">
        <f>SUM(B50:M50)</f>
        <v>0</v>
      </c>
      <c r="AA50"/>
    </row>
    <row r="51" spans="2:27" ht="14.4" customHeight="1" x14ac:dyDescent="0.3">
      <c r="B51" s="28" t="str">
        <f>IF(ISERROR(VLOOKUP($A51,JAN!$A$11:$AG$110,33,FALSE))," ",VLOOKUP($A51,JAN!$A$11:$AG$110,33,FALSE))</f>
        <v xml:space="preserve"> </v>
      </c>
      <c r="C51" s="28" t="str">
        <f>IF(ISERROR(VLOOKUP($A51,FEV!$A$11:$AG$110,33,FALSE))," ",VLOOKUP($A51,FEV!$A$11:$AG$110,33,FALSE))</f>
        <v xml:space="preserve"> </v>
      </c>
      <c r="D51" s="28" t="str">
        <f>IF(ISERROR(VLOOKUP($A51,MAR!$A$11:$AG$110,33,FALSE))," ",VLOOKUP($A51,MAR!$A$11:$AG$110,33,FALSE))</f>
        <v xml:space="preserve"> </v>
      </c>
      <c r="E51" s="28" t="str">
        <f>IF(ISERROR(VLOOKUP($A51,AVR!$A$11:$AG$110,33,FALSE))," ",VLOOKUP($A51,AVR!$A$11:$AG$110,33,FALSE))</f>
        <v xml:space="preserve"> </v>
      </c>
      <c r="F51" s="28" t="str">
        <f>IF(ISERROR(VLOOKUP($A51,MAI!$A$11:$AG$110,33,FALSE))," ",VLOOKUP($A51,MAI!$A$11:$AG$110,33,FALSE))</f>
        <v xml:space="preserve"> </v>
      </c>
      <c r="G51" s="28" t="str">
        <f>IF(ISERROR(VLOOKUP($A51,JUIN!$A$11:$AG$110,33,FALSE))," ",VLOOKUP($A51,JUIN!$A$11:$AG$110,33,FALSE))</f>
        <v xml:space="preserve"> </v>
      </c>
      <c r="H51" s="28" t="str">
        <f>IF(ISERROR(VLOOKUP($A51,JUIL!$A$11:$AG$110,33,FALSE))," ",VLOOKUP($A51,JUIL!$A$11:$AG$110,33,FALSE))</f>
        <v xml:space="preserve"> </v>
      </c>
      <c r="I51" s="28" t="str">
        <f>IF(ISERROR(VLOOKUP($A51,AOUT!$A$11:$AG$110,33,FALSE))," ",VLOOKUP($A51,AOUT!$A$11:$AG$110,33,FALSE))</f>
        <v xml:space="preserve"> </v>
      </c>
      <c r="J51" s="28" t="str">
        <f>IF(ISERROR(VLOOKUP($A51,SEPT!$A$11:$AG$110,33,FALSE))," ",VLOOKUP($A51,SEPT!$A$11:$AG$110,33,FALSE))</f>
        <v xml:space="preserve"> </v>
      </c>
      <c r="K51" s="28" t="str">
        <f>IF(ISERROR(VLOOKUP($A51,OCT!$A$11:$AG$110,33,FALSE))," ",VLOOKUP($A51,OCT!$A$11:$AG$110,33,FALSE))</f>
        <v xml:space="preserve"> </v>
      </c>
      <c r="L51" s="28" t="str">
        <f>IF(ISERROR(VLOOKUP($A51,NOV!$A$11:$AG$110,33,FALSE))," ",VLOOKUP($A51,NOV!$A$11:$AG$110,33,FALSE))</f>
        <v xml:space="preserve"> </v>
      </c>
      <c r="M51" s="28" t="str">
        <f>IF(ISERROR(VLOOKUP($A51,DEC!$A$11:$AG$110,33,FALSE))," ",VLOOKUP($A51,DEC!$A$11:$AG$110,33,FALSE))</f>
        <v xml:space="preserve"> </v>
      </c>
      <c r="N51" s="28">
        <f>SUM(B51:M51)</f>
        <v>0</v>
      </c>
      <c r="AA51"/>
    </row>
    <row r="52" spans="2:27" ht="14.4" customHeight="1" x14ac:dyDescent="0.3">
      <c r="B52" s="28" t="str">
        <f>IF(ISERROR(VLOOKUP($A52,JAN!$A$11:$AG$110,33,FALSE))," ",VLOOKUP($A52,JAN!$A$11:$AG$110,33,FALSE))</f>
        <v xml:space="preserve"> </v>
      </c>
      <c r="C52" s="28" t="str">
        <f>IF(ISERROR(VLOOKUP($A52,FEV!$A$11:$AG$110,33,FALSE))," ",VLOOKUP($A52,FEV!$A$11:$AG$110,33,FALSE))</f>
        <v xml:space="preserve"> </v>
      </c>
      <c r="D52" s="28" t="str">
        <f>IF(ISERROR(VLOOKUP($A52,MAR!$A$11:$AG$110,33,FALSE))," ",VLOOKUP($A52,MAR!$A$11:$AG$110,33,FALSE))</f>
        <v xml:space="preserve"> </v>
      </c>
      <c r="E52" s="28" t="str">
        <f>IF(ISERROR(VLOOKUP($A52,AVR!$A$11:$AG$110,33,FALSE))," ",VLOOKUP($A52,AVR!$A$11:$AG$110,33,FALSE))</f>
        <v xml:space="preserve"> </v>
      </c>
      <c r="F52" s="28" t="str">
        <f>IF(ISERROR(VLOOKUP($A52,MAI!$A$11:$AG$110,33,FALSE))," ",VLOOKUP($A52,MAI!$A$11:$AG$110,33,FALSE))</f>
        <v xml:space="preserve"> </v>
      </c>
      <c r="G52" s="28" t="str">
        <f>IF(ISERROR(VLOOKUP($A52,JUIN!$A$11:$AG$110,33,FALSE))," ",VLOOKUP($A52,JUIN!$A$11:$AG$110,33,FALSE))</f>
        <v xml:space="preserve"> </v>
      </c>
      <c r="H52" s="28" t="str">
        <f>IF(ISERROR(VLOOKUP($A52,JUIL!$A$11:$AG$110,33,FALSE))," ",VLOOKUP($A52,JUIL!$A$11:$AG$110,33,FALSE))</f>
        <v xml:space="preserve"> </v>
      </c>
      <c r="I52" s="28" t="str">
        <f>IF(ISERROR(VLOOKUP($A52,AOUT!$A$11:$AG$110,33,FALSE))," ",VLOOKUP($A52,AOUT!$A$11:$AG$110,33,FALSE))</f>
        <v xml:space="preserve"> </v>
      </c>
      <c r="J52" s="28" t="str">
        <f>IF(ISERROR(VLOOKUP($A52,SEPT!$A$11:$AG$110,33,FALSE))," ",VLOOKUP($A52,SEPT!$A$11:$AG$110,33,FALSE))</f>
        <v xml:space="preserve"> </v>
      </c>
      <c r="K52" s="28" t="str">
        <f>IF(ISERROR(VLOOKUP($A52,OCT!$A$11:$AG$110,33,FALSE))," ",VLOOKUP($A52,OCT!$A$11:$AG$110,33,FALSE))</f>
        <v xml:space="preserve"> </v>
      </c>
      <c r="L52" s="28" t="str">
        <f>IF(ISERROR(VLOOKUP($A52,NOV!$A$11:$AG$110,33,FALSE))," ",VLOOKUP($A52,NOV!$A$11:$AG$110,33,FALSE))</f>
        <v xml:space="preserve"> </v>
      </c>
      <c r="M52" s="28" t="str">
        <f>IF(ISERROR(VLOOKUP($A52,DEC!$A$11:$AG$110,33,FALSE))," ",VLOOKUP($A52,DEC!$A$11:$AG$110,33,FALSE))</f>
        <v xml:space="preserve"> </v>
      </c>
      <c r="N52" s="28">
        <f>SUM(B52:M52)</f>
        <v>0</v>
      </c>
      <c r="AA52"/>
    </row>
    <row r="53" spans="2:27" ht="14.4" customHeight="1" x14ac:dyDescent="0.3">
      <c r="B53" s="28" t="str">
        <f>IF(ISERROR(VLOOKUP($A53,JAN!$A$11:$AG$110,33,FALSE))," ",VLOOKUP($A53,JAN!$A$11:$AG$110,33,FALSE))</f>
        <v xml:space="preserve"> </v>
      </c>
      <c r="C53" s="28" t="str">
        <f>IF(ISERROR(VLOOKUP($A53,FEV!$A$11:$AG$110,33,FALSE))," ",VLOOKUP($A53,FEV!$A$11:$AG$110,33,FALSE))</f>
        <v xml:space="preserve"> </v>
      </c>
      <c r="D53" s="28" t="str">
        <f>IF(ISERROR(VLOOKUP($A53,MAR!$A$11:$AG$110,33,FALSE))," ",VLOOKUP($A53,MAR!$A$11:$AG$110,33,FALSE))</f>
        <v xml:space="preserve"> </v>
      </c>
      <c r="E53" s="28" t="str">
        <f>IF(ISERROR(VLOOKUP($A53,AVR!$A$11:$AG$110,33,FALSE))," ",VLOOKUP($A53,AVR!$A$11:$AG$110,33,FALSE))</f>
        <v xml:space="preserve"> </v>
      </c>
      <c r="F53" s="28" t="str">
        <f>IF(ISERROR(VLOOKUP($A53,MAI!$A$11:$AG$110,33,FALSE))," ",VLOOKUP($A53,MAI!$A$11:$AG$110,33,FALSE))</f>
        <v xml:space="preserve"> </v>
      </c>
      <c r="G53" s="28" t="str">
        <f>IF(ISERROR(VLOOKUP($A53,JUIN!$A$11:$AG$110,33,FALSE))," ",VLOOKUP($A53,JUIN!$A$11:$AG$110,33,FALSE))</f>
        <v xml:space="preserve"> </v>
      </c>
      <c r="H53" s="28" t="str">
        <f>IF(ISERROR(VLOOKUP($A53,JUIL!$A$11:$AG$110,33,FALSE))," ",VLOOKUP($A53,JUIL!$A$11:$AG$110,33,FALSE))</f>
        <v xml:space="preserve"> </v>
      </c>
      <c r="I53" s="28" t="str">
        <f>IF(ISERROR(VLOOKUP($A53,AOUT!$A$11:$AG$110,33,FALSE))," ",VLOOKUP($A53,AOUT!$A$11:$AG$110,33,FALSE))</f>
        <v xml:space="preserve"> </v>
      </c>
      <c r="J53" s="28" t="str">
        <f>IF(ISERROR(VLOOKUP($A53,SEPT!$A$11:$AG$110,33,FALSE))," ",VLOOKUP($A53,SEPT!$A$11:$AG$110,33,FALSE))</f>
        <v xml:space="preserve"> </v>
      </c>
      <c r="K53" s="28" t="str">
        <f>IF(ISERROR(VLOOKUP($A53,OCT!$A$11:$AG$110,33,FALSE))," ",VLOOKUP($A53,OCT!$A$11:$AG$110,33,FALSE))</f>
        <v xml:space="preserve"> </v>
      </c>
      <c r="L53" s="28" t="str">
        <f>IF(ISERROR(VLOOKUP($A53,NOV!$A$11:$AG$110,33,FALSE))," ",VLOOKUP($A53,NOV!$A$11:$AG$110,33,FALSE))</f>
        <v xml:space="preserve"> </v>
      </c>
      <c r="M53" s="28" t="str">
        <f>IF(ISERROR(VLOOKUP($A53,DEC!$A$11:$AG$110,33,FALSE))," ",VLOOKUP($A53,DEC!$A$11:$AG$110,33,FALSE))</f>
        <v xml:space="preserve"> </v>
      </c>
      <c r="N53" s="28">
        <f>SUM(B53:M53)</f>
        <v>0</v>
      </c>
      <c r="AA53"/>
    </row>
    <row r="54" spans="2:27" ht="14.4" customHeight="1" x14ac:dyDescent="0.3">
      <c r="B54" s="28" t="str">
        <f>IF(ISERROR(VLOOKUP($A54,JAN!$A$11:$AG$110,33,FALSE))," ",VLOOKUP($A54,JAN!$A$11:$AG$110,33,FALSE))</f>
        <v xml:space="preserve"> </v>
      </c>
      <c r="C54" s="28" t="str">
        <f>IF(ISERROR(VLOOKUP($A54,FEV!$A$11:$AG$110,33,FALSE))," ",VLOOKUP($A54,FEV!$A$11:$AG$110,33,FALSE))</f>
        <v xml:space="preserve"> </v>
      </c>
      <c r="D54" s="28" t="str">
        <f>IF(ISERROR(VLOOKUP($A54,MAR!$A$11:$AG$110,33,FALSE))," ",VLOOKUP($A54,MAR!$A$11:$AG$110,33,FALSE))</f>
        <v xml:space="preserve"> </v>
      </c>
      <c r="E54" s="28" t="str">
        <f>IF(ISERROR(VLOOKUP($A54,AVR!$A$11:$AG$110,33,FALSE))," ",VLOOKUP($A54,AVR!$A$11:$AG$110,33,FALSE))</f>
        <v xml:space="preserve"> </v>
      </c>
      <c r="F54" s="28" t="str">
        <f>IF(ISERROR(VLOOKUP($A54,MAI!$A$11:$AG$110,33,FALSE))," ",VLOOKUP($A54,MAI!$A$11:$AG$110,33,FALSE))</f>
        <v xml:space="preserve"> </v>
      </c>
      <c r="G54" s="28" t="str">
        <f>IF(ISERROR(VLOOKUP($A54,JUIN!$A$11:$AG$110,33,FALSE))," ",VLOOKUP($A54,JUIN!$A$11:$AG$110,33,FALSE))</f>
        <v xml:space="preserve"> </v>
      </c>
      <c r="H54" s="28" t="str">
        <f>IF(ISERROR(VLOOKUP($A54,JUIL!$A$11:$AG$110,33,FALSE))," ",VLOOKUP($A54,JUIL!$A$11:$AG$110,33,FALSE))</f>
        <v xml:space="preserve"> </v>
      </c>
      <c r="I54" s="28" t="str">
        <f>IF(ISERROR(VLOOKUP($A54,AOUT!$A$11:$AG$110,33,FALSE))," ",VLOOKUP($A54,AOUT!$A$11:$AG$110,33,FALSE))</f>
        <v xml:space="preserve"> </v>
      </c>
      <c r="J54" s="28" t="str">
        <f>IF(ISERROR(VLOOKUP($A54,SEPT!$A$11:$AG$110,33,FALSE))," ",VLOOKUP($A54,SEPT!$A$11:$AG$110,33,FALSE))</f>
        <v xml:space="preserve"> </v>
      </c>
      <c r="K54" s="28" t="str">
        <f>IF(ISERROR(VLOOKUP($A54,OCT!$A$11:$AG$110,33,FALSE))," ",VLOOKUP($A54,OCT!$A$11:$AG$110,33,FALSE))</f>
        <v xml:space="preserve"> </v>
      </c>
      <c r="L54" s="28" t="str">
        <f>IF(ISERROR(VLOOKUP($A54,NOV!$A$11:$AG$110,33,FALSE))," ",VLOOKUP($A54,NOV!$A$11:$AG$110,33,FALSE))</f>
        <v xml:space="preserve"> </v>
      </c>
      <c r="M54" s="28" t="str">
        <f>IF(ISERROR(VLOOKUP($A54,DEC!$A$11:$AG$110,33,FALSE))," ",VLOOKUP($A54,DEC!$A$11:$AG$110,33,FALSE))</f>
        <v xml:space="preserve"> </v>
      </c>
      <c r="N54" s="28">
        <f>SUM(B54:M54)</f>
        <v>0</v>
      </c>
      <c r="AA54"/>
    </row>
    <row r="55" spans="2:27" x14ac:dyDescent="0.3">
      <c r="B55" s="28" t="str">
        <f>IF(ISERROR(VLOOKUP($A55,JAN!$A$11:$AG$110,33,FALSE))," ",VLOOKUP($A55,JAN!$A$11:$AG$110,33,FALSE))</f>
        <v xml:space="preserve"> </v>
      </c>
      <c r="C55" s="28" t="str">
        <f>IF(ISERROR(VLOOKUP($A55,FEV!$A$11:$AG$110,33,FALSE))," ",VLOOKUP($A55,FEV!$A$11:$AG$110,33,FALSE))</f>
        <v xml:space="preserve"> </v>
      </c>
      <c r="D55" s="28" t="str">
        <f>IF(ISERROR(VLOOKUP($A55,MAR!$A$11:$AG$110,33,FALSE))," ",VLOOKUP($A55,MAR!$A$11:$AG$110,33,FALSE))</f>
        <v xml:space="preserve"> </v>
      </c>
      <c r="E55" s="28" t="str">
        <f>IF(ISERROR(VLOOKUP($A55,AVR!$A$11:$AG$110,33,FALSE))," ",VLOOKUP($A55,AVR!$A$11:$AG$110,33,FALSE))</f>
        <v xml:space="preserve"> </v>
      </c>
      <c r="F55" s="28" t="str">
        <f>IF(ISERROR(VLOOKUP($A55,MAI!$A$11:$AG$110,33,FALSE))," ",VLOOKUP($A55,MAI!$A$11:$AG$110,33,FALSE))</f>
        <v xml:space="preserve"> </v>
      </c>
      <c r="G55" s="28" t="str">
        <f>IF(ISERROR(VLOOKUP($A55,JUIN!$A$11:$AG$110,33,FALSE))," ",VLOOKUP($A55,JUIN!$A$11:$AG$110,33,FALSE))</f>
        <v xml:space="preserve"> </v>
      </c>
      <c r="H55" s="28" t="str">
        <f>IF(ISERROR(VLOOKUP($A55,JUIL!$A$11:$AG$110,33,FALSE))," ",VLOOKUP($A55,JUIL!$A$11:$AG$110,33,FALSE))</f>
        <v xml:space="preserve"> </v>
      </c>
      <c r="I55" s="28" t="str">
        <f>IF(ISERROR(VLOOKUP($A55,AOUT!$A$11:$AG$110,33,FALSE))," ",VLOOKUP($A55,AOUT!$A$11:$AG$110,33,FALSE))</f>
        <v xml:space="preserve"> </v>
      </c>
      <c r="J55" s="28" t="str">
        <f>IF(ISERROR(VLOOKUP($A55,SEPT!$A$11:$AG$110,33,FALSE))," ",VLOOKUP($A55,SEPT!$A$11:$AG$110,33,FALSE))</f>
        <v xml:space="preserve"> </v>
      </c>
      <c r="K55" s="28" t="str">
        <f>IF(ISERROR(VLOOKUP($A55,OCT!$A$11:$AG$110,33,FALSE))," ",VLOOKUP($A55,OCT!$A$11:$AG$110,33,FALSE))</f>
        <v xml:space="preserve"> </v>
      </c>
      <c r="L55" s="28" t="str">
        <f>IF(ISERROR(VLOOKUP($A55,NOV!$A$11:$AG$110,33,FALSE))," ",VLOOKUP($A55,NOV!$A$11:$AG$110,33,FALSE))</f>
        <v xml:space="preserve"> </v>
      </c>
      <c r="M55" s="28" t="str">
        <f>IF(ISERROR(VLOOKUP($A55,DEC!$A$11:$AG$110,33,FALSE))," ",VLOOKUP($A55,DEC!$A$11:$AG$110,33,FALSE))</f>
        <v xml:space="preserve"> </v>
      </c>
      <c r="N55" s="28">
        <f>SUM(B55:M55)</f>
        <v>0</v>
      </c>
      <c r="AA55"/>
    </row>
    <row r="56" spans="2:27" x14ac:dyDescent="0.3">
      <c r="B56" s="28" t="str">
        <f>IF(ISERROR(VLOOKUP($A56,JAN!$A$11:$AG$110,33,FALSE))," ",VLOOKUP($A56,JAN!$A$11:$AG$110,33,FALSE))</f>
        <v xml:space="preserve"> </v>
      </c>
      <c r="C56" s="28" t="str">
        <f>IF(ISERROR(VLOOKUP($A56,FEV!$A$11:$AG$110,33,FALSE))," ",VLOOKUP($A56,FEV!$A$11:$AG$110,33,FALSE))</f>
        <v xml:space="preserve"> </v>
      </c>
      <c r="D56" s="28" t="str">
        <f>IF(ISERROR(VLOOKUP($A56,MAR!$A$11:$AG$110,33,FALSE))," ",VLOOKUP($A56,MAR!$A$11:$AG$110,33,FALSE))</f>
        <v xml:space="preserve"> </v>
      </c>
      <c r="E56" s="28" t="str">
        <f>IF(ISERROR(VLOOKUP($A56,AVR!$A$11:$AG$110,33,FALSE))," ",VLOOKUP($A56,AVR!$A$11:$AG$110,33,FALSE))</f>
        <v xml:space="preserve"> </v>
      </c>
      <c r="F56" s="28" t="str">
        <f>IF(ISERROR(VLOOKUP($A56,MAI!$A$11:$AG$110,33,FALSE))," ",VLOOKUP($A56,MAI!$A$11:$AG$110,33,FALSE))</f>
        <v xml:space="preserve"> </v>
      </c>
      <c r="G56" s="28" t="str">
        <f>IF(ISERROR(VLOOKUP($A56,JUIN!$A$11:$AG$110,33,FALSE))," ",VLOOKUP($A56,JUIN!$A$11:$AG$110,33,FALSE))</f>
        <v xml:space="preserve"> </v>
      </c>
      <c r="H56" s="28" t="str">
        <f>IF(ISERROR(VLOOKUP($A56,JUIL!$A$11:$AG$110,33,FALSE))," ",VLOOKUP($A56,JUIL!$A$11:$AG$110,33,FALSE))</f>
        <v xml:space="preserve"> </v>
      </c>
      <c r="I56" s="28" t="str">
        <f>IF(ISERROR(VLOOKUP($A56,AOUT!$A$11:$AG$110,33,FALSE))," ",VLOOKUP($A56,AOUT!$A$11:$AG$110,33,FALSE))</f>
        <v xml:space="preserve"> </v>
      </c>
      <c r="J56" s="28" t="str">
        <f>IF(ISERROR(VLOOKUP($A56,SEPT!$A$11:$AG$110,33,FALSE))," ",VLOOKUP($A56,SEPT!$A$11:$AG$110,33,FALSE))</f>
        <v xml:space="preserve"> </v>
      </c>
      <c r="K56" s="28" t="str">
        <f>IF(ISERROR(VLOOKUP($A56,OCT!$A$11:$AG$110,33,FALSE))," ",VLOOKUP($A56,OCT!$A$11:$AG$110,33,FALSE))</f>
        <v xml:space="preserve"> </v>
      </c>
      <c r="L56" s="28" t="str">
        <f>IF(ISERROR(VLOOKUP($A56,NOV!$A$11:$AG$110,33,FALSE))," ",VLOOKUP($A56,NOV!$A$11:$AG$110,33,FALSE))</f>
        <v xml:space="preserve"> </v>
      </c>
      <c r="M56" s="28" t="str">
        <f>IF(ISERROR(VLOOKUP($A56,DEC!$A$11:$AG$110,33,FALSE))," ",VLOOKUP($A56,DEC!$A$11:$AG$110,33,FALSE))</f>
        <v xml:space="preserve"> </v>
      </c>
      <c r="N56" s="28">
        <f>SUM(B56:M56)</f>
        <v>0</v>
      </c>
      <c r="AA56"/>
    </row>
    <row r="57" spans="2:27" ht="14.4" customHeight="1" x14ac:dyDescent="0.3">
      <c r="B57" s="28" t="str">
        <f>IF(ISERROR(VLOOKUP($A57,JAN!$A$11:$AG$110,33,FALSE))," ",VLOOKUP($A57,JAN!$A$11:$AG$110,33,FALSE))</f>
        <v xml:space="preserve"> </v>
      </c>
      <c r="C57" s="28" t="str">
        <f>IF(ISERROR(VLOOKUP($A57,FEV!$A$11:$AG$110,33,FALSE))," ",VLOOKUP($A57,FEV!$A$11:$AG$110,33,FALSE))</f>
        <v xml:space="preserve"> </v>
      </c>
      <c r="D57" s="28" t="str">
        <f>IF(ISERROR(VLOOKUP($A57,MAR!$A$11:$AG$110,33,FALSE))," ",VLOOKUP($A57,MAR!$A$11:$AG$110,33,FALSE))</f>
        <v xml:space="preserve"> </v>
      </c>
      <c r="E57" s="28" t="str">
        <f>IF(ISERROR(VLOOKUP($A57,AVR!$A$11:$AG$110,33,FALSE))," ",VLOOKUP($A57,AVR!$A$11:$AG$110,33,FALSE))</f>
        <v xml:space="preserve"> </v>
      </c>
      <c r="F57" s="28" t="str">
        <f>IF(ISERROR(VLOOKUP($A57,MAI!$A$11:$AG$110,33,FALSE))," ",VLOOKUP($A57,MAI!$A$11:$AG$110,33,FALSE))</f>
        <v xml:space="preserve"> </v>
      </c>
      <c r="G57" s="28" t="str">
        <f>IF(ISERROR(VLOOKUP($A57,JUIN!$A$11:$AG$110,33,FALSE))," ",VLOOKUP($A57,JUIN!$A$11:$AG$110,33,FALSE))</f>
        <v xml:space="preserve"> </v>
      </c>
      <c r="H57" s="28" t="str">
        <f>IF(ISERROR(VLOOKUP($A57,JUIL!$A$11:$AG$110,33,FALSE))," ",VLOOKUP($A57,JUIL!$A$11:$AG$110,33,FALSE))</f>
        <v xml:space="preserve"> </v>
      </c>
      <c r="I57" s="28" t="str">
        <f>IF(ISERROR(VLOOKUP($A57,AOUT!$A$11:$AG$110,33,FALSE))," ",VLOOKUP($A57,AOUT!$A$11:$AG$110,33,FALSE))</f>
        <v xml:space="preserve"> </v>
      </c>
      <c r="J57" s="28" t="str">
        <f>IF(ISERROR(VLOOKUP($A57,SEPT!$A$11:$AG$110,33,FALSE))," ",VLOOKUP($A57,SEPT!$A$11:$AG$110,33,FALSE))</f>
        <v xml:space="preserve"> </v>
      </c>
      <c r="K57" s="28" t="str">
        <f>IF(ISERROR(VLOOKUP($A57,OCT!$A$11:$AG$110,33,FALSE))," ",VLOOKUP($A57,OCT!$A$11:$AG$110,33,FALSE))</f>
        <v xml:space="preserve"> </v>
      </c>
      <c r="L57" s="28" t="str">
        <f>IF(ISERROR(VLOOKUP($A57,NOV!$A$11:$AG$110,33,FALSE))," ",VLOOKUP($A57,NOV!$A$11:$AG$110,33,FALSE))</f>
        <v xml:space="preserve"> </v>
      </c>
      <c r="M57" s="28" t="str">
        <f>IF(ISERROR(VLOOKUP($A57,DEC!$A$11:$AG$110,33,FALSE))," ",VLOOKUP($A57,DEC!$A$11:$AG$110,33,FALSE))</f>
        <v xml:space="preserve"> </v>
      </c>
      <c r="N57" s="28">
        <f>SUM(B57:M57)</f>
        <v>0</v>
      </c>
      <c r="AA57"/>
    </row>
    <row r="58" spans="2:27" ht="14.4" customHeight="1" x14ac:dyDescent="0.3">
      <c r="B58" s="28" t="str">
        <f>IF(ISERROR(VLOOKUP($A58,JAN!$A$11:$AG$110,33,FALSE))," ",VLOOKUP($A58,JAN!$A$11:$AG$110,33,FALSE))</f>
        <v xml:space="preserve"> </v>
      </c>
      <c r="C58" s="28" t="str">
        <f>IF(ISERROR(VLOOKUP($A58,FEV!$A$11:$AG$110,33,FALSE))," ",VLOOKUP($A58,FEV!$A$11:$AG$110,33,FALSE))</f>
        <v xml:space="preserve"> </v>
      </c>
      <c r="D58" s="28" t="str">
        <f>IF(ISERROR(VLOOKUP($A58,MAR!$A$11:$AG$110,33,FALSE))," ",VLOOKUP($A58,MAR!$A$11:$AG$110,33,FALSE))</f>
        <v xml:space="preserve"> </v>
      </c>
      <c r="E58" s="28" t="str">
        <f>IF(ISERROR(VLOOKUP($A58,AVR!$A$11:$AG$110,33,FALSE))," ",VLOOKUP($A58,AVR!$A$11:$AG$110,33,FALSE))</f>
        <v xml:space="preserve"> </v>
      </c>
      <c r="F58" s="28" t="str">
        <f>IF(ISERROR(VLOOKUP($A58,MAI!$A$11:$AG$110,33,FALSE))," ",VLOOKUP($A58,MAI!$A$11:$AG$110,33,FALSE))</f>
        <v xml:space="preserve"> </v>
      </c>
      <c r="G58" s="28" t="str">
        <f>IF(ISERROR(VLOOKUP($A58,JUIN!$A$11:$AG$110,33,FALSE))," ",VLOOKUP($A58,JUIN!$A$11:$AG$110,33,FALSE))</f>
        <v xml:space="preserve"> </v>
      </c>
      <c r="H58" s="28" t="str">
        <f>IF(ISERROR(VLOOKUP($A58,JUIL!$A$11:$AG$110,33,FALSE))," ",VLOOKUP($A58,JUIL!$A$11:$AG$110,33,FALSE))</f>
        <v xml:space="preserve"> </v>
      </c>
      <c r="I58" s="28" t="str">
        <f>IF(ISERROR(VLOOKUP($A58,AOUT!$A$11:$AG$110,33,FALSE))," ",VLOOKUP($A58,AOUT!$A$11:$AG$110,33,FALSE))</f>
        <v xml:space="preserve"> </v>
      </c>
      <c r="J58" s="28" t="str">
        <f>IF(ISERROR(VLOOKUP($A58,SEPT!$A$11:$AG$110,33,FALSE))," ",VLOOKUP($A58,SEPT!$A$11:$AG$110,33,FALSE))</f>
        <v xml:space="preserve"> </v>
      </c>
      <c r="K58" s="28" t="str">
        <f>IF(ISERROR(VLOOKUP($A58,OCT!$A$11:$AG$110,33,FALSE))," ",VLOOKUP($A58,OCT!$A$11:$AG$110,33,FALSE))</f>
        <v xml:space="preserve"> </v>
      </c>
      <c r="L58" s="28" t="str">
        <f>IF(ISERROR(VLOOKUP($A58,NOV!$A$11:$AG$110,33,FALSE))," ",VLOOKUP($A58,NOV!$A$11:$AG$110,33,FALSE))</f>
        <v xml:space="preserve"> </v>
      </c>
      <c r="M58" s="28" t="str">
        <f>IF(ISERROR(VLOOKUP($A58,DEC!$A$11:$AG$110,33,FALSE))," ",VLOOKUP($A58,DEC!$A$11:$AG$110,33,FALSE))</f>
        <v xml:space="preserve"> </v>
      </c>
      <c r="N58" s="28">
        <f>SUM(B58:M58)</f>
        <v>0</v>
      </c>
      <c r="AA58"/>
    </row>
    <row r="59" spans="2:27" ht="14.4" customHeight="1" x14ac:dyDescent="0.3">
      <c r="B59" s="28" t="str">
        <f>IF(ISERROR(VLOOKUP($A59,JAN!$A$11:$AG$110,33,FALSE))," ",VLOOKUP($A59,JAN!$A$11:$AG$110,33,FALSE))</f>
        <v xml:space="preserve"> </v>
      </c>
      <c r="C59" s="28" t="str">
        <f>IF(ISERROR(VLOOKUP($A59,FEV!$A$11:$AG$110,33,FALSE))," ",VLOOKUP($A59,FEV!$A$11:$AG$110,33,FALSE))</f>
        <v xml:space="preserve"> </v>
      </c>
      <c r="D59" s="28" t="str">
        <f>IF(ISERROR(VLOOKUP($A59,MAR!$A$11:$AG$110,33,FALSE))," ",VLOOKUP($A59,MAR!$A$11:$AG$110,33,FALSE))</f>
        <v xml:space="preserve"> </v>
      </c>
      <c r="E59" s="28" t="str">
        <f>IF(ISERROR(VLOOKUP($A59,AVR!$A$11:$AG$110,33,FALSE))," ",VLOOKUP($A59,AVR!$A$11:$AG$110,33,FALSE))</f>
        <v xml:space="preserve"> </v>
      </c>
      <c r="F59" s="28" t="str">
        <f>IF(ISERROR(VLOOKUP($A59,MAI!$A$11:$AG$110,33,FALSE))," ",VLOOKUP($A59,MAI!$A$11:$AG$110,33,FALSE))</f>
        <v xml:space="preserve"> </v>
      </c>
      <c r="G59" s="28" t="str">
        <f>IF(ISERROR(VLOOKUP($A59,JUIN!$A$11:$AG$110,33,FALSE))," ",VLOOKUP($A59,JUIN!$A$11:$AG$110,33,FALSE))</f>
        <v xml:space="preserve"> </v>
      </c>
      <c r="H59" s="28" t="str">
        <f>IF(ISERROR(VLOOKUP($A59,JUIL!$A$11:$AG$110,33,FALSE))," ",VLOOKUP($A59,JUIL!$A$11:$AG$110,33,FALSE))</f>
        <v xml:space="preserve"> </v>
      </c>
      <c r="I59" s="28" t="str">
        <f>IF(ISERROR(VLOOKUP($A59,AOUT!$A$11:$AG$110,33,FALSE))," ",VLOOKUP($A59,AOUT!$A$11:$AG$110,33,FALSE))</f>
        <v xml:space="preserve"> </v>
      </c>
      <c r="J59" s="28" t="str">
        <f>IF(ISERROR(VLOOKUP($A59,SEPT!$A$11:$AG$110,33,FALSE))," ",VLOOKUP($A59,SEPT!$A$11:$AG$110,33,FALSE))</f>
        <v xml:space="preserve"> </v>
      </c>
      <c r="K59" s="28" t="str">
        <f>IF(ISERROR(VLOOKUP($A59,OCT!$A$11:$AG$110,33,FALSE))," ",VLOOKUP($A59,OCT!$A$11:$AG$110,33,FALSE))</f>
        <v xml:space="preserve"> </v>
      </c>
      <c r="L59" s="28" t="str">
        <f>IF(ISERROR(VLOOKUP($A59,NOV!$A$11:$AG$110,33,FALSE))," ",VLOOKUP($A59,NOV!$A$11:$AG$110,33,FALSE))</f>
        <v xml:space="preserve"> </v>
      </c>
      <c r="M59" s="28" t="str">
        <f>IF(ISERROR(VLOOKUP($A59,DEC!$A$11:$AG$110,33,FALSE))," ",VLOOKUP($A59,DEC!$A$11:$AG$110,33,FALSE))</f>
        <v xml:space="preserve"> </v>
      </c>
      <c r="N59" s="28">
        <f>SUM(B59:M59)</f>
        <v>0</v>
      </c>
      <c r="AA59"/>
    </row>
    <row r="60" spans="2:27" ht="14.4" customHeight="1" x14ac:dyDescent="0.3">
      <c r="B60" s="28" t="str">
        <f>IF(ISERROR(VLOOKUP($A60,JAN!$A$11:$AG$110,33,FALSE))," ",VLOOKUP($A60,JAN!$A$11:$AG$110,33,FALSE))</f>
        <v xml:space="preserve"> </v>
      </c>
      <c r="C60" s="28" t="str">
        <f>IF(ISERROR(VLOOKUP($A60,FEV!$A$11:$AG$110,33,FALSE))," ",VLOOKUP($A60,FEV!$A$11:$AG$110,33,FALSE))</f>
        <v xml:space="preserve"> </v>
      </c>
      <c r="D60" s="28" t="str">
        <f>IF(ISERROR(VLOOKUP($A60,MAR!$A$11:$AG$110,33,FALSE))," ",VLOOKUP($A60,MAR!$A$11:$AG$110,33,FALSE))</f>
        <v xml:space="preserve"> </v>
      </c>
      <c r="E60" s="28" t="str">
        <f>IF(ISERROR(VLOOKUP($A60,AVR!$A$11:$AG$110,33,FALSE))," ",VLOOKUP($A60,AVR!$A$11:$AG$110,33,FALSE))</f>
        <v xml:space="preserve"> </v>
      </c>
      <c r="F60" s="28" t="str">
        <f>IF(ISERROR(VLOOKUP($A60,MAI!$A$11:$AG$110,33,FALSE))," ",VLOOKUP($A60,MAI!$A$11:$AG$110,33,FALSE))</f>
        <v xml:space="preserve"> </v>
      </c>
      <c r="G60" s="28" t="str">
        <f>IF(ISERROR(VLOOKUP($A60,JUIN!$A$11:$AG$110,33,FALSE))," ",VLOOKUP($A60,JUIN!$A$11:$AG$110,33,FALSE))</f>
        <v xml:space="preserve"> </v>
      </c>
      <c r="H60" s="28" t="str">
        <f>IF(ISERROR(VLOOKUP($A60,JUIL!$A$11:$AG$110,33,FALSE))," ",VLOOKUP($A60,JUIL!$A$11:$AG$110,33,FALSE))</f>
        <v xml:space="preserve"> </v>
      </c>
      <c r="I60" s="28" t="str">
        <f>IF(ISERROR(VLOOKUP($A60,AOUT!$A$11:$AG$110,33,FALSE))," ",VLOOKUP($A60,AOUT!$A$11:$AG$110,33,FALSE))</f>
        <v xml:space="preserve"> </v>
      </c>
      <c r="J60" s="28" t="str">
        <f>IF(ISERROR(VLOOKUP($A60,SEPT!$A$11:$AG$110,33,FALSE))," ",VLOOKUP($A60,SEPT!$A$11:$AG$110,33,FALSE))</f>
        <v xml:space="preserve"> </v>
      </c>
      <c r="K60" s="28" t="str">
        <f>IF(ISERROR(VLOOKUP($A60,OCT!$A$11:$AG$110,33,FALSE))," ",VLOOKUP($A60,OCT!$A$11:$AG$110,33,FALSE))</f>
        <v xml:space="preserve"> </v>
      </c>
      <c r="L60" s="28" t="str">
        <f>IF(ISERROR(VLOOKUP($A60,NOV!$A$11:$AG$110,33,FALSE))," ",VLOOKUP($A60,NOV!$A$11:$AG$110,33,FALSE))</f>
        <v xml:space="preserve"> </v>
      </c>
      <c r="M60" s="28" t="str">
        <f>IF(ISERROR(VLOOKUP($A60,DEC!$A$11:$AG$110,33,FALSE))," ",VLOOKUP($A60,DEC!$A$11:$AG$110,33,FALSE))</f>
        <v xml:space="preserve"> </v>
      </c>
      <c r="N60" s="28">
        <f>SUM(B60:M60)</f>
        <v>0</v>
      </c>
      <c r="AA60"/>
    </row>
    <row r="61" spans="2:27" ht="14.4" customHeight="1" x14ac:dyDescent="0.3">
      <c r="B61" s="28" t="str">
        <f>IF(ISERROR(VLOOKUP($A61,JAN!$A$11:$AG$110,33,FALSE))," ",VLOOKUP($A61,JAN!$A$11:$AG$110,33,FALSE))</f>
        <v xml:space="preserve"> </v>
      </c>
      <c r="C61" s="28" t="str">
        <f>IF(ISERROR(VLOOKUP($A61,FEV!$A$11:$AG$110,33,FALSE))," ",VLOOKUP($A61,FEV!$A$11:$AG$110,33,FALSE))</f>
        <v xml:space="preserve"> </v>
      </c>
      <c r="D61" s="28" t="str">
        <f>IF(ISERROR(VLOOKUP($A61,MAR!$A$11:$AG$110,33,FALSE))," ",VLOOKUP($A61,MAR!$A$11:$AG$110,33,FALSE))</f>
        <v xml:space="preserve"> </v>
      </c>
      <c r="E61" s="28" t="str">
        <f>IF(ISERROR(VLOOKUP($A61,AVR!$A$11:$AG$110,33,FALSE))," ",VLOOKUP($A61,AVR!$A$11:$AG$110,33,FALSE))</f>
        <v xml:space="preserve"> </v>
      </c>
      <c r="F61" s="28" t="str">
        <f>IF(ISERROR(VLOOKUP($A61,MAI!$A$11:$AG$110,33,FALSE))," ",VLOOKUP($A61,MAI!$A$11:$AG$110,33,FALSE))</f>
        <v xml:space="preserve"> </v>
      </c>
      <c r="G61" s="28" t="str">
        <f>IF(ISERROR(VLOOKUP($A61,JUIN!$A$11:$AG$110,33,FALSE))," ",VLOOKUP($A61,JUIN!$A$11:$AG$110,33,FALSE))</f>
        <v xml:space="preserve"> </v>
      </c>
      <c r="H61" s="28" t="str">
        <f>IF(ISERROR(VLOOKUP($A61,JUIL!$A$11:$AG$110,33,FALSE))," ",VLOOKUP($A61,JUIL!$A$11:$AG$110,33,FALSE))</f>
        <v xml:space="preserve"> </v>
      </c>
      <c r="I61" s="28" t="str">
        <f>IF(ISERROR(VLOOKUP($A61,AOUT!$A$11:$AG$110,33,FALSE))," ",VLOOKUP($A61,AOUT!$A$11:$AG$110,33,FALSE))</f>
        <v xml:space="preserve"> </v>
      </c>
      <c r="J61" s="28" t="str">
        <f>IF(ISERROR(VLOOKUP($A61,SEPT!$A$11:$AG$110,33,FALSE))," ",VLOOKUP($A61,SEPT!$A$11:$AG$110,33,FALSE))</f>
        <v xml:space="preserve"> </v>
      </c>
      <c r="K61" s="28" t="str">
        <f>IF(ISERROR(VLOOKUP($A61,OCT!$A$11:$AG$110,33,FALSE))," ",VLOOKUP($A61,OCT!$A$11:$AG$110,33,FALSE))</f>
        <v xml:space="preserve"> </v>
      </c>
      <c r="L61" s="28" t="str">
        <f>IF(ISERROR(VLOOKUP($A61,NOV!$A$11:$AG$110,33,FALSE))," ",VLOOKUP($A61,NOV!$A$11:$AG$110,33,FALSE))</f>
        <v xml:space="preserve"> </v>
      </c>
      <c r="M61" s="28" t="str">
        <f>IF(ISERROR(VLOOKUP($A61,DEC!$A$11:$AG$110,33,FALSE))," ",VLOOKUP($A61,DEC!$A$11:$AG$110,33,FALSE))</f>
        <v xml:space="preserve"> </v>
      </c>
      <c r="N61" s="28">
        <f>SUM(B61:M61)</f>
        <v>0</v>
      </c>
      <c r="AA61"/>
    </row>
    <row r="62" spans="2:27" ht="14.4" customHeight="1" x14ac:dyDescent="0.3">
      <c r="B62" s="28" t="str">
        <f>IF(ISERROR(VLOOKUP($A62,JAN!$A$11:$AG$110,33,FALSE))," ",VLOOKUP($A62,JAN!$A$11:$AG$110,33,FALSE))</f>
        <v xml:space="preserve"> </v>
      </c>
      <c r="C62" s="28" t="str">
        <f>IF(ISERROR(VLOOKUP($A62,FEV!$A$11:$AG$110,33,FALSE))," ",VLOOKUP($A62,FEV!$A$11:$AG$110,33,FALSE))</f>
        <v xml:space="preserve"> </v>
      </c>
      <c r="D62" s="28" t="str">
        <f>IF(ISERROR(VLOOKUP($A62,MAR!$A$11:$AG$110,33,FALSE))," ",VLOOKUP($A62,MAR!$A$11:$AG$110,33,FALSE))</f>
        <v xml:space="preserve"> </v>
      </c>
      <c r="E62" s="28" t="str">
        <f>IF(ISERROR(VLOOKUP($A62,AVR!$A$11:$AG$110,33,FALSE))," ",VLOOKUP($A62,AVR!$A$11:$AG$110,33,FALSE))</f>
        <v xml:space="preserve"> </v>
      </c>
      <c r="F62" s="28" t="str">
        <f>IF(ISERROR(VLOOKUP($A62,MAI!$A$11:$AG$110,33,FALSE))," ",VLOOKUP($A62,MAI!$A$11:$AG$110,33,FALSE))</f>
        <v xml:space="preserve"> </v>
      </c>
      <c r="G62" s="28" t="str">
        <f>IF(ISERROR(VLOOKUP($A62,JUIN!$A$11:$AG$110,33,FALSE))," ",VLOOKUP($A62,JUIN!$A$11:$AG$110,33,FALSE))</f>
        <v xml:space="preserve"> </v>
      </c>
      <c r="H62" s="28" t="str">
        <f>IF(ISERROR(VLOOKUP($A62,JUIL!$A$11:$AG$110,33,FALSE))," ",VLOOKUP($A62,JUIL!$A$11:$AG$110,33,FALSE))</f>
        <v xml:space="preserve"> </v>
      </c>
      <c r="I62" s="28" t="str">
        <f>IF(ISERROR(VLOOKUP($A62,AOUT!$A$11:$AG$110,33,FALSE))," ",VLOOKUP($A62,AOUT!$A$11:$AG$110,33,FALSE))</f>
        <v xml:space="preserve"> </v>
      </c>
      <c r="J62" s="28" t="str">
        <f>IF(ISERROR(VLOOKUP($A62,SEPT!$A$11:$AG$110,33,FALSE))," ",VLOOKUP($A62,SEPT!$A$11:$AG$110,33,FALSE))</f>
        <v xml:space="preserve"> </v>
      </c>
      <c r="K62" s="28" t="str">
        <f>IF(ISERROR(VLOOKUP($A62,OCT!$A$11:$AG$110,33,FALSE))," ",VLOOKUP($A62,OCT!$A$11:$AG$110,33,FALSE))</f>
        <v xml:space="preserve"> </v>
      </c>
      <c r="L62" s="28" t="str">
        <f>IF(ISERROR(VLOOKUP($A62,NOV!$A$11:$AG$110,33,FALSE))," ",VLOOKUP($A62,NOV!$A$11:$AG$110,33,FALSE))</f>
        <v xml:space="preserve"> </v>
      </c>
      <c r="M62" s="28" t="str">
        <f>IF(ISERROR(VLOOKUP($A62,DEC!$A$11:$AG$110,33,FALSE))," ",VLOOKUP($A62,DEC!$A$11:$AG$110,33,FALSE))</f>
        <v xml:space="preserve"> </v>
      </c>
      <c r="N62" s="28">
        <f>SUM(B62:M62)</f>
        <v>0</v>
      </c>
      <c r="AA62"/>
    </row>
    <row r="63" spans="2:27" ht="14.4" customHeight="1" x14ac:dyDescent="0.3">
      <c r="B63" s="28" t="str">
        <f>IF(ISERROR(VLOOKUP($A63,JAN!$A$11:$AG$110,33,FALSE))," ",VLOOKUP($A63,JAN!$A$11:$AG$110,33,FALSE))</f>
        <v xml:space="preserve"> </v>
      </c>
      <c r="C63" s="28" t="str">
        <f>IF(ISERROR(VLOOKUP($A63,FEV!$A$11:$AG$110,33,FALSE))," ",VLOOKUP($A63,FEV!$A$11:$AG$110,33,FALSE))</f>
        <v xml:space="preserve"> </v>
      </c>
      <c r="D63" s="28" t="str">
        <f>IF(ISERROR(VLOOKUP($A63,MAR!$A$11:$AG$110,33,FALSE))," ",VLOOKUP($A63,MAR!$A$11:$AG$110,33,FALSE))</f>
        <v xml:space="preserve"> </v>
      </c>
      <c r="E63" s="28" t="str">
        <f>IF(ISERROR(VLOOKUP($A63,AVR!$A$11:$AG$110,33,FALSE))," ",VLOOKUP($A63,AVR!$A$11:$AG$110,33,FALSE))</f>
        <v xml:space="preserve"> </v>
      </c>
      <c r="F63" s="28" t="str">
        <f>IF(ISERROR(VLOOKUP($A63,MAI!$A$11:$AG$110,33,FALSE))," ",VLOOKUP($A63,MAI!$A$11:$AG$110,33,FALSE))</f>
        <v xml:space="preserve"> </v>
      </c>
      <c r="G63" s="28" t="str">
        <f>IF(ISERROR(VLOOKUP($A63,JUIN!$A$11:$AG$110,33,FALSE))," ",VLOOKUP($A63,JUIN!$A$11:$AG$110,33,FALSE))</f>
        <v xml:space="preserve"> </v>
      </c>
      <c r="H63" s="28" t="str">
        <f>IF(ISERROR(VLOOKUP($A63,JUIL!$A$11:$AG$110,33,FALSE))," ",VLOOKUP($A63,JUIL!$A$11:$AG$110,33,FALSE))</f>
        <v xml:space="preserve"> </v>
      </c>
      <c r="I63" s="28" t="str">
        <f>IF(ISERROR(VLOOKUP($A63,AOUT!$A$11:$AG$110,33,FALSE))," ",VLOOKUP($A63,AOUT!$A$11:$AG$110,33,FALSE))</f>
        <v xml:space="preserve"> </v>
      </c>
      <c r="J63" s="28" t="str">
        <f>IF(ISERROR(VLOOKUP($A63,SEPT!$A$11:$AG$110,33,FALSE))," ",VLOOKUP($A63,SEPT!$A$11:$AG$110,33,FALSE))</f>
        <v xml:space="preserve"> </v>
      </c>
      <c r="K63" s="28" t="str">
        <f>IF(ISERROR(VLOOKUP($A63,OCT!$A$11:$AG$110,33,FALSE))," ",VLOOKUP($A63,OCT!$A$11:$AG$110,33,FALSE))</f>
        <v xml:space="preserve"> </v>
      </c>
      <c r="L63" s="28" t="str">
        <f>IF(ISERROR(VLOOKUP($A63,NOV!$A$11:$AG$110,33,FALSE))," ",VLOOKUP($A63,NOV!$A$11:$AG$110,33,FALSE))</f>
        <v xml:space="preserve"> </v>
      </c>
      <c r="M63" s="28" t="str">
        <f>IF(ISERROR(VLOOKUP($A63,DEC!$A$11:$AG$110,33,FALSE))," ",VLOOKUP($A63,DEC!$A$11:$AG$110,33,FALSE))</f>
        <v xml:space="preserve"> </v>
      </c>
      <c r="N63" s="28">
        <f>SUM(B63:M63)</f>
        <v>0</v>
      </c>
      <c r="AA63"/>
    </row>
    <row r="64" spans="2:27" ht="14.4" customHeight="1" x14ac:dyDescent="0.3">
      <c r="B64" s="28" t="str">
        <f>IF(ISERROR(VLOOKUP($A64,JAN!$A$11:$AG$110,33,FALSE))," ",VLOOKUP($A64,JAN!$A$11:$AG$110,33,FALSE))</f>
        <v xml:space="preserve"> </v>
      </c>
      <c r="C64" s="28" t="str">
        <f>IF(ISERROR(VLOOKUP($A64,FEV!$A$11:$AG$110,33,FALSE))," ",VLOOKUP($A64,FEV!$A$11:$AG$110,33,FALSE))</f>
        <v xml:space="preserve"> </v>
      </c>
      <c r="D64" s="28" t="str">
        <f>IF(ISERROR(VLOOKUP($A64,MAR!$A$11:$AG$110,33,FALSE))," ",VLOOKUP($A64,MAR!$A$11:$AG$110,33,FALSE))</f>
        <v xml:space="preserve"> </v>
      </c>
      <c r="E64" s="28" t="str">
        <f>IF(ISERROR(VLOOKUP($A64,AVR!$A$11:$AG$110,33,FALSE))," ",VLOOKUP($A64,AVR!$A$11:$AG$110,33,FALSE))</f>
        <v xml:space="preserve"> </v>
      </c>
      <c r="F64" s="28" t="str">
        <f>IF(ISERROR(VLOOKUP($A64,MAI!$A$11:$AG$110,33,FALSE))," ",VLOOKUP($A64,MAI!$A$11:$AG$110,33,FALSE))</f>
        <v xml:space="preserve"> </v>
      </c>
      <c r="G64" s="28" t="str">
        <f>IF(ISERROR(VLOOKUP($A64,JUIN!$A$11:$AG$110,33,FALSE))," ",VLOOKUP($A64,JUIN!$A$11:$AG$110,33,FALSE))</f>
        <v xml:space="preserve"> </v>
      </c>
      <c r="H64" s="28" t="str">
        <f>IF(ISERROR(VLOOKUP($A64,JUIL!$A$11:$AG$110,33,FALSE))," ",VLOOKUP($A64,JUIL!$A$11:$AG$110,33,FALSE))</f>
        <v xml:space="preserve"> </v>
      </c>
      <c r="I64" s="28" t="str">
        <f>IF(ISERROR(VLOOKUP($A64,AOUT!$A$11:$AG$110,33,FALSE))," ",VLOOKUP($A64,AOUT!$A$11:$AG$110,33,FALSE))</f>
        <v xml:space="preserve"> </v>
      </c>
      <c r="J64" s="28" t="str">
        <f>IF(ISERROR(VLOOKUP($A64,SEPT!$A$11:$AG$110,33,FALSE))," ",VLOOKUP($A64,SEPT!$A$11:$AG$110,33,FALSE))</f>
        <v xml:space="preserve"> </v>
      </c>
      <c r="K64" s="28" t="str">
        <f>IF(ISERROR(VLOOKUP($A64,OCT!$A$11:$AG$110,33,FALSE))," ",VLOOKUP($A64,OCT!$A$11:$AG$110,33,FALSE))</f>
        <v xml:space="preserve"> </v>
      </c>
      <c r="L64" s="28" t="str">
        <f>IF(ISERROR(VLOOKUP($A64,NOV!$A$11:$AG$110,33,FALSE))," ",VLOOKUP($A64,NOV!$A$11:$AG$110,33,FALSE))</f>
        <v xml:space="preserve"> </v>
      </c>
      <c r="M64" s="28" t="str">
        <f>IF(ISERROR(VLOOKUP($A64,DEC!$A$11:$AG$110,33,FALSE))," ",VLOOKUP($A64,DEC!$A$11:$AG$110,33,FALSE))</f>
        <v xml:space="preserve"> </v>
      </c>
      <c r="N64" s="28">
        <f>SUM(B64:M64)</f>
        <v>0</v>
      </c>
      <c r="AA64"/>
    </row>
    <row r="65" spans="2:27" ht="14.4" customHeight="1" x14ac:dyDescent="0.3">
      <c r="B65" s="28" t="str">
        <f>IF(ISERROR(VLOOKUP($A65,JAN!$A$11:$AG$110,33,FALSE))," ",VLOOKUP($A65,JAN!$A$11:$AG$110,33,FALSE))</f>
        <v xml:space="preserve"> </v>
      </c>
      <c r="C65" s="28" t="str">
        <f>IF(ISERROR(VLOOKUP($A65,FEV!$A$11:$AG$110,33,FALSE))," ",VLOOKUP($A65,FEV!$A$11:$AG$110,33,FALSE))</f>
        <v xml:space="preserve"> </v>
      </c>
      <c r="D65" s="28" t="str">
        <f>IF(ISERROR(VLOOKUP($A65,MAR!$A$11:$AG$110,33,FALSE))," ",VLOOKUP($A65,MAR!$A$11:$AG$110,33,FALSE))</f>
        <v xml:space="preserve"> </v>
      </c>
      <c r="E65" s="28" t="str">
        <f>IF(ISERROR(VLOOKUP($A65,AVR!$A$11:$AG$110,33,FALSE))," ",VLOOKUP($A65,AVR!$A$11:$AG$110,33,FALSE))</f>
        <v xml:space="preserve"> </v>
      </c>
      <c r="F65" s="28" t="str">
        <f>IF(ISERROR(VLOOKUP($A65,MAI!$A$11:$AG$110,33,FALSE))," ",VLOOKUP($A65,MAI!$A$11:$AG$110,33,FALSE))</f>
        <v xml:space="preserve"> </v>
      </c>
      <c r="G65" s="28" t="str">
        <f>IF(ISERROR(VLOOKUP($A65,JUIN!$A$11:$AG$110,33,FALSE))," ",VLOOKUP($A65,JUIN!$A$11:$AG$110,33,FALSE))</f>
        <v xml:space="preserve"> </v>
      </c>
      <c r="H65" s="28" t="str">
        <f>IF(ISERROR(VLOOKUP($A65,JUIL!$A$11:$AG$110,33,FALSE))," ",VLOOKUP($A65,JUIL!$A$11:$AG$110,33,FALSE))</f>
        <v xml:space="preserve"> </v>
      </c>
      <c r="I65" s="28" t="str">
        <f>IF(ISERROR(VLOOKUP($A65,AOUT!$A$11:$AG$110,33,FALSE))," ",VLOOKUP($A65,AOUT!$A$11:$AG$110,33,FALSE))</f>
        <v xml:space="preserve"> </v>
      </c>
      <c r="J65" s="28" t="str">
        <f>IF(ISERROR(VLOOKUP($A65,SEPT!$A$11:$AG$110,33,FALSE))," ",VLOOKUP($A65,SEPT!$A$11:$AG$110,33,FALSE))</f>
        <v xml:space="preserve"> </v>
      </c>
      <c r="K65" s="28" t="str">
        <f>IF(ISERROR(VLOOKUP($A65,OCT!$A$11:$AG$110,33,FALSE))," ",VLOOKUP($A65,OCT!$A$11:$AG$110,33,FALSE))</f>
        <v xml:space="preserve"> </v>
      </c>
      <c r="L65" s="28" t="str">
        <f>IF(ISERROR(VLOOKUP($A65,NOV!$A$11:$AG$110,33,FALSE))," ",VLOOKUP($A65,NOV!$A$11:$AG$110,33,FALSE))</f>
        <v xml:space="preserve"> </v>
      </c>
      <c r="M65" s="28" t="str">
        <f>IF(ISERROR(VLOOKUP($A65,DEC!$A$11:$AG$110,33,FALSE))," ",VLOOKUP($A65,DEC!$A$11:$AG$110,33,FALSE))</f>
        <v xml:space="preserve"> </v>
      </c>
      <c r="N65" s="28">
        <f>SUM(B65:M65)</f>
        <v>0</v>
      </c>
      <c r="AA65"/>
    </row>
    <row r="66" spans="2:27" ht="14.4" customHeight="1" x14ac:dyDescent="0.3">
      <c r="B66" s="28" t="str">
        <f>IF(ISERROR(VLOOKUP($A66,JAN!$A$11:$AG$110,33,FALSE))," ",VLOOKUP($A66,JAN!$A$11:$AG$110,33,FALSE))</f>
        <v xml:space="preserve"> </v>
      </c>
      <c r="C66" s="28" t="str">
        <f>IF(ISERROR(VLOOKUP($A66,FEV!$A$11:$AG$110,33,FALSE))," ",VLOOKUP($A66,FEV!$A$11:$AG$110,33,FALSE))</f>
        <v xml:space="preserve"> </v>
      </c>
      <c r="D66" s="28" t="str">
        <f>IF(ISERROR(VLOOKUP($A66,MAR!$A$11:$AG$110,33,FALSE))," ",VLOOKUP($A66,MAR!$A$11:$AG$110,33,FALSE))</f>
        <v xml:space="preserve"> </v>
      </c>
      <c r="E66" s="28" t="str">
        <f>IF(ISERROR(VLOOKUP($A66,AVR!$A$11:$AG$110,33,FALSE))," ",VLOOKUP($A66,AVR!$A$11:$AG$110,33,FALSE))</f>
        <v xml:space="preserve"> </v>
      </c>
      <c r="F66" s="28" t="str">
        <f>IF(ISERROR(VLOOKUP($A66,MAI!$A$11:$AG$110,33,FALSE))," ",VLOOKUP($A66,MAI!$A$11:$AG$110,33,FALSE))</f>
        <v xml:space="preserve"> </v>
      </c>
      <c r="G66" s="28" t="str">
        <f>IF(ISERROR(VLOOKUP($A66,JUIN!$A$11:$AG$110,33,FALSE))," ",VLOOKUP($A66,JUIN!$A$11:$AG$110,33,FALSE))</f>
        <v xml:space="preserve"> </v>
      </c>
      <c r="H66" s="28" t="str">
        <f>IF(ISERROR(VLOOKUP($A66,JUIL!$A$11:$AG$110,33,FALSE))," ",VLOOKUP($A66,JUIL!$A$11:$AG$110,33,FALSE))</f>
        <v xml:space="preserve"> </v>
      </c>
      <c r="I66" s="28" t="str">
        <f>IF(ISERROR(VLOOKUP($A66,AOUT!$A$11:$AG$110,33,FALSE))," ",VLOOKUP($A66,AOUT!$A$11:$AG$110,33,FALSE))</f>
        <v xml:space="preserve"> </v>
      </c>
      <c r="J66" s="28" t="str">
        <f>IF(ISERROR(VLOOKUP($A66,SEPT!$A$11:$AG$110,33,FALSE))," ",VLOOKUP($A66,SEPT!$A$11:$AG$110,33,FALSE))</f>
        <v xml:space="preserve"> </v>
      </c>
      <c r="K66" s="28" t="str">
        <f>IF(ISERROR(VLOOKUP($A66,OCT!$A$11:$AG$110,33,FALSE))," ",VLOOKUP($A66,OCT!$A$11:$AG$110,33,FALSE))</f>
        <v xml:space="preserve"> </v>
      </c>
      <c r="L66" s="28" t="str">
        <f>IF(ISERROR(VLOOKUP($A66,NOV!$A$11:$AG$110,33,FALSE))," ",VLOOKUP($A66,NOV!$A$11:$AG$110,33,FALSE))</f>
        <v xml:space="preserve"> </v>
      </c>
      <c r="M66" s="28" t="str">
        <f>IF(ISERROR(VLOOKUP($A66,DEC!$A$11:$AG$110,33,FALSE))," ",VLOOKUP($A66,DEC!$A$11:$AG$110,33,FALSE))</f>
        <v xml:space="preserve"> </v>
      </c>
      <c r="N66" s="28">
        <f>SUM(B66:M66)</f>
        <v>0</v>
      </c>
      <c r="AA66"/>
    </row>
    <row r="67" spans="2:27" ht="14.4" customHeight="1" x14ac:dyDescent="0.3">
      <c r="B67" s="28" t="str">
        <f>IF(ISERROR(VLOOKUP($A67,JAN!$A$11:$AG$110,33,FALSE))," ",VLOOKUP($A67,JAN!$A$11:$AG$110,33,FALSE))</f>
        <v xml:space="preserve"> </v>
      </c>
      <c r="C67" s="28" t="str">
        <f>IF(ISERROR(VLOOKUP($A67,FEV!$A$11:$AG$110,33,FALSE))," ",VLOOKUP($A67,FEV!$A$11:$AG$110,33,FALSE))</f>
        <v xml:space="preserve"> </v>
      </c>
      <c r="D67" s="28" t="str">
        <f>IF(ISERROR(VLOOKUP($A67,MAR!$A$11:$AG$110,33,FALSE))," ",VLOOKUP($A67,MAR!$A$11:$AG$110,33,FALSE))</f>
        <v xml:space="preserve"> </v>
      </c>
      <c r="E67" s="28" t="str">
        <f>IF(ISERROR(VLOOKUP($A67,AVR!$A$11:$AG$110,33,FALSE))," ",VLOOKUP($A67,AVR!$A$11:$AG$110,33,FALSE))</f>
        <v xml:space="preserve"> </v>
      </c>
      <c r="F67" s="28" t="str">
        <f>IF(ISERROR(VLOOKUP($A67,MAI!$A$11:$AG$110,33,FALSE))," ",VLOOKUP($A67,MAI!$A$11:$AG$110,33,FALSE))</f>
        <v xml:space="preserve"> </v>
      </c>
      <c r="G67" s="28" t="str">
        <f>IF(ISERROR(VLOOKUP($A67,JUIN!$A$11:$AG$110,33,FALSE))," ",VLOOKUP($A67,JUIN!$A$11:$AG$110,33,FALSE))</f>
        <v xml:space="preserve"> </v>
      </c>
      <c r="H67" s="28" t="str">
        <f>IF(ISERROR(VLOOKUP($A67,JUIL!$A$11:$AG$110,33,FALSE))," ",VLOOKUP($A67,JUIL!$A$11:$AG$110,33,FALSE))</f>
        <v xml:space="preserve"> </v>
      </c>
      <c r="I67" s="28" t="str">
        <f>IF(ISERROR(VLOOKUP($A67,AOUT!$A$11:$AG$110,33,FALSE))," ",VLOOKUP($A67,AOUT!$A$11:$AG$110,33,FALSE))</f>
        <v xml:space="preserve"> </v>
      </c>
      <c r="J67" s="28" t="str">
        <f>IF(ISERROR(VLOOKUP($A67,SEPT!$A$11:$AG$110,33,FALSE))," ",VLOOKUP($A67,SEPT!$A$11:$AG$110,33,FALSE))</f>
        <v xml:space="preserve"> </v>
      </c>
      <c r="K67" s="28" t="str">
        <f>IF(ISERROR(VLOOKUP($A67,OCT!$A$11:$AG$110,33,FALSE))," ",VLOOKUP($A67,OCT!$A$11:$AG$110,33,FALSE))</f>
        <v xml:space="preserve"> </v>
      </c>
      <c r="L67" s="28" t="str">
        <f>IF(ISERROR(VLOOKUP($A67,NOV!$A$11:$AG$110,33,FALSE))," ",VLOOKUP($A67,NOV!$A$11:$AG$110,33,FALSE))</f>
        <v xml:space="preserve"> </v>
      </c>
      <c r="M67" s="28" t="str">
        <f>IF(ISERROR(VLOOKUP($A67,DEC!$A$11:$AG$110,33,FALSE))," ",VLOOKUP($A67,DEC!$A$11:$AG$110,33,FALSE))</f>
        <v xml:space="preserve"> </v>
      </c>
      <c r="N67" s="28">
        <f>SUM(B67:M67)</f>
        <v>0</v>
      </c>
      <c r="AA67"/>
    </row>
    <row r="68" spans="2:27" ht="14.4" customHeight="1" x14ac:dyDescent="0.3">
      <c r="B68" s="28" t="str">
        <f>IF(ISERROR(VLOOKUP($A68,JAN!$A$11:$AG$110,33,FALSE))," ",VLOOKUP($A68,JAN!$A$11:$AG$110,33,FALSE))</f>
        <v xml:space="preserve"> </v>
      </c>
      <c r="C68" s="28" t="str">
        <f>IF(ISERROR(VLOOKUP($A68,FEV!$A$11:$AG$110,33,FALSE))," ",VLOOKUP($A68,FEV!$A$11:$AG$110,33,FALSE))</f>
        <v xml:space="preserve"> </v>
      </c>
      <c r="D68" s="28" t="str">
        <f>IF(ISERROR(VLOOKUP($A68,MAR!$A$11:$AG$110,33,FALSE))," ",VLOOKUP($A68,MAR!$A$11:$AG$110,33,FALSE))</f>
        <v xml:space="preserve"> </v>
      </c>
      <c r="E68" s="28" t="str">
        <f>IF(ISERROR(VLOOKUP($A68,AVR!$A$11:$AG$110,33,FALSE))," ",VLOOKUP($A68,AVR!$A$11:$AG$110,33,FALSE))</f>
        <v xml:space="preserve"> </v>
      </c>
      <c r="F68" s="28" t="str">
        <f>IF(ISERROR(VLOOKUP($A68,MAI!$A$11:$AG$110,33,FALSE))," ",VLOOKUP($A68,MAI!$A$11:$AG$110,33,FALSE))</f>
        <v xml:space="preserve"> </v>
      </c>
      <c r="G68" s="28" t="str">
        <f>IF(ISERROR(VLOOKUP($A68,JUIN!$A$11:$AG$110,33,FALSE))," ",VLOOKUP($A68,JUIN!$A$11:$AG$110,33,FALSE))</f>
        <v xml:space="preserve"> </v>
      </c>
      <c r="H68" s="28" t="str">
        <f>IF(ISERROR(VLOOKUP($A68,JUIL!$A$11:$AG$110,33,FALSE))," ",VLOOKUP($A68,JUIL!$A$11:$AG$110,33,FALSE))</f>
        <v xml:space="preserve"> </v>
      </c>
      <c r="I68" s="28" t="str">
        <f>IF(ISERROR(VLOOKUP($A68,AOUT!$A$11:$AG$110,33,FALSE))," ",VLOOKUP($A68,AOUT!$A$11:$AG$110,33,FALSE))</f>
        <v xml:space="preserve"> </v>
      </c>
      <c r="J68" s="28" t="str">
        <f>IF(ISERROR(VLOOKUP($A68,SEPT!$A$11:$AG$110,33,FALSE))," ",VLOOKUP($A68,SEPT!$A$11:$AG$110,33,FALSE))</f>
        <v xml:space="preserve"> </v>
      </c>
      <c r="K68" s="28" t="str">
        <f>IF(ISERROR(VLOOKUP($A68,OCT!$A$11:$AG$110,33,FALSE))," ",VLOOKUP($A68,OCT!$A$11:$AG$110,33,FALSE))</f>
        <v xml:space="preserve"> </v>
      </c>
      <c r="L68" s="28" t="str">
        <f>IF(ISERROR(VLOOKUP($A68,NOV!$A$11:$AG$110,33,FALSE))," ",VLOOKUP($A68,NOV!$A$11:$AG$110,33,FALSE))</f>
        <v xml:space="preserve"> </v>
      </c>
      <c r="M68" s="28" t="str">
        <f>IF(ISERROR(VLOOKUP($A68,DEC!$A$11:$AG$110,33,FALSE))," ",VLOOKUP($A68,DEC!$A$11:$AG$110,33,FALSE))</f>
        <v xml:space="preserve"> </v>
      </c>
      <c r="N68" s="28">
        <f>SUM(B68:M68)</f>
        <v>0</v>
      </c>
      <c r="AA68"/>
    </row>
    <row r="69" spans="2:27" ht="14.4" customHeight="1" x14ac:dyDescent="0.3">
      <c r="B69" s="28" t="str">
        <f>IF(ISERROR(VLOOKUP($A69,JAN!$A$11:$AG$110,33,FALSE))," ",VLOOKUP($A69,JAN!$A$11:$AG$110,33,FALSE))</f>
        <v xml:space="preserve"> </v>
      </c>
      <c r="C69" s="28" t="str">
        <f>IF(ISERROR(VLOOKUP($A69,FEV!$A$11:$AG$110,33,FALSE))," ",VLOOKUP($A69,FEV!$A$11:$AG$110,33,FALSE))</f>
        <v xml:space="preserve"> </v>
      </c>
      <c r="D69" s="28" t="str">
        <f>IF(ISERROR(VLOOKUP($A69,MAR!$A$11:$AG$110,33,FALSE))," ",VLOOKUP($A69,MAR!$A$11:$AG$110,33,FALSE))</f>
        <v xml:space="preserve"> </v>
      </c>
      <c r="E69" s="28" t="str">
        <f>IF(ISERROR(VLOOKUP($A69,AVR!$A$11:$AG$110,33,FALSE))," ",VLOOKUP($A69,AVR!$A$11:$AG$110,33,FALSE))</f>
        <v xml:space="preserve"> </v>
      </c>
      <c r="F69" s="28" t="str">
        <f>IF(ISERROR(VLOOKUP($A69,MAI!$A$11:$AG$110,33,FALSE))," ",VLOOKUP($A69,MAI!$A$11:$AG$110,33,FALSE))</f>
        <v xml:space="preserve"> </v>
      </c>
      <c r="G69" s="28" t="str">
        <f>IF(ISERROR(VLOOKUP($A69,JUIN!$A$11:$AG$110,33,FALSE))," ",VLOOKUP($A69,JUIN!$A$11:$AG$110,33,FALSE))</f>
        <v xml:space="preserve"> </v>
      </c>
      <c r="H69" s="28" t="str">
        <f>IF(ISERROR(VLOOKUP($A69,JUIL!$A$11:$AG$110,33,FALSE))," ",VLOOKUP($A69,JUIL!$A$11:$AG$110,33,FALSE))</f>
        <v xml:space="preserve"> </v>
      </c>
      <c r="I69" s="28" t="str">
        <f>IF(ISERROR(VLOOKUP($A69,AOUT!$A$11:$AG$110,33,FALSE))," ",VLOOKUP($A69,AOUT!$A$11:$AG$110,33,FALSE))</f>
        <v xml:space="preserve"> </v>
      </c>
      <c r="J69" s="28" t="str">
        <f>IF(ISERROR(VLOOKUP($A69,SEPT!$A$11:$AG$110,33,FALSE))," ",VLOOKUP($A69,SEPT!$A$11:$AG$110,33,FALSE))</f>
        <v xml:space="preserve"> </v>
      </c>
      <c r="K69" s="28" t="str">
        <f>IF(ISERROR(VLOOKUP($A69,OCT!$A$11:$AG$110,33,FALSE))," ",VLOOKUP($A69,OCT!$A$11:$AG$110,33,FALSE))</f>
        <v xml:space="preserve"> </v>
      </c>
      <c r="L69" s="28" t="str">
        <f>IF(ISERROR(VLOOKUP($A69,NOV!$A$11:$AG$110,33,FALSE))," ",VLOOKUP($A69,NOV!$A$11:$AG$110,33,FALSE))</f>
        <v xml:space="preserve"> </v>
      </c>
      <c r="M69" s="28" t="str">
        <f>IF(ISERROR(VLOOKUP($A69,DEC!$A$11:$AG$110,33,FALSE))," ",VLOOKUP($A69,DEC!$A$11:$AG$110,33,FALSE))</f>
        <v xml:space="preserve"> </v>
      </c>
      <c r="N69" s="28">
        <f>SUM(B69:M69)</f>
        <v>0</v>
      </c>
      <c r="AA69"/>
    </row>
    <row r="70" spans="2:27" ht="14.4" customHeight="1" x14ac:dyDescent="0.3">
      <c r="B70" s="28" t="str">
        <f>IF(ISERROR(VLOOKUP($A70,JAN!$A$11:$AG$110,33,FALSE))," ",VLOOKUP($A70,JAN!$A$11:$AG$110,33,FALSE))</f>
        <v xml:space="preserve"> </v>
      </c>
      <c r="C70" s="28" t="str">
        <f>IF(ISERROR(VLOOKUP($A70,FEV!$A$11:$AG$110,33,FALSE))," ",VLOOKUP($A70,FEV!$A$11:$AG$110,33,FALSE))</f>
        <v xml:space="preserve"> </v>
      </c>
      <c r="D70" s="28" t="str">
        <f>IF(ISERROR(VLOOKUP($A70,MAR!$A$11:$AG$110,33,FALSE))," ",VLOOKUP($A70,MAR!$A$11:$AG$110,33,FALSE))</f>
        <v xml:space="preserve"> </v>
      </c>
      <c r="E70" s="28" t="str">
        <f>IF(ISERROR(VLOOKUP($A70,AVR!$A$11:$AG$110,33,FALSE))," ",VLOOKUP($A70,AVR!$A$11:$AG$110,33,FALSE))</f>
        <v xml:space="preserve"> </v>
      </c>
      <c r="F70" s="28" t="str">
        <f>IF(ISERROR(VLOOKUP($A70,MAI!$A$11:$AG$110,33,FALSE))," ",VLOOKUP($A70,MAI!$A$11:$AG$110,33,FALSE))</f>
        <v xml:space="preserve"> </v>
      </c>
      <c r="G70" s="28" t="str">
        <f>IF(ISERROR(VLOOKUP($A70,JUIN!$A$11:$AG$110,33,FALSE))," ",VLOOKUP($A70,JUIN!$A$11:$AG$110,33,FALSE))</f>
        <v xml:space="preserve"> </v>
      </c>
      <c r="H70" s="28" t="str">
        <f>IF(ISERROR(VLOOKUP($A70,JUIL!$A$11:$AG$110,33,FALSE))," ",VLOOKUP($A70,JUIL!$A$11:$AG$110,33,FALSE))</f>
        <v xml:space="preserve"> </v>
      </c>
      <c r="I70" s="28" t="str">
        <f>IF(ISERROR(VLOOKUP($A70,AOUT!$A$11:$AG$110,33,FALSE))," ",VLOOKUP($A70,AOUT!$A$11:$AG$110,33,FALSE))</f>
        <v xml:space="preserve"> </v>
      </c>
      <c r="J70" s="28" t="str">
        <f>IF(ISERROR(VLOOKUP($A70,SEPT!$A$11:$AG$110,33,FALSE))," ",VLOOKUP($A70,SEPT!$A$11:$AG$110,33,FALSE))</f>
        <v xml:space="preserve"> </v>
      </c>
      <c r="K70" s="28" t="str">
        <f>IF(ISERROR(VLOOKUP($A70,OCT!$A$11:$AG$110,33,FALSE))," ",VLOOKUP($A70,OCT!$A$11:$AG$110,33,FALSE))</f>
        <v xml:space="preserve"> </v>
      </c>
      <c r="L70" s="28" t="str">
        <f>IF(ISERROR(VLOOKUP($A70,NOV!$A$11:$AG$110,33,FALSE))," ",VLOOKUP($A70,NOV!$A$11:$AG$110,33,FALSE))</f>
        <v xml:space="preserve"> </v>
      </c>
      <c r="M70" s="28" t="str">
        <f>IF(ISERROR(VLOOKUP($A70,DEC!$A$11:$AG$110,33,FALSE))," ",VLOOKUP($A70,DEC!$A$11:$AG$110,33,FALSE))</f>
        <v xml:space="preserve"> </v>
      </c>
      <c r="N70" s="28">
        <f>SUM(B70:M70)</f>
        <v>0</v>
      </c>
      <c r="AA70"/>
    </row>
    <row r="71" spans="2:27" ht="14.4" customHeight="1" x14ac:dyDescent="0.3">
      <c r="B71" s="28" t="str">
        <f>IF(ISERROR(VLOOKUP($A71,JAN!$A$11:$AG$110,33,FALSE))," ",VLOOKUP($A71,JAN!$A$11:$AG$110,33,FALSE))</f>
        <v xml:space="preserve"> </v>
      </c>
      <c r="C71" s="28" t="str">
        <f>IF(ISERROR(VLOOKUP($A71,FEV!$A$11:$AG$110,33,FALSE))," ",VLOOKUP($A71,FEV!$A$11:$AG$110,33,FALSE))</f>
        <v xml:space="preserve"> </v>
      </c>
      <c r="D71" s="28" t="str">
        <f>IF(ISERROR(VLOOKUP($A71,MAR!$A$11:$AG$110,33,FALSE))," ",VLOOKUP($A71,MAR!$A$11:$AG$110,33,FALSE))</f>
        <v xml:space="preserve"> </v>
      </c>
      <c r="E71" s="28" t="str">
        <f>IF(ISERROR(VLOOKUP($A71,AVR!$A$11:$AG$110,33,FALSE))," ",VLOOKUP($A71,AVR!$A$11:$AG$110,33,FALSE))</f>
        <v xml:space="preserve"> </v>
      </c>
      <c r="F71" s="28" t="str">
        <f>IF(ISERROR(VLOOKUP($A71,MAI!$A$11:$AG$110,33,FALSE))," ",VLOOKUP($A71,MAI!$A$11:$AG$110,33,FALSE))</f>
        <v xml:space="preserve"> </v>
      </c>
      <c r="G71" s="28" t="str">
        <f>IF(ISERROR(VLOOKUP($A71,JUIN!$A$11:$AG$110,33,FALSE))," ",VLOOKUP($A71,JUIN!$A$11:$AG$110,33,FALSE))</f>
        <v xml:space="preserve"> </v>
      </c>
      <c r="H71" s="28" t="str">
        <f>IF(ISERROR(VLOOKUP($A71,JUIL!$A$11:$AG$110,33,FALSE))," ",VLOOKUP($A71,JUIL!$A$11:$AG$110,33,FALSE))</f>
        <v xml:space="preserve"> </v>
      </c>
      <c r="I71" s="28" t="str">
        <f>IF(ISERROR(VLOOKUP($A71,AOUT!$A$11:$AG$110,33,FALSE))," ",VLOOKUP($A71,AOUT!$A$11:$AG$110,33,FALSE))</f>
        <v xml:space="preserve"> </v>
      </c>
      <c r="J71" s="28" t="str">
        <f>IF(ISERROR(VLOOKUP($A71,SEPT!$A$11:$AG$110,33,FALSE))," ",VLOOKUP($A71,SEPT!$A$11:$AG$110,33,FALSE))</f>
        <v xml:space="preserve"> </v>
      </c>
      <c r="K71" s="28" t="str">
        <f>IF(ISERROR(VLOOKUP($A71,OCT!$A$11:$AG$110,33,FALSE))," ",VLOOKUP($A71,OCT!$A$11:$AG$110,33,FALSE))</f>
        <v xml:space="preserve"> </v>
      </c>
      <c r="L71" s="28" t="str">
        <f>IF(ISERROR(VLOOKUP($A71,NOV!$A$11:$AG$110,33,FALSE))," ",VLOOKUP($A71,NOV!$A$11:$AG$110,33,FALSE))</f>
        <v xml:space="preserve"> </v>
      </c>
      <c r="M71" s="28" t="str">
        <f>IF(ISERROR(VLOOKUP($A71,DEC!$A$11:$AG$110,33,FALSE))," ",VLOOKUP($A71,DEC!$A$11:$AG$110,33,FALSE))</f>
        <v xml:space="preserve"> </v>
      </c>
      <c r="N71" s="28">
        <f>SUM(B71:M71)</f>
        <v>0</v>
      </c>
      <c r="AA71"/>
    </row>
    <row r="72" spans="2:27" ht="14.4" customHeight="1" x14ac:dyDescent="0.3">
      <c r="B72" s="28" t="str">
        <f>IF(ISERROR(VLOOKUP($A72,JAN!$A$11:$AG$110,33,FALSE))," ",VLOOKUP($A72,JAN!$A$11:$AG$110,33,FALSE))</f>
        <v xml:space="preserve"> </v>
      </c>
      <c r="C72" s="28" t="str">
        <f>IF(ISERROR(VLOOKUP($A72,FEV!$A$11:$AG$110,33,FALSE))," ",VLOOKUP($A72,FEV!$A$11:$AG$110,33,FALSE))</f>
        <v xml:space="preserve"> </v>
      </c>
      <c r="D72" s="28" t="str">
        <f>IF(ISERROR(VLOOKUP($A72,MAR!$A$11:$AG$110,33,FALSE))," ",VLOOKUP($A72,MAR!$A$11:$AG$110,33,FALSE))</f>
        <v xml:space="preserve"> </v>
      </c>
      <c r="E72" s="28" t="str">
        <f>IF(ISERROR(VLOOKUP($A72,AVR!$A$11:$AG$110,33,FALSE))," ",VLOOKUP($A72,AVR!$A$11:$AG$110,33,FALSE))</f>
        <v xml:space="preserve"> </v>
      </c>
      <c r="F72" s="28" t="str">
        <f>IF(ISERROR(VLOOKUP($A72,MAI!$A$11:$AG$110,33,FALSE))," ",VLOOKUP($A72,MAI!$A$11:$AG$110,33,FALSE))</f>
        <v xml:space="preserve"> </v>
      </c>
      <c r="G72" s="28" t="str">
        <f>IF(ISERROR(VLOOKUP($A72,JUIN!$A$11:$AG$110,33,FALSE))," ",VLOOKUP($A72,JUIN!$A$11:$AG$110,33,FALSE))</f>
        <v xml:space="preserve"> </v>
      </c>
      <c r="H72" s="28" t="str">
        <f>IF(ISERROR(VLOOKUP($A72,JUIL!$A$11:$AG$110,33,FALSE))," ",VLOOKUP($A72,JUIL!$A$11:$AG$110,33,FALSE))</f>
        <v xml:space="preserve"> </v>
      </c>
      <c r="I72" s="28" t="str">
        <f>IF(ISERROR(VLOOKUP($A72,AOUT!$A$11:$AG$110,33,FALSE))," ",VLOOKUP($A72,AOUT!$A$11:$AG$110,33,FALSE))</f>
        <v xml:space="preserve"> </v>
      </c>
      <c r="J72" s="28" t="str">
        <f>IF(ISERROR(VLOOKUP($A72,SEPT!$A$11:$AG$110,33,FALSE))," ",VLOOKUP($A72,SEPT!$A$11:$AG$110,33,FALSE))</f>
        <v xml:space="preserve"> </v>
      </c>
      <c r="K72" s="28" t="str">
        <f>IF(ISERROR(VLOOKUP($A72,OCT!$A$11:$AG$110,33,FALSE))," ",VLOOKUP($A72,OCT!$A$11:$AG$110,33,FALSE))</f>
        <v xml:space="preserve"> </v>
      </c>
      <c r="L72" s="28" t="str">
        <f>IF(ISERROR(VLOOKUP($A72,NOV!$A$11:$AG$110,33,FALSE))," ",VLOOKUP($A72,NOV!$A$11:$AG$110,33,FALSE))</f>
        <v xml:space="preserve"> </v>
      </c>
      <c r="M72" s="28" t="str">
        <f>IF(ISERROR(VLOOKUP($A72,DEC!$A$11:$AG$110,33,FALSE))," ",VLOOKUP($A72,DEC!$A$11:$AG$110,33,FALSE))</f>
        <v xml:space="preserve"> </v>
      </c>
      <c r="N72" s="28">
        <f>SUM(B72:M72)</f>
        <v>0</v>
      </c>
      <c r="AA72"/>
    </row>
    <row r="73" spans="2:27" ht="14.4" customHeight="1" x14ac:dyDescent="0.3">
      <c r="B73" s="28" t="str">
        <f>IF(ISERROR(VLOOKUP($A73,JAN!$A$11:$AG$110,33,FALSE))," ",VLOOKUP($A73,JAN!$A$11:$AG$110,33,FALSE))</f>
        <v xml:space="preserve"> </v>
      </c>
      <c r="C73" s="28" t="str">
        <f>IF(ISERROR(VLOOKUP($A73,FEV!$A$11:$AG$110,33,FALSE))," ",VLOOKUP($A73,FEV!$A$11:$AG$110,33,FALSE))</f>
        <v xml:space="preserve"> </v>
      </c>
      <c r="D73" s="28" t="str">
        <f>IF(ISERROR(VLOOKUP($A73,MAR!$A$11:$AG$110,33,FALSE))," ",VLOOKUP($A73,MAR!$A$11:$AG$110,33,FALSE))</f>
        <v xml:space="preserve"> </v>
      </c>
      <c r="E73" s="28" t="str">
        <f>IF(ISERROR(VLOOKUP($A73,AVR!$A$11:$AG$110,33,FALSE))," ",VLOOKUP($A73,AVR!$A$11:$AG$110,33,FALSE))</f>
        <v xml:space="preserve"> </v>
      </c>
      <c r="F73" s="28" t="str">
        <f>IF(ISERROR(VLOOKUP($A73,MAI!$A$11:$AG$110,33,FALSE))," ",VLOOKUP($A73,MAI!$A$11:$AG$110,33,FALSE))</f>
        <v xml:space="preserve"> </v>
      </c>
      <c r="G73" s="28" t="str">
        <f>IF(ISERROR(VLOOKUP($A73,JUIN!$A$11:$AG$110,33,FALSE))," ",VLOOKUP($A73,JUIN!$A$11:$AG$110,33,FALSE))</f>
        <v xml:space="preserve"> </v>
      </c>
      <c r="H73" s="28" t="str">
        <f>IF(ISERROR(VLOOKUP($A73,JUIL!$A$11:$AG$110,33,FALSE))," ",VLOOKUP($A73,JUIL!$A$11:$AG$110,33,FALSE))</f>
        <v xml:space="preserve"> </v>
      </c>
      <c r="I73" s="28" t="str">
        <f>IF(ISERROR(VLOOKUP($A73,AOUT!$A$11:$AG$110,33,FALSE))," ",VLOOKUP($A73,AOUT!$A$11:$AG$110,33,FALSE))</f>
        <v xml:space="preserve"> </v>
      </c>
      <c r="J73" s="28" t="str">
        <f>IF(ISERROR(VLOOKUP($A73,SEPT!$A$11:$AG$110,33,FALSE))," ",VLOOKUP($A73,SEPT!$A$11:$AG$110,33,FALSE))</f>
        <v xml:space="preserve"> </v>
      </c>
      <c r="K73" s="28" t="str">
        <f>IF(ISERROR(VLOOKUP($A73,OCT!$A$11:$AG$110,33,FALSE))," ",VLOOKUP($A73,OCT!$A$11:$AG$110,33,FALSE))</f>
        <v xml:space="preserve"> </v>
      </c>
      <c r="L73" s="28" t="str">
        <f>IF(ISERROR(VLOOKUP($A73,NOV!$A$11:$AG$110,33,FALSE))," ",VLOOKUP($A73,NOV!$A$11:$AG$110,33,FALSE))</f>
        <v xml:space="preserve"> </v>
      </c>
      <c r="M73" s="28" t="str">
        <f>IF(ISERROR(VLOOKUP($A73,DEC!$A$11:$AG$110,33,FALSE))," ",VLOOKUP($A73,DEC!$A$11:$AG$110,33,FALSE))</f>
        <v xml:space="preserve"> </v>
      </c>
      <c r="N73" s="28">
        <f>SUM(B73:M73)</f>
        <v>0</v>
      </c>
      <c r="AA73"/>
    </row>
    <row r="74" spans="2:27" ht="14.4" customHeight="1" x14ac:dyDescent="0.3">
      <c r="B74" s="28" t="str">
        <f>IF(ISERROR(VLOOKUP($A74,JAN!$A$11:$AG$110,33,FALSE))," ",VLOOKUP($A74,JAN!$A$11:$AG$110,33,FALSE))</f>
        <v xml:space="preserve"> </v>
      </c>
      <c r="C74" s="28" t="str">
        <f>IF(ISERROR(VLOOKUP($A74,FEV!$A$11:$AG$110,33,FALSE))," ",VLOOKUP($A74,FEV!$A$11:$AG$110,33,FALSE))</f>
        <v xml:space="preserve"> </v>
      </c>
      <c r="D74" s="28" t="str">
        <f>IF(ISERROR(VLOOKUP($A74,MAR!$A$11:$AG$110,33,FALSE))," ",VLOOKUP($A74,MAR!$A$11:$AG$110,33,FALSE))</f>
        <v xml:space="preserve"> </v>
      </c>
      <c r="E74" s="28" t="str">
        <f>IF(ISERROR(VLOOKUP($A74,AVR!$A$11:$AG$110,33,FALSE))," ",VLOOKUP($A74,AVR!$A$11:$AG$110,33,FALSE))</f>
        <v xml:space="preserve"> </v>
      </c>
      <c r="F74" s="28" t="str">
        <f>IF(ISERROR(VLOOKUP($A74,MAI!$A$11:$AG$110,33,FALSE))," ",VLOOKUP($A74,MAI!$A$11:$AG$110,33,FALSE))</f>
        <v xml:space="preserve"> </v>
      </c>
      <c r="G74" s="28" t="str">
        <f>IF(ISERROR(VLOOKUP($A74,JUIN!$A$11:$AG$110,33,FALSE))," ",VLOOKUP($A74,JUIN!$A$11:$AG$110,33,FALSE))</f>
        <v xml:space="preserve"> </v>
      </c>
      <c r="H74" s="28" t="str">
        <f>IF(ISERROR(VLOOKUP($A74,JUIL!$A$11:$AG$110,33,FALSE))," ",VLOOKUP($A74,JUIL!$A$11:$AG$110,33,FALSE))</f>
        <v xml:space="preserve"> </v>
      </c>
      <c r="I74" s="28" t="str">
        <f>IF(ISERROR(VLOOKUP($A74,AOUT!$A$11:$AG$110,33,FALSE))," ",VLOOKUP($A74,AOUT!$A$11:$AG$110,33,FALSE))</f>
        <v xml:space="preserve"> </v>
      </c>
      <c r="J74" s="28" t="str">
        <f>IF(ISERROR(VLOOKUP($A74,SEPT!$A$11:$AG$110,33,FALSE))," ",VLOOKUP($A74,SEPT!$A$11:$AG$110,33,FALSE))</f>
        <v xml:space="preserve"> </v>
      </c>
      <c r="K74" s="28" t="str">
        <f>IF(ISERROR(VLOOKUP($A74,OCT!$A$11:$AG$110,33,FALSE))," ",VLOOKUP($A74,OCT!$A$11:$AG$110,33,FALSE))</f>
        <v xml:space="preserve"> </v>
      </c>
      <c r="L74" s="28" t="str">
        <f>IF(ISERROR(VLOOKUP($A74,NOV!$A$11:$AG$110,33,FALSE))," ",VLOOKUP($A74,NOV!$A$11:$AG$110,33,FALSE))</f>
        <v xml:space="preserve"> </v>
      </c>
      <c r="M74" s="28" t="str">
        <f>IF(ISERROR(VLOOKUP($A74,DEC!$A$11:$AG$110,33,FALSE))," ",VLOOKUP($A74,DEC!$A$11:$AG$110,33,FALSE))</f>
        <v xml:space="preserve"> </v>
      </c>
      <c r="N74" s="28">
        <f>SUM(B74:M74)</f>
        <v>0</v>
      </c>
      <c r="AA74"/>
    </row>
    <row r="75" spans="2:27" ht="14.4" customHeight="1" x14ac:dyDescent="0.3">
      <c r="B75" s="28" t="str">
        <f>IF(ISERROR(VLOOKUP($A75,JAN!$A$11:$AG$110,33,FALSE))," ",VLOOKUP($A75,JAN!$A$11:$AG$110,33,FALSE))</f>
        <v xml:space="preserve"> </v>
      </c>
      <c r="C75" s="28" t="str">
        <f>IF(ISERROR(VLOOKUP($A75,FEV!$A$11:$AG$110,33,FALSE))," ",VLOOKUP($A75,FEV!$A$11:$AG$110,33,FALSE))</f>
        <v xml:space="preserve"> </v>
      </c>
      <c r="D75" s="28" t="str">
        <f>IF(ISERROR(VLOOKUP($A75,MAR!$A$11:$AG$110,33,FALSE))," ",VLOOKUP($A75,MAR!$A$11:$AG$110,33,FALSE))</f>
        <v xml:space="preserve"> </v>
      </c>
      <c r="E75" s="28" t="str">
        <f>IF(ISERROR(VLOOKUP($A75,AVR!$A$11:$AG$110,33,FALSE))," ",VLOOKUP($A75,AVR!$A$11:$AG$110,33,FALSE))</f>
        <v xml:space="preserve"> </v>
      </c>
      <c r="F75" s="28" t="str">
        <f>IF(ISERROR(VLOOKUP($A75,MAI!$A$11:$AG$110,33,FALSE))," ",VLOOKUP($A75,MAI!$A$11:$AG$110,33,FALSE))</f>
        <v xml:space="preserve"> </v>
      </c>
      <c r="G75" s="28" t="str">
        <f>IF(ISERROR(VLOOKUP($A75,JUIN!$A$11:$AG$110,33,FALSE))," ",VLOOKUP($A75,JUIN!$A$11:$AG$110,33,FALSE))</f>
        <v xml:space="preserve"> </v>
      </c>
      <c r="H75" s="28" t="str">
        <f>IF(ISERROR(VLOOKUP($A75,JUIL!$A$11:$AG$110,33,FALSE))," ",VLOOKUP($A75,JUIL!$A$11:$AG$110,33,FALSE))</f>
        <v xml:space="preserve"> </v>
      </c>
      <c r="I75" s="28" t="str">
        <f>IF(ISERROR(VLOOKUP($A75,AOUT!$A$11:$AG$110,33,FALSE))," ",VLOOKUP($A75,AOUT!$A$11:$AG$110,33,FALSE))</f>
        <v xml:space="preserve"> </v>
      </c>
      <c r="J75" s="28" t="str">
        <f>IF(ISERROR(VLOOKUP($A75,SEPT!$A$11:$AG$110,33,FALSE))," ",VLOOKUP($A75,SEPT!$A$11:$AG$110,33,FALSE))</f>
        <v xml:space="preserve"> </v>
      </c>
      <c r="K75" s="28" t="str">
        <f>IF(ISERROR(VLOOKUP($A75,OCT!$A$11:$AG$110,33,FALSE))," ",VLOOKUP($A75,OCT!$A$11:$AG$110,33,FALSE))</f>
        <v xml:space="preserve"> </v>
      </c>
      <c r="L75" s="28" t="str">
        <f>IF(ISERROR(VLOOKUP($A75,NOV!$A$11:$AG$110,33,FALSE))," ",VLOOKUP($A75,NOV!$A$11:$AG$110,33,FALSE))</f>
        <v xml:space="preserve"> </v>
      </c>
      <c r="M75" s="28" t="str">
        <f>IF(ISERROR(VLOOKUP($A75,DEC!$A$11:$AG$110,33,FALSE))," ",VLOOKUP($A75,DEC!$A$11:$AG$110,33,FALSE))</f>
        <v xml:space="preserve"> </v>
      </c>
      <c r="N75" s="28">
        <f>SUM(B75:M75)</f>
        <v>0</v>
      </c>
      <c r="AA75"/>
    </row>
    <row r="76" spans="2:27" ht="14.4" customHeight="1" x14ac:dyDescent="0.3">
      <c r="B76" s="28" t="str">
        <f>IF(ISERROR(VLOOKUP($A76,JAN!$A$11:$AG$110,33,FALSE))," ",VLOOKUP($A76,JAN!$A$11:$AG$110,33,FALSE))</f>
        <v xml:space="preserve"> </v>
      </c>
      <c r="C76" s="28" t="str">
        <f>IF(ISERROR(VLOOKUP($A76,FEV!$A$11:$AG$110,33,FALSE))," ",VLOOKUP($A76,FEV!$A$11:$AG$110,33,FALSE))</f>
        <v xml:space="preserve"> </v>
      </c>
      <c r="D76" s="28" t="str">
        <f>IF(ISERROR(VLOOKUP($A76,MAR!$A$11:$AG$110,33,FALSE))," ",VLOOKUP($A76,MAR!$A$11:$AG$110,33,FALSE))</f>
        <v xml:space="preserve"> </v>
      </c>
      <c r="E76" s="28" t="str">
        <f>IF(ISERROR(VLOOKUP($A76,AVR!$A$11:$AG$110,33,FALSE))," ",VLOOKUP($A76,AVR!$A$11:$AG$110,33,FALSE))</f>
        <v xml:space="preserve"> </v>
      </c>
      <c r="F76" s="28" t="str">
        <f>IF(ISERROR(VLOOKUP($A76,MAI!$A$11:$AG$110,33,FALSE))," ",VLOOKUP($A76,MAI!$A$11:$AG$110,33,FALSE))</f>
        <v xml:space="preserve"> </v>
      </c>
      <c r="G76" s="28" t="str">
        <f>IF(ISERROR(VLOOKUP($A76,JUIN!$A$11:$AG$110,33,FALSE))," ",VLOOKUP($A76,JUIN!$A$11:$AG$110,33,FALSE))</f>
        <v xml:space="preserve"> </v>
      </c>
      <c r="H76" s="28" t="str">
        <f>IF(ISERROR(VLOOKUP($A76,JUIL!$A$11:$AG$110,33,FALSE))," ",VLOOKUP($A76,JUIL!$A$11:$AG$110,33,FALSE))</f>
        <v xml:space="preserve"> </v>
      </c>
      <c r="I76" s="28" t="str">
        <f>IF(ISERROR(VLOOKUP($A76,AOUT!$A$11:$AG$110,33,FALSE))," ",VLOOKUP($A76,AOUT!$A$11:$AG$110,33,FALSE))</f>
        <v xml:space="preserve"> </v>
      </c>
      <c r="J76" s="28" t="str">
        <f>IF(ISERROR(VLOOKUP($A76,SEPT!$A$11:$AG$110,33,FALSE))," ",VLOOKUP($A76,SEPT!$A$11:$AG$110,33,FALSE))</f>
        <v xml:space="preserve"> </v>
      </c>
      <c r="K76" s="28" t="str">
        <f>IF(ISERROR(VLOOKUP($A76,OCT!$A$11:$AG$110,33,FALSE))," ",VLOOKUP($A76,OCT!$A$11:$AG$110,33,FALSE))</f>
        <v xml:space="preserve"> </v>
      </c>
      <c r="L76" s="28" t="str">
        <f>IF(ISERROR(VLOOKUP($A76,NOV!$A$11:$AG$110,33,FALSE))," ",VLOOKUP($A76,NOV!$A$11:$AG$110,33,FALSE))</f>
        <v xml:space="preserve"> </v>
      </c>
      <c r="M76" s="28" t="str">
        <f>IF(ISERROR(VLOOKUP($A76,DEC!$A$11:$AG$110,33,FALSE))," ",VLOOKUP($A76,DEC!$A$11:$AG$110,33,FALSE))</f>
        <v xml:space="preserve"> </v>
      </c>
      <c r="N76" s="28">
        <f>SUM(B76:M76)</f>
        <v>0</v>
      </c>
      <c r="AA76"/>
    </row>
    <row r="77" spans="2:27" ht="14.4" customHeight="1" x14ac:dyDescent="0.3">
      <c r="B77" s="28" t="str">
        <f>IF(ISERROR(VLOOKUP($A77,JAN!$A$11:$AG$110,33,FALSE))," ",VLOOKUP($A77,JAN!$A$11:$AG$110,33,FALSE))</f>
        <v xml:space="preserve"> </v>
      </c>
      <c r="C77" s="28" t="str">
        <f>IF(ISERROR(VLOOKUP($A77,FEV!$A$11:$AG$110,33,FALSE))," ",VLOOKUP($A77,FEV!$A$11:$AG$110,33,FALSE))</f>
        <v xml:space="preserve"> </v>
      </c>
      <c r="D77" s="28" t="str">
        <f>IF(ISERROR(VLOOKUP($A77,MAR!$A$11:$AG$110,33,FALSE))," ",VLOOKUP($A77,MAR!$A$11:$AG$110,33,FALSE))</f>
        <v xml:space="preserve"> </v>
      </c>
      <c r="E77" s="28" t="str">
        <f>IF(ISERROR(VLOOKUP($A77,AVR!$A$11:$AG$110,33,FALSE))," ",VLOOKUP($A77,AVR!$A$11:$AG$110,33,FALSE))</f>
        <v xml:space="preserve"> </v>
      </c>
      <c r="F77" s="28" t="str">
        <f>IF(ISERROR(VLOOKUP($A77,MAI!$A$11:$AG$110,33,FALSE))," ",VLOOKUP($A77,MAI!$A$11:$AG$110,33,FALSE))</f>
        <v xml:space="preserve"> </v>
      </c>
      <c r="G77" s="28" t="str">
        <f>IF(ISERROR(VLOOKUP($A77,JUIN!$A$11:$AG$110,33,FALSE))," ",VLOOKUP($A77,JUIN!$A$11:$AG$110,33,FALSE))</f>
        <v xml:space="preserve"> </v>
      </c>
      <c r="H77" s="28" t="str">
        <f>IF(ISERROR(VLOOKUP($A77,JUIL!$A$11:$AG$110,33,FALSE))," ",VLOOKUP($A77,JUIL!$A$11:$AG$110,33,FALSE))</f>
        <v xml:space="preserve"> </v>
      </c>
      <c r="I77" s="28" t="str">
        <f>IF(ISERROR(VLOOKUP($A77,AOUT!$A$11:$AG$110,33,FALSE))," ",VLOOKUP($A77,AOUT!$A$11:$AG$110,33,FALSE))</f>
        <v xml:space="preserve"> </v>
      </c>
      <c r="J77" s="28" t="str">
        <f>IF(ISERROR(VLOOKUP($A77,SEPT!$A$11:$AG$110,33,FALSE))," ",VLOOKUP($A77,SEPT!$A$11:$AG$110,33,FALSE))</f>
        <v xml:space="preserve"> </v>
      </c>
      <c r="K77" s="28" t="str">
        <f>IF(ISERROR(VLOOKUP($A77,OCT!$A$11:$AG$110,33,FALSE))," ",VLOOKUP($A77,OCT!$A$11:$AG$110,33,FALSE))</f>
        <v xml:space="preserve"> </v>
      </c>
      <c r="L77" s="28" t="str">
        <f>IF(ISERROR(VLOOKUP($A77,NOV!$A$11:$AG$110,33,FALSE))," ",VLOOKUP($A77,NOV!$A$11:$AG$110,33,FALSE))</f>
        <v xml:space="preserve"> </v>
      </c>
      <c r="M77" s="28" t="str">
        <f>IF(ISERROR(VLOOKUP($A77,DEC!$A$11:$AG$110,33,FALSE))," ",VLOOKUP($A77,DEC!$A$11:$AG$110,33,FALSE))</f>
        <v xml:space="preserve"> </v>
      </c>
      <c r="N77" s="28">
        <f>SUM(B77:M77)</f>
        <v>0</v>
      </c>
      <c r="AA77"/>
    </row>
    <row r="78" spans="2:27" ht="14.4" customHeight="1" x14ac:dyDescent="0.3">
      <c r="B78" s="28" t="str">
        <f>IF(ISERROR(VLOOKUP($A78,JAN!$A$11:$AG$110,33,FALSE))," ",VLOOKUP($A78,JAN!$A$11:$AG$110,33,FALSE))</f>
        <v xml:space="preserve"> </v>
      </c>
      <c r="C78" s="28" t="str">
        <f>IF(ISERROR(VLOOKUP($A78,FEV!$A$11:$AG$110,33,FALSE))," ",VLOOKUP($A78,FEV!$A$11:$AG$110,33,FALSE))</f>
        <v xml:space="preserve"> </v>
      </c>
      <c r="D78" s="28" t="str">
        <f>IF(ISERROR(VLOOKUP($A78,MAR!$A$11:$AG$110,33,FALSE))," ",VLOOKUP($A78,MAR!$A$11:$AG$110,33,FALSE))</f>
        <v xml:space="preserve"> </v>
      </c>
      <c r="E78" s="28" t="str">
        <f>IF(ISERROR(VLOOKUP($A78,AVR!$A$11:$AG$110,33,FALSE))," ",VLOOKUP($A78,AVR!$A$11:$AG$110,33,FALSE))</f>
        <v xml:space="preserve"> </v>
      </c>
      <c r="F78" s="28" t="str">
        <f>IF(ISERROR(VLOOKUP($A78,MAI!$A$11:$AG$110,33,FALSE))," ",VLOOKUP($A78,MAI!$A$11:$AG$110,33,FALSE))</f>
        <v xml:space="preserve"> </v>
      </c>
      <c r="G78" s="28" t="str">
        <f>IF(ISERROR(VLOOKUP($A78,JUIN!$A$11:$AG$110,33,FALSE))," ",VLOOKUP($A78,JUIN!$A$11:$AG$110,33,FALSE))</f>
        <v xml:space="preserve"> </v>
      </c>
      <c r="H78" s="28" t="str">
        <f>IF(ISERROR(VLOOKUP($A78,JUIL!$A$11:$AG$110,33,FALSE))," ",VLOOKUP($A78,JUIL!$A$11:$AG$110,33,FALSE))</f>
        <v xml:space="preserve"> </v>
      </c>
      <c r="I78" s="28" t="str">
        <f>IF(ISERROR(VLOOKUP($A78,AOUT!$A$11:$AG$110,33,FALSE))," ",VLOOKUP($A78,AOUT!$A$11:$AG$110,33,FALSE))</f>
        <v xml:space="preserve"> </v>
      </c>
      <c r="J78" s="28" t="str">
        <f>IF(ISERROR(VLOOKUP($A78,SEPT!$A$11:$AG$110,33,FALSE))," ",VLOOKUP($A78,SEPT!$A$11:$AG$110,33,FALSE))</f>
        <v xml:space="preserve"> </v>
      </c>
      <c r="K78" s="28" t="str">
        <f>IF(ISERROR(VLOOKUP($A78,OCT!$A$11:$AG$110,33,FALSE))," ",VLOOKUP($A78,OCT!$A$11:$AG$110,33,FALSE))</f>
        <v xml:space="preserve"> </v>
      </c>
      <c r="L78" s="28" t="str">
        <f>IF(ISERROR(VLOOKUP($A78,NOV!$A$11:$AG$110,33,FALSE))," ",VLOOKUP($A78,NOV!$A$11:$AG$110,33,FALSE))</f>
        <v xml:space="preserve"> </v>
      </c>
      <c r="M78" s="28" t="str">
        <f>IF(ISERROR(VLOOKUP($A78,DEC!$A$11:$AG$110,33,FALSE))," ",VLOOKUP($A78,DEC!$A$11:$AG$110,33,FALSE))</f>
        <v xml:space="preserve"> </v>
      </c>
      <c r="N78" s="28">
        <f>SUM(B78:M78)</f>
        <v>0</v>
      </c>
      <c r="AA78"/>
    </row>
    <row r="79" spans="2:27" ht="14.4" customHeight="1" x14ac:dyDescent="0.3">
      <c r="B79" s="28" t="str">
        <f>IF(ISERROR(VLOOKUP($A79,JAN!$A$11:$AG$110,33,FALSE))," ",VLOOKUP($A79,JAN!$A$11:$AG$110,33,FALSE))</f>
        <v xml:space="preserve"> </v>
      </c>
      <c r="C79" s="28" t="str">
        <f>IF(ISERROR(VLOOKUP($A79,FEV!$A$11:$AG$110,33,FALSE))," ",VLOOKUP($A79,FEV!$A$11:$AG$110,33,FALSE))</f>
        <v xml:space="preserve"> </v>
      </c>
      <c r="D79" s="28" t="str">
        <f>IF(ISERROR(VLOOKUP($A79,MAR!$A$11:$AG$110,33,FALSE))," ",VLOOKUP($A79,MAR!$A$11:$AG$110,33,FALSE))</f>
        <v xml:space="preserve"> </v>
      </c>
      <c r="E79" s="28" t="str">
        <f>IF(ISERROR(VLOOKUP($A79,AVR!$A$11:$AG$110,33,FALSE))," ",VLOOKUP($A79,AVR!$A$11:$AG$110,33,FALSE))</f>
        <v xml:space="preserve"> </v>
      </c>
      <c r="F79" s="28" t="str">
        <f>IF(ISERROR(VLOOKUP($A79,MAI!$A$11:$AG$110,33,FALSE))," ",VLOOKUP($A79,MAI!$A$11:$AG$110,33,FALSE))</f>
        <v xml:space="preserve"> </v>
      </c>
      <c r="G79" s="28" t="str">
        <f>IF(ISERROR(VLOOKUP($A79,JUIN!$A$11:$AG$110,33,FALSE))," ",VLOOKUP($A79,JUIN!$A$11:$AG$110,33,FALSE))</f>
        <v xml:space="preserve"> </v>
      </c>
      <c r="H79" s="28" t="str">
        <f>IF(ISERROR(VLOOKUP($A79,JUIL!$A$11:$AG$110,33,FALSE))," ",VLOOKUP($A79,JUIL!$A$11:$AG$110,33,FALSE))</f>
        <v xml:space="preserve"> </v>
      </c>
      <c r="I79" s="28" t="str">
        <f>IF(ISERROR(VLOOKUP($A79,AOUT!$A$11:$AG$110,33,FALSE))," ",VLOOKUP($A79,AOUT!$A$11:$AG$110,33,FALSE))</f>
        <v xml:space="preserve"> </v>
      </c>
      <c r="J79" s="28" t="str">
        <f>IF(ISERROR(VLOOKUP($A79,SEPT!$A$11:$AG$110,33,FALSE))," ",VLOOKUP($A79,SEPT!$A$11:$AG$110,33,FALSE))</f>
        <v xml:space="preserve"> </v>
      </c>
      <c r="K79" s="28" t="str">
        <f>IF(ISERROR(VLOOKUP($A79,OCT!$A$11:$AG$110,33,FALSE))," ",VLOOKUP($A79,OCT!$A$11:$AG$110,33,FALSE))</f>
        <v xml:space="preserve"> </v>
      </c>
      <c r="L79" s="28" t="str">
        <f>IF(ISERROR(VLOOKUP($A79,NOV!$A$11:$AG$110,33,FALSE))," ",VLOOKUP($A79,NOV!$A$11:$AG$110,33,FALSE))</f>
        <v xml:space="preserve"> </v>
      </c>
      <c r="M79" s="28" t="str">
        <f>IF(ISERROR(VLOOKUP($A79,DEC!$A$11:$AG$110,33,FALSE))," ",VLOOKUP($A79,DEC!$A$11:$AG$110,33,FALSE))</f>
        <v xml:space="preserve"> </v>
      </c>
      <c r="N79" s="28">
        <f>SUM(B79:M79)</f>
        <v>0</v>
      </c>
      <c r="AA79"/>
    </row>
    <row r="80" spans="2:27" ht="14.4" customHeight="1" x14ac:dyDescent="0.3">
      <c r="B80" s="28" t="str">
        <f>IF(ISERROR(VLOOKUP($A80,JAN!$A$11:$AG$110,33,FALSE))," ",VLOOKUP($A80,JAN!$A$11:$AG$110,33,FALSE))</f>
        <v xml:space="preserve"> </v>
      </c>
      <c r="C80" s="28" t="str">
        <f>IF(ISERROR(VLOOKUP($A80,FEV!$A$11:$AG$110,33,FALSE))," ",VLOOKUP($A80,FEV!$A$11:$AG$110,33,FALSE))</f>
        <v xml:space="preserve"> </v>
      </c>
      <c r="D80" s="28" t="str">
        <f>IF(ISERROR(VLOOKUP($A80,MAR!$A$11:$AG$110,33,FALSE))," ",VLOOKUP($A80,MAR!$A$11:$AG$110,33,FALSE))</f>
        <v xml:space="preserve"> </v>
      </c>
      <c r="E80" s="28" t="str">
        <f>IF(ISERROR(VLOOKUP($A80,AVR!$A$11:$AG$110,33,FALSE))," ",VLOOKUP($A80,AVR!$A$11:$AG$110,33,FALSE))</f>
        <v xml:space="preserve"> </v>
      </c>
      <c r="F80" s="28" t="str">
        <f>IF(ISERROR(VLOOKUP($A80,MAI!$A$11:$AG$110,33,FALSE))," ",VLOOKUP($A80,MAI!$A$11:$AG$110,33,FALSE))</f>
        <v xml:space="preserve"> </v>
      </c>
      <c r="G80" s="28" t="str">
        <f>IF(ISERROR(VLOOKUP($A80,JUIN!$A$11:$AG$110,33,FALSE))," ",VLOOKUP($A80,JUIN!$A$11:$AG$110,33,FALSE))</f>
        <v xml:space="preserve"> </v>
      </c>
      <c r="H80" s="28" t="str">
        <f>IF(ISERROR(VLOOKUP($A80,JUIL!$A$11:$AG$110,33,FALSE))," ",VLOOKUP($A80,JUIL!$A$11:$AG$110,33,FALSE))</f>
        <v xml:space="preserve"> </v>
      </c>
      <c r="I80" s="28" t="str">
        <f>IF(ISERROR(VLOOKUP($A80,AOUT!$A$11:$AG$110,33,FALSE))," ",VLOOKUP($A80,AOUT!$A$11:$AG$110,33,FALSE))</f>
        <v xml:space="preserve"> </v>
      </c>
      <c r="J80" s="28" t="str">
        <f>IF(ISERROR(VLOOKUP($A80,SEPT!$A$11:$AG$110,33,FALSE))," ",VLOOKUP($A80,SEPT!$A$11:$AG$110,33,FALSE))</f>
        <v xml:space="preserve"> </v>
      </c>
      <c r="K80" s="28" t="str">
        <f>IF(ISERROR(VLOOKUP($A80,OCT!$A$11:$AG$110,33,FALSE))," ",VLOOKUP($A80,OCT!$A$11:$AG$110,33,FALSE))</f>
        <v xml:space="preserve"> </v>
      </c>
      <c r="L80" s="28" t="str">
        <f>IF(ISERROR(VLOOKUP($A80,NOV!$A$11:$AG$110,33,FALSE))," ",VLOOKUP($A80,NOV!$A$11:$AG$110,33,FALSE))</f>
        <v xml:space="preserve"> </v>
      </c>
      <c r="M80" s="28" t="str">
        <f>IF(ISERROR(VLOOKUP($A80,DEC!$A$11:$AG$110,33,FALSE))," ",VLOOKUP($A80,DEC!$A$11:$AG$110,33,FALSE))</f>
        <v xml:space="preserve"> </v>
      </c>
      <c r="N80" s="28">
        <f>SUM(B80:M80)</f>
        <v>0</v>
      </c>
      <c r="AA80"/>
    </row>
    <row r="81" spans="2:27" ht="14.4" customHeight="1" x14ac:dyDescent="0.3">
      <c r="B81" s="28" t="str">
        <f>IF(ISERROR(VLOOKUP($A81,JAN!$A$11:$AG$110,33,FALSE))," ",VLOOKUP($A81,JAN!$A$11:$AG$110,33,FALSE))</f>
        <v xml:space="preserve"> </v>
      </c>
      <c r="C81" s="28" t="str">
        <f>IF(ISERROR(VLOOKUP($A81,FEV!$A$11:$AG$110,33,FALSE))," ",VLOOKUP($A81,FEV!$A$11:$AG$110,33,FALSE))</f>
        <v xml:space="preserve"> </v>
      </c>
      <c r="D81" s="28" t="str">
        <f>IF(ISERROR(VLOOKUP($A81,MAR!$A$11:$AG$110,33,FALSE))," ",VLOOKUP($A81,MAR!$A$11:$AG$110,33,FALSE))</f>
        <v xml:space="preserve"> </v>
      </c>
      <c r="E81" s="28" t="str">
        <f>IF(ISERROR(VLOOKUP($A81,AVR!$A$11:$AG$110,33,FALSE))," ",VLOOKUP($A81,AVR!$A$11:$AG$110,33,FALSE))</f>
        <v xml:space="preserve"> </v>
      </c>
      <c r="F81" s="28" t="str">
        <f>IF(ISERROR(VLOOKUP($A81,MAI!$A$11:$AG$110,33,FALSE))," ",VLOOKUP($A81,MAI!$A$11:$AG$110,33,FALSE))</f>
        <v xml:space="preserve"> </v>
      </c>
      <c r="G81" s="28" t="str">
        <f>IF(ISERROR(VLOOKUP($A81,JUIN!$A$11:$AG$110,33,FALSE))," ",VLOOKUP($A81,JUIN!$A$11:$AG$110,33,FALSE))</f>
        <v xml:space="preserve"> </v>
      </c>
      <c r="H81" s="28" t="str">
        <f>IF(ISERROR(VLOOKUP($A81,JUIL!$A$11:$AG$110,33,FALSE))," ",VLOOKUP($A81,JUIL!$A$11:$AG$110,33,FALSE))</f>
        <v xml:space="preserve"> </v>
      </c>
      <c r="I81" s="28" t="str">
        <f>IF(ISERROR(VLOOKUP($A81,AOUT!$A$11:$AG$110,33,FALSE))," ",VLOOKUP($A81,AOUT!$A$11:$AG$110,33,FALSE))</f>
        <v xml:space="preserve"> </v>
      </c>
      <c r="J81" s="28" t="str">
        <f>IF(ISERROR(VLOOKUP($A81,SEPT!$A$11:$AG$110,33,FALSE))," ",VLOOKUP($A81,SEPT!$A$11:$AG$110,33,FALSE))</f>
        <v xml:space="preserve"> </v>
      </c>
      <c r="K81" s="28" t="str">
        <f>IF(ISERROR(VLOOKUP($A81,OCT!$A$11:$AG$110,33,FALSE))," ",VLOOKUP($A81,OCT!$A$11:$AG$110,33,FALSE))</f>
        <v xml:space="preserve"> </v>
      </c>
      <c r="L81" s="28" t="str">
        <f>IF(ISERROR(VLOOKUP($A81,NOV!$A$11:$AG$110,33,FALSE))," ",VLOOKUP($A81,NOV!$A$11:$AG$110,33,FALSE))</f>
        <v xml:space="preserve"> </v>
      </c>
      <c r="M81" s="28" t="str">
        <f>IF(ISERROR(VLOOKUP($A81,DEC!$A$11:$AG$110,33,FALSE))," ",VLOOKUP($A81,DEC!$A$11:$AG$110,33,FALSE))</f>
        <v xml:space="preserve"> </v>
      </c>
      <c r="N81" s="28">
        <f>SUM(B81:M81)</f>
        <v>0</v>
      </c>
      <c r="AA81"/>
    </row>
    <row r="82" spans="2:27" x14ac:dyDescent="0.3">
      <c r="B82" s="28" t="str">
        <f>IF(ISERROR(VLOOKUP($A82,JAN!$A$11:$AG$110,33,FALSE))," ",VLOOKUP($A82,JAN!$A$11:$AG$110,33,FALSE))</f>
        <v xml:space="preserve"> </v>
      </c>
      <c r="C82" s="28" t="str">
        <f>IF(ISERROR(VLOOKUP($A82,FEV!$A$11:$AG$110,33,FALSE))," ",VLOOKUP($A82,FEV!$A$11:$AG$110,33,FALSE))</f>
        <v xml:space="preserve"> </v>
      </c>
      <c r="D82" s="28" t="str">
        <f>IF(ISERROR(VLOOKUP($A82,MAR!$A$11:$AG$110,33,FALSE))," ",VLOOKUP($A82,MAR!$A$11:$AG$110,33,FALSE))</f>
        <v xml:space="preserve"> </v>
      </c>
      <c r="E82" s="28" t="str">
        <f>IF(ISERROR(VLOOKUP($A82,AVR!$A$11:$AG$110,33,FALSE))," ",VLOOKUP($A82,AVR!$A$11:$AG$110,33,FALSE))</f>
        <v xml:space="preserve"> </v>
      </c>
      <c r="F82" s="28" t="str">
        <f>IF(ISERROR(VLOOKUP($A82,MAI!$A$11:$AG$110,33,FALSE))," ",VLOOKUP($A82,MAI!$A$11:$AG$110,33,FALSE))</f>
        <v xml:space="preserve"> </v>
      </c>
      <c r="G82" s="28" t="str">
        <f>IF(ISERROR(VLOOKUP($A82,JUIN!$A$11:$AG$110,33,FALSE))," ",VLOOKUP($A82,JUIN!$A$11:$AG$110,33,FALSE))</f>
        <v xml:space="preserve"> </v>
      </c>
      <c r="H82" s="28" t="str">
        <f>IF(ISERROR(VLOOKUP($A82,JUIL!$A$11:$AG$110,33,FALSE))," ",VLOOKUP($A82,JUIL!$A$11:$AG$110,33,FALSE))</f>
        <v xml:space="preserve"> </v>
      </c>
      <c r="I82" s="28" t="str">
        <f>IF(ISERROR(VLOOKUP($A82,AOUT!$A$11:$AG$110,33,FALSE))," ",VLOOKUP($A82,AOUT!$A$11:$AG$110,33,FALSE))</f>
        <v xml:space="preserve"> </v>
      </c>
      <c r="J82" s="28" t="str">
        <f>IF(ISERROR(VLOOKUP($A82,SEPT!$A$11:$AG$110,33,FALSE))," ",VLOOKUP($A82,SEPT!$A$11:$AG$110,33,FALSE))</f>
        <v xml:space="preserve"> </v>
      </c>
      <c r="K82" s="28" t="str">
        <f>IF(ISERROR(VLOOKUP($A82,OCT!$A$11:$AG$110,33,FALSE))," ",VLOOKUP($A82,OCT!$A$11:$AG$110,33,FALSE))</f>
        <v xml:space="preserve"> </v>
      </c>
      <c r="L82" s="28" t="str">
        <f>IF(ISERROR(VLOOKUP($A82,NOV!$A$11:$AG$110,33,FALSE))," ",VLOOKUP($A82,NOV!$A$11:$AG$110,33,FALSE))</f>
        <v xml:space="preserve"> </v>
      </c>
      <c r="M82" s="28" t="str">
        <f>IF(ISERROR(VLOOKUP($A82,DEC!$A$11:$AG$110,33,FALSE))," ",VLOOKUP($A82,DEC!$A$11:$AG$110,33,FALSE))</f>
        <v xml:space="preserve"> </v>
      </c>
      <c r="N82" s="28">
        <f>SUM(B82:M82)</f>
        <v>0</v>
      </c>
      <c r="AA82"/>
    </row>
    <row r="83" spans="2:27" x14ac:dyDescent="0.3">
      <c r="B83" s="28" t="str">
        <f>IF(ISERROR(VLOOKUP($A83,JAN!$A$11:$AG$110,33,FALSE))," ",VLOOKUP($A83,JAN!$A$11:$AG$110,33,FALSE))</f>
        <v xml:space="preserve"> </v>
      </c>
      <c r="C83" s="28" t="str">
        <f>IF(ISERROR(VLOOKUP($A83,FEV!$A$11:$AG$110,33,FALSE))," ",VLOOKUP($A83,FEV!$A$11:$AG$110,33,FALSE))</f>
        <v xml:space="preserve"> </v>
      </c>
      <c r="D83" s="28" t="str">
        <f>IF(ISERROR(VLOOKUP($A83,MAR!$A$11:$AG$110,33,FALSE))," ",VLOOKUP($A83,MAR!$A$11:$AG$110,33,FALSE))</f>
        <v xml:space="preserve"> </v>
      </c>
      <c r="E83" s="28" t="str">
        <f>IF(ISERROR(VLOOKUP($A83,AVR!$A$11:$AG$110,33,FALSE))," ",VLOOKUP($A83,AVR!$A$11:$AG$110,33,FALSE))</f>
        <v xml:space="preserve"> </v>
      </c>
      <c r="F83" s="28" t="str">
        <f>IF(ISERROR(VLOOKUP($A83,MAI!$A$11:$AG$110,33,FALSE))," ",VLOOKUP($A83,MAI!$A$11:$AG$110,33,FALSE))</f>
        <v xml:space="preserve"> </v>
      </c>
      <c r="G83" s="28" t="str">
        <f>IF(ISERROR(VLOOKUP($A83,JUIN!$A$11:$AG$110,33,FALSE))," ",VLOOKUP($A83,JUIN!$A$11:$AG$110,33,FALSE))</f>
        <v xml:space="preserve"> </v>
      </c>
      <c r="H83" s="28" t="str">
        <f>IF(ISERROR(VLOOKUP($A83,JUIL!$A$11:$AG$110,33,FALSE))," ",VLOOKUP($A83,JUIL!$A$11:$AG$110,33,FALSE))</f>
        <v xml:space="preserve"> </v>
      </c>
      <c r="I83" s="28" t="str">
        <f>IF(ISERROR(VLOOKUP($A83,AOUT!$A$11:$AG$110,33,FALSE))," ",VLOOKUP($A83,AOUT!$A$11:$AG$110,33,FALSE))</f>
        <v xml:space="preserve"> </v>
      </c>
      <c r="J83" s="28" t="str">
        <f>IF(ISERROR(VLOOKUP($A83,SEPT!$A$11:$AG$110,33,FALSE))," ",VLOOKUP($A83,SEPT!$A$11:$AG$110,33,FALSE))</f>
        <v xml:space="preserve"> </v>
      </c>
      <c r="K83" s="28" t="str">
        <f>IF(ISERROR(VLOOKUP($A83,OCT!$A$11:$AG$110,33,FALSE))," ",VLOOKUP($A83,OCT!$A$11:$AG$110,33,FALSE))</f>
        <v xml:space="preserve"> </v>
      </c>
      <c r="L83" s="28" t="str">
        <f>IF(ISERROR(VLOOKUP($A83,NOV!$A$11:$AG$110,33,FALSE))," ",VLOOKUP($A83,NOV!$A$11:$AG$110,33,FALSE))</f>
        <v xml:space="preserve"> </v>
      </c>
      <c r="M83" s="28" t="str">
        <f>IF(ISERROR(VLOOKUP($A83,DEC!$A$11:$AG$110,33,FALSE))," ",VLOOKUP($A83,DEC!$A$11:$AG$110,33,FALSE))</f>
        <v xml:space="preserve"> </v>
      </c>
      <c r="N83" s="28">
        <f>SUM(B83:M83)</f>
        <v>0</v>
      </c>
      <c r="AA83"/>
    </row>
    <row r="84" spans="2:27" x14ac:dyDescent="0.3">
      <c r="B84" s="28" t="str">
        <f>IF(ISERROR(VLOOKUP($A84,JAN!$A$11:$AG$110,33,FALSE))," ",VLOOKUP($A84,JAN!$A$11:$AG$110,33,FALSE))</f>
        <v xml:space="preserve"> </v>
      </c>
      <c r="C84" s="28" t="str">
        <f>IF(ISERROR(VLOOKUP($A84,FEV!$A$11:$AG$110,33,FALSE))," ",VLOOKUP($A84,FEV!$A$11:$AG$110,33,FALSE))</f>
        <v xml:space="preserve"> </v>
      </c>
      <c r="D84" s="28" t="str">
        <f>IF(ISERROR(VLOOKUP($A84,MAR!$A$11:$AG$110,33,FALSE))," ",VLOOKUP($A84,MAR!$A$11:$AG$110,33,FALSE))</f>
        <v xml:space="preserve"> </v>
      </c>
      <c r="E84" s="28" t="str">
        <f>IF(ISERROR(VLOOKUP($A84,AVR!$A$11:$AG$110,33,FALSE))," ",VLOOKUP($A84,AVR!$A$11:$AG$110,33,FALSE))</f>
        <v xml:space="preserve"> </v>
      </c>
      <c r="F84" s="28" t="str">
        <f>IF(ISERROR(VLOOKUP($A84,MAI!$A$11:$AG$110,33,FALSE))," ",VLOOKUP($A84,MAI!$A$11:$AG$110,33,FALSE))</f>
        <v xml:space="preserve"> </v>
      </c>
      <c r="G84" s="28" t="str">
        <f>IF(ISERROR(VLOOKUP($A84,JUIN!$A$11:$AG$110,33,FALSE))," ",VLOOKUP($A84,JUIN!$A$11:$AG$110,33,FALSE))</f>
        <v xml:space="preserve"> </v>
      </c>
      <c r="H84" s="28" t="str">
        <f>IF(ISERROR(VLOOKUP($A84,JUIL!$A$11:$AG$110,33,FALSE))," ",VLOOKUP($A84,JUIL!$A$11:$AG$110,33,FALSE))</f>
        <v xml:space="preserve"> </v>
      </c>
      <c r="I84" s="28" t="str">
        <f>IF(ISERROR(VLOOKUP($A84,AOUT!$A$11:$AG$110,33,FALSE))," ",VLOOKUP($A84,AOUT!$A$11:$AG$110,33,FALSE))</f>
        <v xml:space="preserve"> </v>
      </c>
      <c r="J84" s="28" t="str">
        <f>IF(ISERROR(VLOOKUP($A84,SEPT!$A$11:$AG$110,33,FALSE))," ",VLOOKUP($A84,SEPT!$A$11:$AG$110,33,FALSE))</f>
        <v xml:space="preserve"> </v>
      </c>
      <c r="K84" s="28" t="str">
        <f>IF(ISERROR(VLOOKUP($A84,OCT!$A$11:$AG$110,33,FALSE))," ",VLOOKUP($A84,OCT!$A$11:$AG$110,33,FALSE))</f>
        <v xml:space="preserve"> </v>
      </c>
      <c r="L84" s="28" t="str">
        <f>IF(ISERROR(VLOOKUP($A84,NOV!$A$11:$AG$110,33,FALSE))," ",VLOOKUP($A84,NOV!$A$11:$AG$110,33,FALSE))</f>
        <v xml:space="preserve"> </v>
      </c>
      <c r="M84" s="28" t="str">
        <f>IF(ISERROR(VLOOKUP($A84,DEC!$A$11:$AG$110,33,FALSE))," ",VLOOKUP($A84,DEC!$A$11:$AG$110,33,FALSE))</f>
        <v xml:space="preserve"> </v>
      </c>
      <c r="N84" s="28">
        <f>SUM(B84:M84)</f>
        <v>0</v>
      </c>
      <c r="AA84"/>
    </row>
    <row r="85" spans="2:27" x14ac:dyDescent="0.3">
      <c r="B85" s="28" t="str">
        <f>IF(ISERROR(VLOOKUP($A85,JAN!$A$11:$AG$110,33,FALSE))," ",VLOOKUP($A85,JAN!$A$11:$AG$110,33,FALSE))</f>
        <v xml:space="preserve"> </v>
      </c>
      <c r="C85" s="28" t="str">
        <f>IF(ISERROR(VLOOKUP($A85,FEV!$A$11:$AG$110,33,FALSE))," ",VLOOKUP($A85,FEV!$A$11:$AG$110,33,FALSE))</f>
        <v xml:space="preserve"> </v>
      </c>
      <c r="D85" s="28" t="str">
        <f>IF(ISERROR(VLOOKUP($A85,MAR!$A$11:$AG$110,33,FALSE))," ",VLOOKUP($A85,MAR!$A$11:$AG$110,33,FALSE))</f>
        <v xml:space="preserve"> </v>
      </c>
      <c r="E85" s="28" t="str">
        <f>IF(ISERROR(VLOOKUP($A85,AVR!$A$11:$AG$110,33,FALSE))," ",VLOOKUP($A85,AVR!$A$11:$AG$110,33,FALSE))</f>
        <v xml:space="preserve"> </v>
      </c>
      <c r="F85" s="28" t="str">
        <f>IF(ISERROR(VLOOKUP($A85,MAI!$A$11:$AG$110,33,FALSE))," ",VLOOKUP($A85,MAI!$A$11:$AG$110,33,FALSE))</f>
        <v xml:space="preserve"> </v>
      </c>
      <c r="G85" s="28" t="str">
        <f>IF(ISERROR(VLOOKUP($A85,JUIN!$A$11:$AG$110,33,FALSE))," ",VLOOKUP($A85,JUIN!$A$11:$AG$110,33,FALSE))</f>
        <v xml:space="preserve"> </v>
      </c>
      <c r="H85" s="28" t="str">
        <f>IF(ISERROR(VLOOKUP($A85,JUIL!$A$11:$AG$110,33,FALSE))," ",VLOOKUP($A85,JUIL!$A$11:$AG$110,33,FALSE))</f>
        <v xml:space="preserve"> </v>
      </c>
      <c r="I85" s="28" t="str">
        <f>IF(ISERROR(VLOOKUP($A85,AOUT!$A$11:$AG$110,33,FALSE))," ",VLOOKUP($A85,AOUT!$A$11:$AG$110,33,FALSE))</f>
        <v xml:space="preserve"> </v>
      </c>
      <c r="J85" s="28" t="str">
        <f>IF(ISERROR(VLOOKUP($A85,SEPT!$A$11:$AG$110,33,FALSE))," ",VLOOKUP($A85,SEPT!$A$11:$AG$110,33,FALSE))</f>
        <v xml:space="preserve"> </v>
      </c>
      <c r="K85" s="28" t="str">
        <f>IF(ISERROR(VLOOKUP($A85,OCT!$A$11:$AG$110,33,FALSE))," ",VLOOKUP($A85,OCT!$A$11:$AG$110,33,FALSE))</f>
        <v xml:space="preserve"> </v>
      </c>
      <c r="L85" s="28" t="str">
        <f>IF(ISERROR(VLOOKUP($A85,NOV!$A$11:$AG$110,33,FALSE))," ",VLOOKUP($A85,NOV!$A$11:$AG$110,33,FALSE))</f>
        <v xml:space="preserve"> </v>
      </c>
      <c r="M85" s="28" t="str">
        <f>IF(ISERROR(VLOOKUP($A85,DEC!$A$11:$AG$110,33,FALSE))," ",VLOOKUP($A85,DEC!$A$11:$AG$110,33,FALSE))</f>
        <v xml:space="preserve"> </v>
      </c>
      <c r="N85" s="28">
        <f>SUM(B85:M85)</f>
        <v>0</v>
      </c>
      <c r="AA85"/>
    </row>
    <row r="86" spans="2:27" x14ac:dyDescent="0.3">
      <c r="B86" s="28" t="str">
        <f>IF(ISERROR(VLOOKUP($A86,JAN!$A$11:$AG$110,33,FALSE))," ",VLOOKUP($A86,JAN!$A$11:$AG$110,33,FALSE))</f>
        <v xml:space="preserve"> </v>
      </c>
      <c r="C86" s="28" t="str">
        <f>IF(ISERROR(VLOOKUP($A86,FEV!$A$11:$AG$110,33,FALSE))," ",VLOOKUP($A86,FEV!$A$11:$AG$110,33,FALSE))</f>
        <v xml:space="preserve"> </v>
      </c>
      <c r="D86" s="28" t="str">
        <f>IF(ISERROR(VLOOKUP($A86,MAR!$A$11:$AG$110,33,FALSE))," ",VLOOKUP($A86,MAR!$A$11:$AG$110,33,FALSE))</f>
        <v xml:space="preserve"> </v>
      </c>
      <c r="E86" s="28" t="str">
        <f>IF(ISERROR(VLOOKUP($A86,AVR!$A$11:$AG$110,33,FALSE))," ",VLOOKUP($A86,AVR!$A$11:$AG$110,33,FALSE))</f>
        <v xml:space="preserve"> </v>
      </c>
      <c r="F86" s="28" t="str">
        <f>IF(ISERROR(VLOOKUP($A86,MAI!$A$11:$AG$110,33,FALSE))," ",VLOOKUP($A86,MAI!$A$11:$AG$110,33,FALSE))</f>
        <v xml:space="preserve"> </v>
      </c>
      <c r="G86" s="28" t="str">
        <f>IF(ISERROR(VLOOKUP($A86,JUIN!$A$11:$AG$110,33,FALSE))," ",VLOOKUP($A86,JUIN!$A$11:$AG$110,33,FALSE))</f>
        <v xml:space="preserve"> </v>
      </c>
      <c r="H86" s="28" t="str">
        <f>IF(ISERROR(VLOOKUP($A86,JUIL!$A$11:$AG$110,33,FALSE))," ",VLOOKUP($A86,JUIL!$A$11:$AG$110,33,FALSE))</f>
        <v xml:space="preserve"> </v>
      </c>
      <c r="I86" s="28" t="str">
        <f>IF(ISERROR(VLOOKUP($A86,AOUT!$A$11:$AG$110,33,FALSE))," ",VLOOKUP($A86,AOUT!$A$11:$AG$110,33,FALSE))</f>
        <v xml:space="preserve"> </v>
      </c>
      <c r="J86" s="28" t="str">
        <f>IF(ISERROR(VLOOKUP($A86,SEPT!$A$11:$AG$110,33,FALSE))," ",VLOOKUP($A86,SEPT!$A$11:$AG$110,33,FALSE))</f>
        <v xml:space="preserve"> </v>
      </c>
      <c r="K86" s="28" t="str">
        <f>IF(ISERROR(VLOOKUP($A86,OCT!$A$11:$AG$110,33,FALSE))," ",VLOOKUP($A86,OCT!$A$11:$AG$110,33,FALSE))</f>
        <v xml:space="preserve"> </v>
      </c>
      <c r="L86" s="28" t="str">
        <f>IF(ISERROR(VLOOKUP($A86,NOV!$A$11:$AG$110,33,FALSE))," ",VLOOKUP($A86,NOV!$A$11:$AG$110,33,FALSE))</f>
        <v xml:space="preserve"> </v>
      </c>
      <c r="M86" s="28" t="str">
        <f>IF(ISERROR(VLOOKUP($A86,DEC!$A$11:$AG$110,33,FALSE))," ",VLOOKUP($A86,DEC!$A$11:$AG$110,33,FALSE))</f>
        <v xml:space="preserve"> </v>
      </c>
      <c r="N86" s="28">
        <f>SUM(B86:M86)</f>
        <v>0</v>
      </c>
      <c r="AA86"/>
    </row>
    <row r="87" spans="2:27" x14ac:dyDescent="0.3">
      <c r="B87" s="28" t="str">
        <f>IF(ISERROR(VLOOKUP($A87,JAN!$A$11:$AG$110,33,FALSE))," ",VLOOKUP($A87,JAN!$A$11:$AG$110,33,FALSE))</f>
        <v xml:space="preserve"> </v>
      </c>
      <c r="C87" s="28" t="str">
        <f>IF(ISERROR(VLOOKUP($A87,FEV!$A$11:$AG$110,33,FALSE))," ",VLOOKUP($A87,FEV!$A$11:$AG$110,33,FALSE))</f>
        <v xml:space="preserve"> </v>
      </c>
      <c r="D87" s="28" t="str">
        <f>IF(ISERROR(VLOOKUP($A87,MAR!$A$11:$AG$110,33,FALSE))," ",VLOOKUP($A87,MAR!$A$11:$AG$110,33,FALSE))</f>
        <v xml:space="preserve"> </v>
      </c>
      <c r="E87" s="28" t="str">
        <f>IF(ISERROR(VLOOKUP($A87,AVR!$A$11:$AG$110,33,FALSE))," ",VLOOKUP($A87,AVR!$A$11:$AG$110,33,FALSE))</f>
        <v xml:space="preserve"> </v>
      </c>
      <c r="F87" s="28" t="str">
        <f>IF(ISERROR(VLOOKUP($A87,MAI!$A$11:$AG$110,33,FALSE))," ",VLOOKUP($A87,MAI!$A$11:$AG$110,33,FALSE))</f>
        <v xml:space="preserve"> </v>
      </c>
      <c r="G87" s="28" t="str">
        <f>IF(ISERROR(VLOOKUP($A87,JUIN!$A$11:$AG$110,33,FALSE))," ",VLOOKUP($A87,JUIN!$A$11:$AG$110,33,FALSE))</f>
        <v xml:space="preserve"> </v>
      </c>
      <c r="H87" s="28" t="str">
        <f>IF(ISERROR(VLOOKUP($A87,JUIL!$A$11:$AG$110,33,FALSE))," ",VLOOKUP($A87,JUIL!$A$11:$AG$110,33,FALSE))</f>
        <v xml:space="preserve"> </v>
      </c>
      <c r="I87" s="28" t="str">
        <f>IF(ISERROR(VLOOKUP($A87,AOUT!$A$11:$AG$110,33,FALSE))," ",VLOOKUP($A87,AOUT!$A$11:$AG$110,33,FALSE))</f>
        <v xml:space="preserve"> </v>
      </c>
      <c r="J87" s="28" t="str">
        <f>IF(ISERROR(VLOOKUP($A87,SEPT!$A$11:$AG$110,33,FALSE))," ",VLOOKUP($A87,SEPT!$A$11:$AG$110,33,FALSE))</f>
        <v xml:space="preserve"> </v>
      </c>
      <c r="K87" s="28" t="str">
        <f>IF(ISERROR(VLOOKUP($A87,OCT!$A$11:$AG$110,33,FALSE))," ",VLOOKUP($A87,OCT!$A$11:$AG$110,33,FALSE))</f>
        <v xml:space="preserve"> </v>
      </c>
      <c r="L87" s="28" t="str">
        <f>IF(ISERROR(VLOOKUP($A87,NOV!$A$11:$AG$110,33,FALSE))," ",VLOOKUP($A87,NOV!$A$11:$AG$110,33,FALSE))</f>
        <v xml:space="preserve"> </v>
      </c>
      <c r="M87" s="28" t="str">
        <f>IF(ISERROR(VLOOKUP($A87,DEC!$A$11:$AG$110,33,FALSE))," ",VLOOKUP($A87,DEC!$A$11:$AG$110,33,FALSE))</f>
        <v xml:space="preserve"> </v>
      </c>
      <c r="N87" s="28">
        <f>SUM(B87:M87)</f>
        <v>0</v>
      </c>
      <c r="AA87"/>
    </row>
    <row r="88" spans="2:27" x14ac:dyDescent="0.3">
      <c r="B88" s="28" t="str">
        <f>IF(ISERROR(VLOOKUP($A88,JAN!$A$11:$AG$110,33,FALSE))," ",VLOOKUP($A88,JAN!$A$11:$AG$110,33,FALSE))</f>
        <v xml:space="preserve"> </v>
      </c>
      <c r="C88" s="28" t="str">
        <f>IF(ISERROR(VLOOKUP($A88,FEV!$A$11:$AG$110,33,FALSE))," ",VLOOKUP($A88,FEV!$A$11:$AG$110,33,FALSE))</f>
        <v xml:space="preserve"> </v>
      </c>
      <c r="D88" s="28" t="str">
        <f>IF(ISERROR(VLOOKUP($A88,MAR!$A$11:$AG$110,33,FALSE))," ",VLOOKUP($A88,MAR!$A$11:$AG$110,33,FALSE))</f>
        <v xml:space="preserve"> </v>
      </c>
      <c r="E88" s="28" t="str">
        <f>IF(ISERROR(VLOOKUP($A88,AVR!$A$11:$AG$110,33,FALSE))," ",VLOOKUP($A88,AVR!$A$11:$AG$110,33,FALSE))</f>
        <v xml:space="preserve"> </v>
      </c>
      <c r="F88" s="28" t="str">
        <f>IF(ISERROR(VLOOKUP($A88,MAI!$A$11:$AG$110,33,FALSE))," ",VLOOKUP($A88,MAI!$A$11:$AG$110,33,FALSE))</f>
        <v xml:space="preserve"> </v>
      </c>
      <c r="G88" s="28" t="str">
        <f>IF(ISERROR(VLOOKUP($A88,JUIN!$A$11:$AG$110,33,FALSE))," ",VLOOKUP($A88,JUIN!$A$11:$AG$110,33,FALSE))</f>
        <v xml:space="preserve"> </v>
      </c>
      <c r="H88" s="28" t="str">
        <f>IF(ISERROR(VLOOKUP($A88,JUIL!$A$11:$AG$110,33,FALSE))," ",VLOOKUP($A88,JUIL!$A$11:$AG$110,33,FALSE))</f>
        <v xml:space="preserve"> </v>
      </c>
      <c r="I88" s="28" t="str">
        <f>IF(ISERROR(VLOOKUP($A88,AOUT!$A$11:$AG$110,33,FALSE))," ",VLOOKUP($A88,AOUT!$A$11:$AG$110,33,FALSE))</f>
        <v xml:space="preserve"> </v>
      </c>
      <c r="J88" s="28" t="str">
        <f>IF(ISERROR(VLOOKUP($A88,SEPT!$A$11:$AG$110,33,FALSE))," ",VLOOKUP($A88,SEPT!$A$11:$AG$110,33,FALSE))</f>
        <v xml:space="preserve"> </v>
      </c>
      <c r="K88" s="28" t="str">
        <f>IF(ISERROR(VLOOKUP($A88,OCT!$A$11:$AG$110,33,FALSE))," ",VLOOKUP($A88,OCT!$A$11:$AG$110,33,FALSE))</f>
        <v xml:space="preserve"> </v>
      </c>
      <c r="L88" s="28" t="str">
        <f>IF(ISERROR(VLOOKUP($A88,NOV!$A$11:$AG$110,33,FALSE))," ",VLOOKUP($A88,NOV!$A$11:$AG$110,33,FALSE))</f>
        <v xml:space="preserve"> </v>
      </c>
      <c r="M88" s="28" t="str">
        <f>IF(ISERROR(VLOOKUP($A88,DEC!$A$11:$AG$110,33,FALSE))," ",VLOOKUP($A88,DEC!$A$11:$AG$110,33,FALSE))</f>
        <v xml:space="preserve"> </v>
      </c>
      <c r="N88" s="28">
        <f>SUM(B88:M88)</f>
        <v>0</v>
      </c>
      <c r="AA88"/>
    </row>
    <row r="89" spans="2:27" x14ac:dyDescent="0.3">
      <c r="B89" s="28" t="str">
        <f>IF(ISERROR(VLOOKUP($A89,JAN!$A$11:$AG$110,33,FALSE))," ",VLOOKUP($A89,JAN!$A$11:$AG$110,33,FALSE))</f>
        <v xml:space="preserve"> </v>
      </c>
      <c r="C89" s="28" t="str">
        <f>IF(ISERROR(VLOOKUP($A89,FEV!$A$11:$AG$110,33,FALSE))," ",VLOOKUP($A89,FEV!$A$11:$AG$110,33,FALSE))</f>
        <v xml:space="preserve"> </v>
      </c>
      <c r="D89" s="28" t="str">
        <f>IF(ISERROR(VLOOKUP($A89,MAR!$A$11:$AG$110,33,FALSE))," ",VLOOKUP($A89,MAR!$A$11:$AG$110,33,FALSE))</f>
        <v xml:space="preserve"> </v>
      </c>
      <c r="E89" s="28" t="str">
        <f>IF(ISERROR(VLOOKUP($A89,AVR!$A$11:$AG$110,33,FALSE))," ",VLOOKUP($A89,AVR!$A$11:$AG$110,33,FALSE))</f>
        <v xml:space="preserve"> </v>
      </c>
      <c r="F89" s="28" t="str">
        <f>IF(ISERROR(VLOOKUP($A89,MAI!$A$11:$AG$110,33,FALSE))," ",VLOOKUP($A89,MAI!$A$11:$AG$110,33,FALSE))</f>
        <v xml:space="preserve"> </v>
      </c>
      <c r="G89" s="28" t="str">
        <f>IF(ISERROR(VLOOKUP($A89,JUIN!$A$11:$AG$110,33,FALSE))," ",VLOOKUP($A89,JUIN!$A$11:$AG$110,33,FALSE))</f>
        <v xml:space="preserve"> </v>
      </c>
      <c r="H89" s="28" t="str">
        <f>IF(ISERROR(VLOOKUP($A89,JUIL!$A$11:$AG$110,33,FALSE))," ",VLOOKUP($A89,JUIL!$A$11:$AG$110,33,FALSE))</f>
        <v xml:space="preserve"> </v>
      </c>
      <c r="I89" s="28" t="str">
        <f>IF(ISERROR(VLOOKUP($A89,AOUT!$A$11:$AG$110,33,FALSE))," ",VLOOKUP($A89,AOUT!$A$11:$AG$110,33,FALSE))</f>
        <v xml:space="preserve"> </v>
      </c>
      <c r="J89" s="28" t="str">
        <f>IF(ISERROR(VLOOKUP($A89,SEPT!$A$11:$AG$110,33,FALSE))," ",VLOOKUP($A89,SEPT!$A$11:$AG$110,33,FALSE))</f>
        <v xml:space="preserve"> </v>
      </c>
      <c r="K89" s="28" t="str">
        <f>IF(ISERROR(VLOOKUP($A89,OCT!$A$11:$AG$110,33,FALSE))," ",VLOOKUP($A89,OCT!$A$11:$AG$110,33,FALSE))</f>
        <v xml:space="preserve"> </v>
      </c>
      <c r="L89" s="28" t="str">
        <f>IF(ISERROR(VLOOKUP($A89,NOV!$A$11:$AG$110,33,FALSE))," ",VLOOKUP($A89,NOV!$A$11:$AG$110,33,FALSE))</f>
        <v xml:space="preserve"> </v>
      </c>
      <c r="M89" s="28" t="str">
        <f>IF(ISERROR(VLOOKUP($A89,DEC!$A$11:$AG$110,33,FALSE))," ",VLOOKUP($A89,DEC!$A$11:$AG$110,33,FALSE))</f>
        <v xml:space="preserve"> </v>
      </c>
      <c r="N89" s="28">
        <f>SUM(B89:M89)</f>
        <v>0</v>
      </c>
      <c r="AA89"/>
    </row>
    <row r="90" spans="2:27" x14ac:dyDescent="0.3">
      <c r="B90" s="28" t="str">
        <f>IF(ISERROR(VLOOKUP($A90,JAN!$A$11:$AG$110,33,FALSE))," ",VLOOKUP($A90,JAN!$A$11:$AG$110,33,FALSE))</f>
        <v xml:space="preserve"> </v>
      </c>
      <c r="C90" s="28" t="str">
        <f>IF(ISERROR(VLOOKUP($A90,FEV!$A$11:$AG$110,33,FALSE))," ",VLOOKUP($A90,FEV!$A$11:$AG$110,33,FALSE))</f>
        <v xml:space="preserve"> </v>
      </c>
      <c r="D90" s="28" t="str">
        <f>IF(ISERROR(VLOOKUP($A90,MAR!$A$11:$AG$110,33,FALSE))," ",VLOOKUP($A90,MAR!$A$11:$AG$110,33,FALSE))</f>
        <v xml:space="preserve"> </v>
      </c>
      <c r="E90" s="28" t="str">
        <f>IF(ISERROR(VLOOKUP($A90,AVR!$A$11:$AG$110,33,FALSE))," ",VLOOKUP($A90,AVR!$A$11:$AG$110,33,FALSE))</f>
        <v xml:space="preserve"> </v>
      </c>
      <c r="F90" s="28" t="str">
        <f>IF(ISERROR(VLOOKUP($A90,MAI!$A$11:$AG$110,33,FALSE))," ",VLOOKUP($A90,MAI!$A$11:$AG$110,33,FALSE))</f>
        <v xml:space="preserve"> </v>
      </c>
      <c r="G90" s="28" t="str">
        <f>IF(ISERROR(VLOOKUP($A90,JUIN!$A$11:$AG$110,33,FALSE))," ",VLOOKUP($A90,JUIN!$A$11:$AG$110,33,FALSE))</f>
        <v xml:space="preserve"> </v>
      </c>
      <c r="H90" s="28" t="str">
        <f>IF(ISERROR(VLOOKUP($A90,JUIL!$A$11:$AG$110,33,FALSE))," ",VLOOKUP($A90,JUIL!$A$11:$AG$110,33,FALSE))</f>
        <v xml:space="preserve"> </v>
      </c>
      <c r="I90" s="28" t="str">
        <f>IF(ISERROR(VLOOKUP($A90,AOUT!$A$11:$AG$110,33,FALSE))," ",VLOOKUP($A90,AOUT!$A$11:$AG$110,33,FALSE))</f>
        <v xml:space="preserve"> </v>
      </c>
      <c r="J90" s="28" t="str">
        <f>IF(ISERROR(VLOOKUP($A90,SEPT!$A$11:$AG$110,33,FALSE))," ",VLOOKUP($A90,SEPT!$A$11:$AG$110,33,FALSE))</f>
        <v xml:space="preserve"> </v>
      </c>
      <c r="K90" s="28" t="str">
        <f>IF(ISERROR(VLOOKUP($A90,OCT!$A$11:$AG$110,33,FALSE))," ",VLOOKUP($A90,OCT!$A$11:$AG$110,33,FALSE))</f>
        <v xml:space="preserve"> </v>
      </c>
      <c r="L90" s="28" t="str">
        <f>IF(ISERROR(VLOOKUP($A90,NOV!$A$11:$AG$110,33,FALSE))," ",VLOOKUP($A90,NOV!$A$11:$AG$110,33,FALSE))</f>
        <v xml:space="preserve"> </v>
      </c>
      <c r="M90" s="28" t="str">
        <f>IF(ISERROR(VLOOKUP($A90,DEC!$A$11:$AG$110,33,FALSE))," ",VLOOKUP($A90,DEC!$A$11:$AG$110,33,FALSE))</f>
        <v xml:space="preserve"> </v>
      </c>
      <c r="N90" s="28">
        <f>SUM(B90:M90)</f>
        <v>0</v>
      </c>
      <c r="AA90"/>
    </row>
    <row r="91" spans="2:27" x14ac:dyDescent="0.3">
      <c r="B91" s="28" t="str">
        <f>IF(ISERROR(VLOOKUP($A91,JAN!$A$11:$AG$110,33,FALSE))," ",VLOOKUP($A91,JAN!$A$11:$AG$110,33,FALSE))</f>
        <v xml:space="preserve"> </v>
      </c>
      <c r="C91" s="28" t="str">
        <f>IF(ISERROR(VLOOKUP($A91,FEV!$A$11:$AG$110,33,FALSE))," ",VLOOKUP($A91,FEV!$A$11:$AG$110,33,FALSE))</f>
        <v xml:space="preserve"> </v>
      </c>
      <c r="D91" s="28" t="str">
        <f>IF(ISERROR(VLOOKUP($A91,MAR!$A$11:$AG$110,33,FALSE))," ",VLOOKUP($A91,MAR!$A$11:$AG$110,33,FALSE))</f>
        <v xml:space="preserve"> </v>
      </c>
      <c r="E91" s="28" t="str">
        <f>IF(ISERROR(VLOOKUP($A91,AVR!$A$11:$AG$110,33,FALSE))," ",VLOOKUP($A91,AVR!$A$11:$AG$110,33,FALSE))</f>
        <v xml:space="preserve"> </v>
      </c>
      <c r="F91" s="28" t="str">
        <f>IF(ISERROR(VLOOKUP($A91,MAI!$A$11:$AG$110,33,FALSE))," ",VLOOKUP($A91,MAI!$A$11:$AG$110,33,FALSE))</f>
        <v xml:space="preserve"> </v>
      </c>
      <c r="G91" s="28" t="str">
        <f>IF(ISERROR(VLOOKUP($A91,JUIN!$A$11:$AG$110,33,FALSE))," ",VLOOKUP($A91,JUIN!$A$11:$AG$110,33,FALSE))</f>
        <v xml:space="preserve"> </v>
      </c>
      <c r="H91" s="28" t="str">
        <f>IF(ISERROR(VLOOKUP($A91,JUIL!$A$11:$AG$110,33,FALSE))," ",VLOOKUP($A91,JUIL!$A$11:$AG$110,33,FALSE))</f>
        <v xml:space="preserve"> </v>
      </c>
      <c r="I91" s="28" t="str">
        <f>IF(ISERROR(VLOOKUP($A91,AOUT!$A$11:$AG$110,33,FALSE))," ",VLOOKUP($A91,AOUT!$A$11:$AG$110,33,FALSE))</f>
        <v xml:space="preserve"> </v>
      </c>
      <c r="J91" s="28" t="str">
        <f>IF(ISERROR(VLOOKUP($A91,SEPT!$A$11:$AG$110,33,FALSE))," ",VLOOKUP($A91,SEPT!$A$11:$AG$110,33,FALSE))</f>
        <v xml:space="preserve"> </v>
      </c>
      <c r="K91" s="28" t="str">
        <f>IF(ISERROR(VLOOKUP($A91,OCT!$A$11:$AG$110,33,FALSE))," ",VLOOKUP($A91,OCT!$A$11:$AG$110,33,FALSE))</f>
        <v xml:space="preserve"> </v>
      </c>
      <c r="L91" s="28" t="str">
        <f>IF(ISERROR(VLOOKUP($A91,NOV!$A$11:$AG$110,33,FALSE))," ",VLOOKUP($A91,NOV!$A$11:$AG$110,33,FALSE))</f>
        <v xml:space="preserve"> </v>
      </c>
      <c r="M91" s="28" t="str">
        <f>IF(ISERROR(VLOOKUP($A91,DEC!$A$11:$AG$110,33,FALSE))," ",VLOOKUP($A91,DEC!$A$11:$AG$110,33,FALSE))</f>
        <v xml:space="preserve"> </v>
      </c>
      <c r="N91" s="28">
        <f>SUM(B91:M91)</f>
        <v>0</v>
      </c>
      <c r="AA91"/>
    </row>
    <row r="92" spans="2:27" x14ac:dyDescent="0.3">
      <c r="B92" s="28" t="str">
        <f>IF(ISERROR(VLOOKUP($A92,JAN!$A$11:$AG$110,33,FALSE))," ",VLOOKUP($A92,JAN!$A$11:$AG$110,33,FALSE))</f>
        <v xml:space="preserve"> </v>
      </c>
      <c r="C92" s="28" t="str">
        <f>IF(ISERROR(VLOOKUP($A92,FEV!$A$11:$AG$110,33,FALSE))," ",VLOOKUP($A92,FEV!$A$11:$AG$110,33,FALSE))</f>
        <v xml:space="preserve"> </v>
      </c>
      <c r="D92" s="28" t="str">
        <f>IF(ISERROR(VLOOKUP($A92,MAR!$A$11:$AG$110,33,FALSE))," ",VLOOKUP($A92,MAR!$A$11:$AG$110,33,FALSE))</f>
        <v xml:space="preserve"> </v>
      </c>
      <c r="E92" s="28" t="str">
        <f>IF(ISERROR(VLOOKUP($A92,AVR!$A$11:$AG$110,33,FALSE))," ",VLOOKUP($A92,AVR!$A$11:$AG$110,33,FALSE))</f>
        <v xml:space="preserve"> </v>
      </c>
      <c r="F92" s="28" t="str">
        <f>IF(ISERROR(VLOOKUP($A92,MAI!$A$11:$AG$110,33,FALSE))," ",VLOOKUP($A92,MAI!$A$11:$AG$110,33,FALSE))</f>
        <v xml:space="preserve"> </v>
      </c>
      <c r="G92" s="28" t="str">
        <f>IF(ISERROR(VLOOKUP($A92,JUIN!$A$11:$AG$110,33,FALSE))," ",VLOOKUP($A92,JUIN!$A$11:$AG$110,33,FALSE))</f>
        <v xml:space="preserve"> </v>
      </c>
      <c r="H92" s="28" t="str">
        <f>IF(ISERROR(VLOOKUP($A92,JUIL!$A$11:$AG$110,33,FALSE))," ",VLOOKUP($A92,JUIL!$A$11:$AG$110,33,FALSE))</f>
        <v xml:space="preserve"> </v>
      </c>
      <c r="I92" s="28" t="str">
        <f>IF(ISERROR(VLOOKUP($A92,AOUT!$A$11:$AG$110,33,FALSE))," ",VLOOKUP($A92,AOUT!$A$11:$AG$110,33,FALSE))</f>
        <v xml:space="preserve"> </v>
      </c>
      <c r="J92" s="28" t="str">
        <f>IF(ISERROR(VLOOKUP($A92,SEPT!$A$11:$AG$110,33,FALSE))," ",VLOOKUP($A92,SEPT!$A$11:$AG$110,33,FALSE))</f>
        <v xml:space="preserve"> </v>
      </c>
      <c r="K92" s="28" t="str">
        <f>IF(ISERROR(VLOOKUP($A92,OCT!$A$11:$AG$110,33,FALSE))," ",VLOOKUP($A92,OCT!$A$11:$AG$110,33,FALSE))</f>
        <v xml:space="preserve"> </v>
      </c>
      <c r="L92" s="28" t="str">
        <f>IF(ISERROR(VLOOKUP($A92,NOV!$A$11:$AG$110,33,FALSE))," ",VLOOKUP($A92,NOV!$A$11:$AG$110,33,FALSE))</f>
        <v xml:space="preserve"> </v>
      </c>
      <c r="M92" s="28" t="str">
        <f>IF(ISERROR(VLOOKUP($A92,DEC!$A$11:$AG$110,33,FALSE))," ",VLOOKUP($A92,DEC!$A$11:$AG$110,33,FALSE))</f>
        <v xml:space="preserve"> </v>
      </c>
      <c r="N92" s="28">
        <f>SUM(B92:M92)</f>
        <v>0</v>
      </c>
      <c r="AA92"/>
    </row>
    <row r="93" spans="2:27" x14ac:dyDescent="0.3">
      <c r="B93" s="28" t="str">
        <f>IF(ISERROR(VLOOKUP($A93,JAN!$A$11:$AG$110,33,FALSE))," ",VLOOKUP($A93,JAN!$A$11:$AG$110,33,FALSE))</f>
        <v xml:space="preserve"> </v>
      </c>
      <c r="C93" s="28" t="str">
        <f>IF(ISERROR(VLOOKUP($A93,FEV!$A$11:$AG$110,33,FALSE))," ",VLOOKUP($A93,FEV!$A$11:$AG$110,33,FALSE))</f>
        <v xml:space="preserve"> </v>
      </c>
      <c r="D93" s="28" t="str">
        <f>IF(ISERROR(VLOOKUP($A93,MAR!$A$11:$AG$110,33,FALSE))," ",VLOOKUP($A93,MAR!$A$11:$AG$110,33,FALSE))</f>
        <v xml:space="preserve"> </v>
      </c>
      <c r="E93" s="28" t="str">
        <f>IF(ISERROR(VLOOKUP($A93,AVR!$A$11:$AG$110,33,FALSE))," ",VLOOKUP($A93,AVR!$A$11:$AG$110,33,FALSE))</f>
        <v xml:space="preserve"> </v>
      </c>
      <c r="F93" s="28" t="str">
        <f>IF(ISERROR(VLOOKUP($A93,MAI!$A$11:$AG$110,33,FALSE))," ",VLOOKUP($A93,MAI!$A$11:$AG$110,33,FALSE))</f>
        <v xml:space="preserve"> </v>
      </c>
      <c r="G93" s="28" t="str">
        <f>IF(ISERROR(VLOOKUP($A93,JUIN!$A$11:$AG$110,33,FALSE))," ",VLOOKUP($A93,JUIN!$A$11:$AG$110,33,FALSE))</f>
        <v xml:space="preserve"> </v>
      </c>
      <c r="H93" s="28" t="str">
        <f>IF(ISERROR(VLOOKUP($A93,JUIL!$A$11:$AG$110,33,FALSE))," ",VLOOKUP($A93,JUIL!$A$11:$AG$110,33,FALSE))</f>
        <v xml:space="preserve"> </v>
      </c>
      <c r="I93" s="28" t="str">
        <f>IF(ISERROR(VLOOKUP($A93,AOUT!$A$11:$AG$110,33,FALSE))," ",VLOOKUP($A93,AOUT!$A$11:$AG$110,33,FALSE))</f>
        <v xml:space="preserve"> </v>
      </c>
      <c r="J93" s="28" t="str">
        <f>IF(ISERROR(VLOOKUP($A93,SEPT!$A$11:$AG$110,33,FALSE))," ",VLOOKUP($A93,SEPT!$A$11:$AG$110,33,FALSE))</f>
        <v xml:space="preserve"> </v>
      </c>
      <c r="K93" s="28" t="str">
        <f>IF(ISERROR(VLOOKUP($A93,OCT!$A$11:$AG$110,33,FALSE))," ",VLOOKUP($A93,OCT!$A$11:$AG$110,33,FALSE))</f>
        <v xml:space="preserve"> </v>
      </c>
      <c r="L93" s="28" t="str">
        <f>IF(ISERROR(VLOOKUP($A93,NOV!$A$11:$AG$110,33,FALSE))," ",VLOOKUP($A93,NOV!$A$11:$AG$110,33,FALSE))</f>
        <v xml:space="preserve"> </v>
      </c>
      <c r="M93" s="28" t="str">
        <f>IF(ISERROR(VLOOKUP($A93,DEC!$A$11:$AG$110,33,FALSE))," ",VLOOKUP($A93,DEC!$A$11:$AG$110,33,FALSE))</f>
        <v xml:space="preserve"> </v>
      </c>
      <c r="N93" s="28">
        <f>SUM(B93:M93)</f>
        <v>0</v>
      </c>
      <c r="AA93"/>
    </row>
    <row r="94" spans="2:27" x14ac:dyDescent="0.3">
      <c r="B94" s="28" t="str">
        <f>IF(ISERROR(VLOOKUP($A94,JAN!$A$11:$AG$110,33,FALSE))," ",VLOOKUP($A94,JAN!$A$11:$AG$110,33,FALSE))</f>
        <v xml:space="preserve"> </v>
      </c>
      <c r="C94" s="28" t="str">
        <f>IF(ISERROR(VLOOKUP($A94,FEV!$A$11:$AG$110,33,FALSE))," ",VLOOKUP($A94,FEV!$A$11:$AG$110,33,FALSE))</f>
        <v xml:space="preserve"> </v>
      </c>
      <c r="D94" s="28" t="str">
        <f>IF(ISERROR(VLOOKUP($A94,MAR!$A$11:$AG$110,33,FALSE))," ",VLOOKUP($A94,MAR!$A$11:$AG$110,33,FALSE))</f>
        <v xml:space="preserve"> </v>
      </c>
      <c r="E94" s="28" t="str">
        <f>IF(ISERROR(VLOOKUP($A94,AVR!$A$11:$AG$110,33,FALSE))," ",VLOOKUP($A94,AVR!$A$11:$AG$110,33,FALSE))</f>
        <v xml:space="preserve"> </v>
      </c>
      <c r="F94" s="28" t="str">
        <f>IF(ISERROR(VLOOKUP($A94,MAI!$A$11:$AG$110,33,FALSE))," ",VLOOKUP($A94,MAI!$A$11:$AG$110,33,FALSE))</f>
        <v xml:space="preserve"> </v>
      </c>
      <c r="G94" s="28" t="str">
        <f>IF(ISERROR(VLOOKUP($A94,JUIN!$A$11:$AG$110,33,FALSE))," ",VLOOKUP($A94,JUIN!$A$11:$AG$110,33,FALSE))</f>
        <v xml:space="preserve"> </v>
      </c>
      <c r="H94" s="28" t="str">
        <f>IF(ISERROR(VLOOKUP($A94,JUIL!$A$11:$AG$110,33,FALSE))," ",VLOOKUP($A94,JUIL!$A$11:$AG$110,33,FALSE))</f>
        <v xml:space="preserve"> </v>
      </c>
      <c r="I94" s="28" t="str">
        <f>IF(ISERROR(VLOOKUP($A94,AOUT!$A$11:$AG$110,33,FALSE))," ",VLOOKUP($A94,AOUT!$A$11:$AG$110,33,FALSE))</f>
        <v xml:space="preserve"> </v>
      </c>
      <c r="J94" s="28" t="str">
        <f>IF(ISERROR(VLOOKUP($A94,SEPT!$A$11:$AG$110,33,FALSE))," ",VLOOKUP($A94,SEPT!$A$11:$AG$110,33,FALSE))</f>
        <v xml:space="preserve"> </v>
      </c>
      <c r="K94" s="28" t="str">
        <f>IF(ISERROR(VLOOKUP($A94,OCT!$A$11:$AG$110,33,FALSE))," ",VLOOKUP($A94,OCT!$A$11:$AG$110,33,FALSE))</f>
        <v xml:space="preserve"> </v>
      </c>
      <c r="L94" s="28" t="str">
        <f>IF(ISERROR(VLOOKUP($A94,NOV!$A$11:$AG$110,33,FALSE))," ",VLOOKUP($A94,NOV!$A$11:$AG$110,33,FALSE))</f>
        <v xml:space="preserve"> </v>
      </c>
      <c r="M94" s="28" t="str">
        <f>IF(ISERROR(VLOOKUP($A94,DEC!$A$11:$AG$110,33,FALSE))," ",VLOOKUP($A94,DEC!$A$11:$AG$110,33,FALSE))</f>
        <v xml:space="preserve"> </v>
      </c>
      <c r="N94" s="28">
        <f>SUM(B94:M94)</f>
        <v>0</v>
      </c>
      <c r="AA94"/>
    </row>
    <row r="95" spans="2:27" x14ac:dyDescent="0.3">
      <c r="B95" s="28" t="str">
        <f>IF(ISERROR(VLOOKUP($A95,JAN!$A$11:$AG$110,33,FALSE))," ",VLOOKUP($A95,JAN!$A$11:$AG$110,33,FALSE))</f>
        <v xml:space="preserve"> </v>
      </c>
      <c r="C95" s="28" t="str">
        <f>IF(ISERROR(VLOOKUP($A95,FEV!$A$11:$AG$110,33,FALSE))," ",VLOOKUP($A95,FEV!$A$11:$AG$110,33,FALSE))</f>
        <v xml:space="preserve"> </v>
      </c>
      <c r="D95" s="28" t="str">
        <f>IF(ISERROR(VLOOKUP($A95,MAR!$A$11:$AG$110,33,FALSE))," ",VLOOKUP($A95,MAR!$A$11:$AG$110,33,FALSE))</f>
        <v xml:space="preserve"> </v>
      </c>
      <c r="E95" s="28" t="str">
        <f>IF(ISERROR(VLOOKUP($A95,AVR!$A$11:$AG$110,33,FALSE))," ",VLOOKUP($A95,AVR!$A$11:$AG$110,33,FALSE))</f>
        <v xml:space="preserve"> </v>
      </c>
      <c r="F95" s="28" t="str">
        <f>IF(ISERROR(VLOOKUP($A95,MAI!$A$11:$AG$110,33,FALSE))," ",VLOOKUP($A95,MAI!$A$11:$AG$110,33,FALSE))</f>
        <v xml:space="preserve"> </v>
      </c>
      <c r="G95" s="28" t="str">
        <f>IF(ISERROR(VLOOKUP($A95,JUIN!$A$11:$AG$110,33,FALSE))," ",VLOOKUP($A95,JUIN!$A$11:$AG$110,33,FALSE))</f>
        <v xml:space="preserve"> </v>
      </c>
      <c r="H95" s="28" t="str">
        <f>IF(ISERROR(VLOOKUP($A95,JUIL!$A$11:$AG$110,33,FALSE))," ",VLOOKUP($A95,JUIL!$A$11:$AG$110,33,FALSE))</f>
        <v xml:space="preserve"> </v>
      </c>
      <c r="I95" s="28" t="str">
        <f>IF(ISERROR(VLOOKUP($A95,AOUT!$A$11:$AG$110,33,FALSE))," ",VLOOKUP($A95,AOUT!$A$11:$AG$110,33,FALSE))</f>
        <v xml:space="preserve"> </v>
      </c>
      <c r="J95" s="28" t="str">
        <f>IF(ISERROR(VLOOKUP($A95,SEPT!$A$11:$AG$110,33,FALSE))," ",VLOOKUP($A95,SEPT!$A$11:$AG$110,33,FALSE))</f>
        <v xml:space="preserve"> </v>
      </c>
      <c r="K95" s="28" t="str">
        <f>IF(ISERROR(VLOOKUP($A95,OCT!$A$11:$AG$110,33,FALSE))," ",VLOOKUP($A95,OCT!$A$11:$AG$110,33,FALSE))</f>
        <v xml:space="preserve"> </v>
      </c>
      <c r="L95" s="28" t="str">
        <f>IF(ISERROR(VLOOKUP($A95,NOV!$A$11:$AG$110,33,FALSE))," ",VLOOKUP($A95,NOV!$A$11:$AG$110,33,FALSE))</f>
        <v xml:space="preserve"> </v>
      </c>
      <c r="M95" s="28" t="str">
        <f>IF(ISERROR(VLOOKUP($A95,DEC!$A$11:$AG$110,33,FALSE))," ",VLOOKUP($A95,DEC!$A$11:$AG$110,33,FALSE))</f>
        <v xml:space="preserve"> </v>
      </c>
      <c r="N95" s="28">
        <f>SUM(B95:M95)</f>
        <v>0</v>
      </c>
      <c r="AA95"/>
    </row>
    <row r="96" spans="2:27" x14ac:dyDescent="0.3">
      <c r="B96" s="28" t="str">
        <f>IF(ISERROR(VLOOKUP($A96,JAN!$A$11:$AG$110,33,FALSE))," ",VLOOKUP($A96,JAN!$A$11:$AG$110,33,FALSE))</f>
        <v xml:space="preserve"> </v>
      </c>
      <c r="C96" s="28" t="str">
        <f>IF(ISERROR(VLOOKUP($A96,FEV!$A$11:$AG$110,33,FALSE))," ",VLOOKUP($A96,FEV!$A$11:$AG$110,33,FALSE))</f>
        <v xml:space="preserve"> </v>
      </c>
      <c r="D96" s="28" t="str">
        <f>IF(ISERROR(VLOOKUP($A96,MAR!$A$11:$AG$110,33,FALSE))," ",VLOOKUP($A96,MAR!$A$11:$AG$110,33,FALSE))</f>
        <v xml:space="preserve"> </v>
      </c>
      <c r="E96" s="28" t="str">
        <f>IF(ISERROR(VLOOKUP($A96,AVR!$A$11:$AG$110,33,FALSE))," ",VLOOKUP($A96,AVR!$A$11:$AG$110,33,FALSE))</f>
        <v xml:space="preserve"> </v>
      </c>
      <c r="F96" s="28" t="str">
        <f>IF(ISERROR(VLOOKUP($A96,MAI!$A$11:$AG$110,33,FALSE))," ",VLOOKUP($A96,MAI!$A$11:$AG$110,33,FALSE))</f>
        <v xml:space="preserve"> </v>
      </c>
      <c r="G96" s="28" t="str">
        <f>IF(ISERROR(VLOOKUP($A96,JUIN!$A$11:$AG$110,33,FALSE))," ",VLOOKUP($A96,JUIN!$A$11:$AG$110,33,FALSE))</f>
        <v xml:space="preserve"> </v>
      </c>
      <c r="H96" s="28" t="str">
        <f>IF(ISERROR(VLOOKUP($A96,JUIL!$A$11:$AG$110,33,FALSE))," ",VLOOKUP($A96,JUIL!$A$11:$AG$110,33,FALSE))</f>
        <v xml:space="preserve"> </v>
      </c>
      <c r="I96" s="28" t="str">
        <f>IF(ISERROR(VLOOKUP($A96,AOUT!$A$11:$AG$110,33,FALSE))," ",VLOOKUP($A96,AOUT!$A$11:$AG$110,33,FALSE))</f>
        <v xml:space="preserve"> </v>
      </c>
      <c r="J96" s="28" t="str">
        <f>IF(ISERROR(VLOOKUP($A96,SEPT!$A$11:$AG$110,33,FALSE))," ",VLOOKUP($A96,SEPT!$A$11:$AG$110,33,FALSE))</f>
        <v xml:space="preserve"> </v>
      </c>
      <c r="K96" s="28" t="str">
        <f>IF(ISERROR(VLOOKUP($A96,OCT!$A$11:$AG$110,33,FALSE))," ",VLOOKUP($A96,OCT!$A$11:$AG$110,33,FALSE))</f>
        <v xml:space="preserve"> </v>
      </c>
      <c r="L96" s="28" t="str">
        <f>IF(ISERROR(VLOOKUP($A96,NOV!$A$11:$AG$110,33,FALSE))," ",VLOOKUP($A96,NOV!$A$11:$AG$110,33,FALSE))</f>
        <v xml:space="preserve"> </v>
      </c>
      <c r="M96" s="28" t="str">
        <f>IF(ISERROR(VLOOKUP($A96,DEC!$A$11:$AG$110,33,FALSE))," ",VLOOKUP($A96,DEC!$A$11:$AG$110,33,FALSE))</f>
        <v xml:space="preserve"> </v>
      </c>
      <c r="N96" s="28">
        <f>SUM(B96:M96)</f>
        <v>0</v>
      </c>
      <c r="AA96"/>
    </row>
    <row r="97" spans="2:27" x14ac:dyDescent="0.3">
      <c r="B97" s="28" t="str">
        <f>IF(ISERROR(VLOOKUP($A97,JAN!$A$11:$AG$110,33,FALSE))," ",VLOOKUP($A97,JAN!$A$11:$AG$110,33,FALSE))</f>
        <v xml:space="preserve"> </v>
      </c>
      <c r="C97" s="28" t="str">
        <f>IF(ISERROR(VLOOKUP($A97,FEV!$A$11:$AG$110,33,FALSE))," ",VLOOKUP($A97,FEV!$A$11:$AG$110,33,FALSE))</f>
        <v xml:space="preserve"> </v>
      </c>
      <c r="D97" s="28" t="str">
        <f>IF(ISERROR(VLOOKUP($A97,MAR!$A$11:$AG$110,33,FALSE))," ",VLOOKUP($A97,MAR!$A$11:$AG$110,33,FALSE))</f>
        <v xml:space="preserve"> </v>
      </c>
      <c r="E97" s="28" t="str">
        <f>IF(ISERROR(VLOOKUP($A97,AVR!$A$11:$AG$110,33,FALSE))," ",VLOOKUP($A97,AVR!$A$11:$AG$110,33,FALSE))</f>
        <v xml:space="preserve"> </v>
      </c>
      <c r="F97" s="28" t="str">
        <f>IF(ISERROR(VLOOKUP($A97,MAI!$A$11:$AG$110,33,FALSE))," ",VLOOKUP($A97,MAI!$A$11:$AG$110,33,FALSE))</f>
        <v xml:space="preserve"> </v>
      </c>
      <c r="G97" s="28" t="str">
        <f>IF(ISERROR(VLOOKUP($A97,JUIN!$A$11:$AG$110,33,FALSE))," ",VLOOKUP($A97,JUIN!$A$11:$AG$110,33,FALSE))</f>
        <v xml:space="preserve"> </v>
      </c>
      <c r="H97" s="28" t="str">
        <f>IF(ISERROR(VLOOKUP($A97,JUIL!$A$11:$AG$110,33,FALSE))," ",VLOOKUP($A97,JUIL!$A$11:$AG$110,33,FALSE))</f>
        <v xml:space="preserve"> </v>
      </c>
      <c r="I97" s="28" t="str">
        <f>IF(ISERROR(VLOOKUP($A97,AOUT!$A$11:$AG$110,33,FALSE))," ",VLOOKUP($A97,AOUT!$A$11:$AG$110,33,FALSE))</f>
        <v xml:space="preserve"> </v>
      </c>
      <c r="J97" s="28" t="str">
        <f>IF(ISERROR(VLOOKUP($A97,SEPT!$A$11:$AG$110,33,FALSE))," ",VLOOKUP($A97,SEPT!$A$11:$AG$110,33,FALSE))</f>
        <v xml:space="preserve"> </v>
      </c>
      <c r="K97" s="28" t="str">
        <f>IF(ISERROR(VLOOKUP($A97,OCT!$A$11:$AG$110,33,FALSE))," ",VLOOKUP($A97,OCT!$A$11:$AG$110,33,FALSE))</f>
        <v xml:space="preserve"> </v>
      </c>
      <c r="L97" s="28" t="str">
        <f>IF(ISERROR(VLOOKUP($A97,NOV!$A$11:$AG$110,33,FALSE))," ",VLOOKUP($A97,NOV!$A$11:$AG$110,33,FALSE))</f>
        <v xml:space="preserve"> </v>
      </c>
      <c r="M97" s="28" t="str">
        <f>IF(ISERROR(VLOOKUP($A97,DEC!$A$11:$AG$110,33,FALSE))," ",VLOOKUP($A97,DEC!$A$11:$AG$110,33,FALSE))</f>
        <v xml:space="preserve"> </v>
      </c>
      <c r="N97" s="28">
        <f>SUM(B97:M97)</f>
        <v>0</v>
      </c>
      <c r="AA97"/>
    </row>
    <row r="98" spans="2:27" x14ac:dyDescent="0.3">
      <c r="B98" s="28" t="str">
        <f>IF(ISERROR(VLOOKUP($A98,JAN!$A$11:$AG$110,33,FALSE))," ",VLOOKUP($A98,JAN!$A$11:$AG$110,33,FALSE))</f>
        <v xml:space="preserve"> </v>
      </c>
      <c r="C98" s="28" t="str">
        <f>IF(ISERROR(VLOOKUP($A98,FEV!$A$11:$AG$110,33,FALSE))," ",VLOOKUP($A98,FEV!$A$11:$AG$110,33,FALSE))</f>
        <v xml:space="preserve"> </v>
      </c>
      <c r="D98" s="28" t="str">
        <f>IF(ISERROR(VLOOKUP($A98,MAR!$A$11:$AG$110,33,FALSE))," ",VLOOKUP($A98,MAR!$A$11:$AG$110,33,FALSE))</f>
        <v xml:space="preserve"> </v>
      </c>
      <c r="E98" s="28" t="str">
        <f>IF(ISERROR(VLOOKUP($A98,AVR!$A$11:$AG$110,33,FALSE))," ",VLOOKUP($A98,AVR!$A$11:$AG$110,33,FALSE))</f>
        <v xml:space="preserve"> </v>
      </c>
      <c r="F98" s="28" t="str">
        <f>IF(ISERROR(VLOOKUP($A98,MAI!$A$11:$AG$110,33,FALSE))," ",VLOOKUP($A98,MAI!$A$11:$AG$110,33,FALSE))</f>
        <v xml:space="preserve"> </v>
      </c>
      <c r="G98" s="28" t="str">
        <f>IF(ISERROR(VLOOKUP($A98,JUIN!$A$11:$AG$110,33,FALSE))," ",VLOOKUP($A98,JUIN!$A$11:$AG$110,33,FALSE))</f>
        <v xml:space="preserve"> </v>
      </c>
      <c r="H98" s="28" t="str">
        <f>IF(ISERROR(VLOOKUP($A98,JUIL!$A$11:$AG$110,33,FALSE))," ",VLOOKUP($A98,JUIL!$A$11:$AG$110,33,FALSE))</f>
        <v xml:space="preserve"> </v>
      </c>
      <c r="I98" s="28" t="str">
        <f>IF(ISERROR(VLOOKUP($A98,AOUT!$A$11:$AG$110,33,FALSE))," ",VLOOKUP($A98,AOUT!$A$11:$AG$110,33,FALSE))</f>
        <v xml:space="preserve"> </v>
      </c>
      <c r="J98" s="28" t="str">
        <f>IF(ISERROR(VLOOKUP($A98,SEPT!$A$11:$AG$110,33,FALSE))," ",VLOOKUP($A98,SEPT!$A$11:$AG$110,33,FALSE))</f>
        <v xml:space="preserve"> </v>
      </c>
      <c r="K98" s="28" t="str">
        <f>IF(ISERROR(VLOOKUP($A98,OCT!$A$11:$AG$110,33,FALSE))," ",VLOOKUP($A98,OCT!$A$11:$AG$110,33,FALSE))</f>
        <v xml:space="preserve"> </v>
      </c>
      <c r="L98" s="28" t="str">
        <f>IF(ISERROR(VLOOKUP($A98,NOV!$A$11:$AG$110,33,FALSE))," ",VLOOKUP($A98,NOV!$A$11:$AG$110,33,FALSE))</f>
        <v xml:space="preserve"> </v>
      </c>
      <c r="M98" s="28" t="str">
        <f>IF(ISERROR(VLOOKUP($A98,DEC!$A$11:$AG$110,33,FALSE))," ",VLOOKUP($A98,DEC!$A$11:$AG$110,33,FALSE))</f>
        <v xml:space="preserve"> </v>
      </c>
      <c r="N98" s="28">
        <f>SUM(B98:M98)</f>
        <v>0</v>
      </c>
      <c r="AA98"/>
    </row>
    <row r="99" spans="2:27" x14ac:dyDescent="0.3">
      <c r="B99" s="28" t="str">
        <f>IF(ISERROR(VLOOKUP($A99,JAN!$A$11:$AG$110,33,FALSE))," ",VLOOKUP($A99,JAN!$A$11:$AG$110,33,FALSE))</f>
        <v xml:space="preserve"> </v>
      </c>
      <c r="C99" s="28" t="str">
        <f>IF(ISERROR(VLOOKUP($A99,FEV!$A$11:$AG$110,33,FALSE))," ",VLOOKUP($A99,FEV!$A$11:$AG$110,33,FALSE))</f>
        <v xml:space="preserve"> </v>
      </c>
      <c r="D99" s="28" t="str">
        <f>IF(ISERROR(VLOOKUP($A99,MAR!$A$11:$AG$110,33,FALSE))," ",VLOOKUP($A99,MAR!$A$11:$AG$110,33,FALSE))</f>
        <v xml:space="preserve"> </v>
      </c>
      <c r="E99" s="28" t="str">
        <f>IF(ISERROR(VLOOKUP($A99,AVR!$A$11:$AG$110,33,FALSE))," ",VLOOKUP($A99,AVR!$A$11:$AG$110,33,FALSE))</f>
        <v xml:space="preserve"> </v>
      </c>
      <c r="F99" s="28" t="str">
        <f>IF(ISERROR(VLOOKUP($A99,MAI!$A$11:$AG$110,33,FALSE))," ",VLOOKUP($A99,MAI!$A$11:$AG$110,33,FALSE))</f>
        <v xml:space="preserve"> </v>
      </c>
      <c r="G99" s="28" t="str">
        <f>IF(ISERROR(VLOOKUP($A99,JUIN!$A$11:$AG$110,33,FALSE))," ",VLOOKUP($A99,JUIN!$A$11:$AG$110,33,FALSE))</f>
        <v xml:space="preserve"> </v>
      </c>
      <c r="H99" s="28" t="str">
        <f>IF(ISERROR(VLOOKUP($A99,JUIL!$A$11:$AG$110,33,FALSE))," ",VLOOKUP($A99,JUIL!$A$11:$AG$110,33,FALSE))</f>
        <v xml:space="preserve"> </v>
      </c>
      <c r="I99" s="28" t="str">
        <f>IF(ISERROR(VLOOKUP($A99,AOUT!$A$11:$AG$110,33,FALSE))," ",VLOOKUP($A99,AOUT!$A$11:$AG$110,33,FALSE))</f>
        <v xml:space="preserve"> </v>
      </c>
      <c r="J99" s="28" t="str">
        <f>IF(ISERROR(VLOOKUP($A99,SEPT!$A$11:$AG$110,33,FALSE))," ",VLOOKUP($A99,SEPT!$A$11:$AG$110,33,FALSE))</f>
        <v xml:space="preserve"> </v>
      </c>
      <c r="K99" s="28" t="str">
        <f>IF(ISERROR(VLOOKUP($A99,OCT!$A$11:$AG$110,33,FALSE))," ",VLOOKUP($A99,OCT!$A$11:$AG$110,33,FALSE))</f>
        <v xml:space="preserve"> </v>
      </c>
      <c r="L99" s="28" t="str">
        <f>IF(ISERROR(VLOOKUP($A99,NOV!$A$11:$AG$110,33,FALSE))," ",VLOOKUP($A99,NOV!$A$11:$AG$110,33,FALSE))</f>
        <v xml:space="preserve"> </v>
      </c>
      <c r="M99" s="28" t="str">
        <f>IF(ISERROR(VLOOKUP($A99,DEC!$A$11:$AG$110,33,FALSE))," ",VLOOKUP($A99,DEC!$A$11:$AG$110,33,FALSE))</f>
        <v xml:space="preserve"> </v>
      </c>
      <c r="N99" s="28">
        <f>SUM(B99:M99)</f>
        <v>0</v>
      </c>
      <c r="AA99"/>
    </row>
    <row r="100" spans="2:27" x14ac:dyDescent="0.3">
      <c r="B100" s="28" t="str">
        <f>IF(ISERROR(VLOOKUP($A100,JAN!$A$11:$AG$110,33,FALSE))," ",VLOOKUP($A100,JAN!$A$11:$AG$110,33,FALSE))</f>
        <v xml:space="preserve"> </v>
      </c>
      <c r="C100" s="28" t="str">
        <f>IF(ISERROR(VLOOKUP($A100,FEV!$A$11:$AG$110,33,FALSE))," ",VLOOKUP($A100,FEV!$A$11:$AG$110,33,FALSE))</f>
        <v xml:space="preserve"> </v>
      </c>
      <c r="D100" s="28" t="str">
        <f>IF(ISERROR(VLOOKUP($A100,MAR!$A$11:$AG$110,33,FALSE))," ",VLOOKUP($A100,MAR!$A$11:$AG$110,33,FALSE))</f>
        <v xml:space="preserve"> </v>
      </c>
      <c r="E100" s="28" t="str">
        <f>IF(ISERROR(VLOOKUP($A100,AVR!$A$11:$AG$110,33,FALSE))," ",VLOOKUP($A100,AVR!$A$11:$AG$110,33,FALSE))</f>
        <v xml:space="preserve"> </v>
      </c>
      <c r="F100" s="28" t="str">
        <f>IF(ISERROR(VLOOKUP($A100,MAI!$A$11:$AG$110,33,FALSE))," ",VLOOKUP($A100,MAI!$A$11:$AG$110,33,FALSE))</f>
        <v xml:space="preserve"> </v>
      </c>
      <c r="G100" s="28" t="str">
        <f>IF(ISERROR(VLOOKUP($A100,JUIN!$A$11:$AG$110,33,FALSE))," ",VLOOKUP($A100,JUIN!$A$11:$AG$110,33,FALSE))</f>
        <v xml:space="preserve"> </v>
      </c>
      <c r="H100" s="28" t="str">
        <f>IF(ISERROR(VLOOKUP($A100,JUIL!$A$11:$AG$110,33,FALSE))," ",VLOOKUP($A100,JUIL!$A$11:$AG$110,33,FALSE))</f>
        <v xml:space="preserve"> </v>
      </c>
      <c r="I100" s="28" t="str">
        <f>IF(ISERROR(VLOOKUP($A100,AOUT!$A$11:$AG$110,33,FALSE))," ",VLOOKUP($A100,AOUT!$A$11:$AG$110,33,FALSE))</f>
        <v xml:space="preserve"> </v>
      </c>
      <c r="J100" s="28" t="str">
        <f>IF(ISERROR(VLOOKUP($A100,SEPT!$A$11:$AG$110,33,FALSE))," ",VLOOKUP($A100,SEPT!$A$11:$AG$110,33,FALSE))</f>
        <v xml:space="preserve"> </v>
      </c>
      <c r="K100" s="28" t="str">
        <f>IF(ISERROR(VLOOKUP($A100,OCT!$A$11:$AG$110,33,FALSE))," ",VLOOKUP($A100,OCT!$A$11:$AG$110,33,FALSE))</f>
        <v xml:space="preserve"> </v>
      </c>
      <c r="L100" s="28" t="str">
        <f>IF(ISERROR(VLOOKUP($A100,NOV!$A$11:$AG$110,33,FALSE))," ",VLOOKUP($A100,NOV!$A$11:$AG$110,33,FALSE))</f>
        <v xml:space="preserve"> </v>
      </c>
      <c r="M100" s="28" t="str">
        <f>IF(ISERROR(VLOOKUP($A100,DEC!$A$11:$AG$110,33,FALSE))," ",VLOOKUP($A100,DEC!$A$11:$AG$110,33,FALSE))</f>
        <v xml:space="preserve"> </v>
      </c>
      <c r="N100" s="28">
        <f>SUM(B100:M100)</f>
        <v>0</v>
      </c>
      <c r="AA100"/>
    </row>
    <row r="101" spans="2:27" x14ac:dyDescent="0.3">
      <c r="B101" s="28" t="str">
        <f>IF(ISERROR(VLOOKUP($A101,JAN!$A$11:$AG$110,33,FALSE))," ",VLOOKUP($A101,JAN!$A$11:$AG$110,33,FALSE))</f>
        <v xml:space="preserve"> </v>
      </c>
      <c r="C101" s="28" t="str">
        <f>IF(ISERROR(VLOOKUP($A101,FEV!$A$11:$AG$110,33,FALSE))," ",VLOOKUP($A101,FEV!$A$11:$AG$110,33,FALSE))</f>
        <v xml:space="preserve"> </v>
      </c>
      <c r="D101" s="28" t="str">
        <f>IF(ISERROR(VLOOKUP($A101,MAR!$A$11:$AG$110,33,FALSE))," ",VLOOKUP($A101,MAR!$A$11:$AG$110,33,FALSE))</f>
        <v xml:space="preserve"> </v>
      </c>
      <c r="E101" s="28" t="str">
        <f>IF(ISERROR(VLOOKUP($A101,AVR!$A$11:$AG$110,33,FALSE))," ",VLOOKUP($A101,AVR!$A$11:$AG$110,33,FALSE))</f>
        <v xml:space="preserve"> </v>
      </c>
      <c r="F101" s="28" t="str">
        <f>IF(ISERROR(VLOOKUP($A101,MAI!$A$11:$AG$110,33,FALSE))," ",VLOOKUP($A101,MAI!$A$11:$AG$110,33,FALSE))</f>
        <v xml:space="preserve"> </v>
      </c>
      <c r="G101" s="28" t="str">
        <f>IF(ISERROR(VLOOKUP($A101,JUIN!$A$11:$AG$110,33,FALSE))," ",VLOOKUP($A101,JUIN!$A$11:$AG$110,33,FALSE))</f>
        <v xml:space="preserve"> </v>
      </c>
      <c r="H101" s="28" t="str">
        <f>IF(ISERROR(VLOOKUP($A101,JUIL!$A$11:$AG$110,33,FALSE))," ",VLOOKUP($A101,JUIL!$A$11:$AG$110,33,FALSE))</f>
        <v xml:space="preserve"> </v>
      </c>
      <c r="I101" s="28" t="str">
        <f>IF(ISERROR(VLOOKUP($A101,AOUT!$A$11:$AG$110,33,FALSE))," ",VLOOKUP($A101,AOUT!$A$11:$AG$110,33,FALSE))</f>
        <v xml:space="preserve"> </v>
      </c>
      <c r="J101" s="28" t="str">
        <f>IF(ISERROR(VLOOKUP($A101,SEPT!$A$11:$AG$110,33,FALSE))," ",VLOOKUP($A101,SEPT!$A$11:$AG$110,33,FALSE))</f>
        <v xml:space="preserve"> </v>
      </c>
      <c r="K101" s="28" t="str">
        <f>IF(ISERROR(VLOOKUP($A101,OCT!$A$11:$AG$110,33,FALSE))," ",VLOOKUP($A101,OCT!$A$11:$AG$110,33,FALSE))</f>
        <v xml:space="preserve"> </v>
      </c>
      <c r="L101" s="28" t="str">
        <f>IF(ISERROR(VLOOKUP($A101,NOV!$A$11:$AG$110,33,FALSE))," ",VLOOKUP($A101,NOV!$A$11:$AG$110,33,FALSE))</f>
        <v xml:space="preserve"> </v>
      </c>
      <c r="M101" s="28" t="str">
        <f>IF(ISERROR(VLOOKUP($A101,DEC!$A$11:$AG$110,33,FALSE))," ",VLOOKUP($A101,DEC!$A$11:$AG$110,33,FALSE))</f>
        <v xml:space="preserve"> </v>
      </c>
      <c r="N101" s="28">
        <f>SUM(B101:M101)</f>
        <v>0</v>
      </c>
      <c r="AA101"/>
    </row>
    <row r="102" spans="2:27" x14ac:dyDescent="0.3">
      <c r="B102" s="28" t="str">
        <f>IF(ISERROR(VLOOKUP($A102,JAN!$A$11:$AG$110,33,FALSE))," ",VLOOKUP($A102,JAN!$A$11:$AG$110,33,FALSE))</f>
        <v xml:space="preserve"> </v>
      </c>
      <c r="C102" s="28" t="str">
        <f>IF(ISERROR(VLOOKUP($A102,FEV!$A$11:$AG$110,33,FALSE))," ",VLOOKUP($A102,FEV!$A$11:$AG$110,33,FALSE))</f>
        <v xml:space="preserve"> </v>
      </c>
      <c r="D102" s="28" t="str">
        <f>IF(ISERROR(VLOOKUP($A102,MAR!$A$11:$AG$110,33,FALSE))," ",VLOOKUP($A102,MAR!$A$11:$AG$110,33,FALSE))</f>
        <v xml:space="preserve"> </v>
      </c>
      <c r="E102" s="28" t="str">
        <f>IF(ISERROR(VLOOKUP($A102,AVR!$A$11:$AG$110,33,FALSE))," ",VLOOKUP($A102,AVR!$A$11:$AG$110,33,FALSE))</f>
        <v xml:space="preserve"> </v>
      </c>
      <c r="F102" s="28" t="str">
        <f>IF(ISERROR(VLOOKUP($A102,MAI!$A$11:$AG$110,33,FALSE))," ",VLOOKUP($A102,MAI!$A$11:$AG$110,33,FALSE))</f>
        <v xml:space="preserve"> </v>
      </c>
      <c r="G102" s="28" t="str">
        <f>IF(ISERROR(VLOOKUP($A102,JUIN!$A$11:$AG$110,33,FALSE))," ",VLOOKUP($A102,JUIN!$A$11:$AG$110,33,FALSE))</f>
        <v xml:space="preserve"> </v>
      </c>
      <c r="H102" s="28" t="str">
        <f>IF(ISERROR(VLOOKUP($A102,JUIL!$A$11:$AG$110,33,FALSE))," ",VLOOKUP($A102,JUIL!$A$11:$AG$110,33,FALSE))</f>
        <v xml:space="preserve"> </v>
      </c>
      <c r="I102" s="28" t="str">
        <f>IF(ISERROR(VLOOKUP($A102,AOUT!$A$11:$AG$110,33,FALSE))," ",VLOOKUP($A102,AOUT!$A$11:$AG$110,33,FALSE))</f>
        <v xml:space="preserve"> </v>
      </c>
      <c r="J102" s="28" t="str">
        <f>IF(ISERROR(VLOOKUP($A102,SEPT!$A$11:$AG$110,33,FALSE))," ",VLOOKUP($A102,SEPT!$A$11:$AG$110,33,FALSE))</f>
        <v xml:space="preserve"> </v>
      </c>
      <c r="K102" s="28" t="str">
        <f>IF(ISERROR(VLOOKUP($A102,OCT!$A$11:$AG$110,33,FALSE))," ",VLOOKUP($A102,OCT!$A$11:$AG$110,33,FALSE))</f>
        <v xml:space="preserve"> </v>
      </c>
      <c r="L102" s="28" t="str">
        <f>IF(ISERROR(VLOOKUP($A102,NOV!$A$11:$AG$110,33,FALSE))," ",VLOOKUP($A102,NOV!$A$11:$AG$110,33,FALSE))</f>
        <v xml:space="preserve"> </v>
      </c>
      <c r="M102" s="28" t="str">
        <f>IF(ISERROR(VLOOKUP($A102,DEC!$A$11:$AG$110,33,FALSE))," ",VLOOKUP($A102,DEC!$A$11:$AG$110,33,FALSE))</f>
        <v xml:space="preserve"> </v>
      </c>
      <c r="N102" s="28">
        <f>SUM(B102:M102)</f>
        <v>0</v>
      </c>
      <c r="AA102"/>
    </row>
    <row r="103" spans="2:27" x14ac:dyDescent="0.3">
      <c r="B103" s="28" t="str">
        <f>IF(ISERROR(VLOOKUP($A103,JAN!$A$11:$AG$110,33,FALSE))," ",VLOOKUP($A103,JAN!$A$11:$AG$110,33,FALSE))</f>
        <v xml:space="preserve"> </v>
      </c>
      <c r="C103" s="28" t="str">
        <f>IF(ISERROR(VLOOKUP($A103,FEV!$A$11:$AG$110,33,FALSE))," ",VLOOKUP($A103,FEV!$A$11:$AG$110,33,FALSE))</f>
        <v xml:space="preserve"> </v>
      </c>
      <c r="D103" s="28" t="str">
        <f>IF(ISERROR(VLOOKUP($A103,MAR!$A$11:$AG$110,33,FALSE))," ",VLOOKUP($A103,MAR!$A$11:$AG$110,33,FALSE))</f>
        <v xml:space="preserve"> </v>
      </c>
      <c r="E103" s="28" t="str">
        <f>IF(ISERROR(VLOOKUP($A103,AVR!$A$11:$AG$110,33,FALSE))," ",VLOOKUP($A103,AVR!$A$11:$AG$110,33,FALSE))</f>
        <v xml:space="preserve"> </v>
      </c>
      <c r="F103" s="28" t="str">
        <f>IF(ISERROR(VLOOKUP($A103,MAI!$A$11:$AG$110,33,FALSE))," ",VLOOKUP($A103,MAI!$A$11:$AG$110,33,FALSE))</f>
        <v xml:space="preserve"> </v>
      </c>
      <c r="G103" s="28" t="str">
        <f>IF(ISERROR(VLOOKUP($A103,JUIN!$A$11:$AG$110,33,FALSE))," ",VLOOKUP($A103,JUIN!$A$11:$AG$110,33,FALSE))</f>
        <v xml:space="preserve"> </v>
      </c>
      <c r="H103" s="28" t="str">
        <f>IF(ISERROR(VLOOKUP($A103,JUIL!$A$11:$AG$110,33,FALSE))," ",VLOOKUP($A103,JUIL!$A$11:$AG$110,33,FALSE))</f>
        <v xml:space="preserve"> </v>
      </c>
      <c r="I103" s="28" t="str">
        <f>IF(ISERROR(VLOOKUP($A103,AOUT!$A$11:$AG$110,33,FALSE))," ",VLOOKUP($A103,AOUT!$A$11:$AG$110,33,FALSE))</f>
        <v xml:space="preserve"> </v>
      </c>
      <c r="J103" s="28" t="str">
        <f>IF(ISERROR(VLOOKUP($A103,SEPT!$A$11:$AG$110,33,FALSE))," ",VLOOKUP($A103,SEPT!$A$11:$AG$110,33,FALSE))</f>
        <v xml:space="preserve"> </v>
      </c>
      <c r="K103" s="28" t="str">
        <f>IF(ISERROR(VLOOKUP($A103,OCT!$A$11:$AG$110,33,FALSE))," ",VLOOKUP($A103,OCT!$A$11:$AG$110,33,FALSE))</f>
        <v xml:space="preserve"> </v>
      </c>
      <c r="L103" s="28" t="str">
        <f>IF(ISERROR(VLOOKUP($A103,NOV!$A$11:$AG$110,33,FALSE))," ",VLOOKUP($A103,NOV!$A$11:$AG$110,33,FALSE))</f>
        <v xml:space="preserve"> </v>
      </c>
      <c r="M103" s="28" t="str">
        <f>IF(ISERROR(VLOOKUP($A103,DEC!$A$11:$AG$110,33,FALSE))," ",VLOOKUP($A103,DEC!$A$11:$AG$110,33,FALSE))</f>
        <v xml:space="preserve"> </v>
      </c>
      <c r="N103" s="28">
        <f>SUM(B103:M103)</f>
        <v>0</v>
      </c>
      <c r="AA103"/>
    </row>
    <row r="104" spans="2:27" x14ac:dyDescent="0.3">
      <c r="B104" s="28" t="str">
        <f>IF(ISERROR(VLOOKUP($A104,JAN!$A$11:$AG$110,33,FALSE))," ",VLOOKUP($A104,JAN!$A$11:$AG$110,33,FALSE))</f>
        <v xml:space="preserve"> </v>
      </c>
      <c r="C104" s="28" t="str">
        <f>IF(ISERROR(VLOOKUP($A104,FEV!$A$11:$AG$110,33,FALSE))," ",VLOOKUP($A104,FEV!$A$11:$AG$110,33,FALSE))</f>
        <v xml:space="preserve"> </v>
      </c>
      <c r="D104" s="28" t="str">
        <f>IF(ISERROR(VLOOKUP($A104,MAR!$A$11:$AG$110,33,FALSE))," ",VLOOKUP($A104,MAR!$A$11:$AG$110,33,FALSE))</f>
        <v xml:space="preserve"> </v>
      </c>
      <c r="E104" s="28" t="str">
        <f>IF(ISERROR(VLOOKUP($A104,AVR!$A$11:$AG$110,33,FALSE))," ",VLOOKUP($A104,AVR!$A$11:$AG$110,33,FALSE))</f>
        <v xml:space="preserve"> </v>
      </c>
      <c r="F104" s="28" t="str">
        <f>IF(ISERROR(VLOOKUP($A104,MAI!$A$11:$AG$110,33,FALSE))," ",VLOOKUP($A104,MAI!$A$11:$AG$110,33,FALSE))</f>
        <v xml:space="preserve"> </v>
      </c>
      <c r="G104" s="28" t="str">
        <f>IF(ISERROR(VLOOKUP($A104,JUIN!$A$11:$AG$110,33,FALSE))," ",VLOOKUP($A104,JUIN!$A$11:$AG$110,33,FALSE))</f>
        <v xml:space="preserve"> </v>
      </c>
      <c r="H104" s="28" t="str">
        <f>IF(ISERROR(VLOOKUP($A104,JUIL!$A$11:$AG$110,33,FALSE))," ",VLOOKUP($A104,JUIL!$A$11:$AG$110,33,FALSE))</f>
        <v xml:space="preserve"> </v>
      </c>
      <c r="I104" s="28" t="str">
        <f>IF(ISERROR(VLOOKUP($A104,AOUT!$A$11:$AG$110,33,FALSE))," ",VLOOKUP($A104,AOUT!$A$11:$AG$110,33,FALSE))</f>
        <v xml:space="preserve"> </v>
      </c>
      <c r="J104" s="28" t="str">
        <f>IF(ISERROR(VLOOKUP($A104,SEPT!$A$11:$AG$110,33,FALSE))," ",VLOOKUP($A104,SEPT!$A$11:$AG$110,33,FALSE))</f>
        <v xml:space="preserve"> </v>
      </c>
      <c r="K104" s="28" t="str">
        <f>IF(ISERROR(VLOOKUP($A104,OCT!$A$11:$AG$110,33,FALSE))," ",VLOOKUP($A104,OCT!$A$11:$AG$110,33,FALSE))</f>
        <v xml:space="preserve"> </v>
      </c>
      <c r="L104" s="28" t="str">
        <f>IF(ISERROR(VLOOKUP($A104,NOV!$A$11:$AG$110,33,FALSE))," ",VLOOKUP($A104,NOV!$A$11:$AG$110,33,FALSE))</f>
        <v xml:space="preserve"> </v>
      </c>
      <c r="M104" s="28" t="str">
        <f>IF(ISERROR(VLOOKUP($A104,DEC!$A$11:$AG$110,33,FALSE))," ",VLOOKUP($A104,DEC!$A$11:$AG$110,33,FALSE))</f>
        <v xml:space="preserve"> </v>
      </c>
      <c r="N104" s="28">
        <f>SUM(B104:M104)</f>
        <v>0</v>
      </c>
      <c r="AA104"/>
    </row>
    <row r="105" spans="2:27" x14ac:dyDescent="0.3">
      <c r="B105" s="28" t="str">
        <f>IF(ISERROR(VLOOKUP($A105,JAN!$A$11:$AG$110,33,FALSE))," ",VLOOKUP($A105,JAN!$A$11:$AG$110,33,FALSE))</f>
        <v xml:space="preserve"> </v>
      </c>
      <c r="C105" s="28" t="str">
        <f>IF(ISERROR(VLOOKUP($A105,FEV!$A$11:$AG$110,33,FALSE))," ",VLOOKUP($A105,FEV!$A$11:$AG$110,33,FALSE))</f>
        <v xml:space="preserve"> </v>
      </c>
      <c r="D105" s="28" t="str">
        <f>IF(ISERROR(VLOOKUP($A105,MAR!$A$11:$AG$110,33,FALSE))," ",VLOOKUP($A105,MAR!$A$11:$AG$110,33,FALSE))</f>
        <v xml:space="preserve"> </v>
      </c>
      <c r="E105" s="28" t="str">
        <f>IF(ISERROR(VLOOKUP($A105,AVR!$A$11:$AG$110,33,FALSE))," ",VLOOKUP($A105,AVR!$A$11:$AG$110,33,FALSE))</f>
        <v xml:space="preserve"> </v>
      </c>
      <c r="F105" s="28" t="str">
        <f>IF(ISERROR(VLOOKUP($A105,MAI!$A$11:$AG$110,33,FALSE))," ",VLOOKUP($A105,MAI!$A$11:$AG$110,33,FALSE))</f>
        <v xml:space="preserve"> </v>
      </c>
      <c r="G105" s="28" t="str">
        <f>IF(ISERROR(VLOOKUP($A105,JUIN!$A$11:$AG$110,33,FALSE))," ",VLOOKUP($A105,JUIN!$A$11:$AG$110,33,FALSE))</f>
        <v xml:space="preserve"> </v>
      </c>
      <c r="H105" s="28" t="str">
        <f>IF(ISERROR(VLOOKUP($A105,JUIL!$A$11:$AG$110,33,FALSE))," ",VLOOKUP($A105,JUIL!$A$11:$AG$110,33,FALSE))</f>
        <v xml:space="preserve"> </v>
      </c>
      <c r="I105" s="28" t="str">
        <f>IF(ISERROR(VLOOKUP($A105,AOUT!$A$11:$AG$110,33,FALSE))," ",VLOOKUP($A105,AOUT!$A$11:$AG$110,33,FALSE))</f>
        <v xml:space="preserve"> </v>
      </c>
      <c r="J105" s="28" t="str">
        <f>IF(ISERROR(VLOOKUP($A105,SEPT!$A$11:$AG$110,33,FALSE))," ",VLOOKUP($A105,SEPT!$A$11:$AG$110,33,FALSE))</f>
        <v xml:space="preserve"> </v>
      </c>
      <c r="K105" s="28" t="str">
        <f>IF(ISERROR(VLOOKUP($A105,OCT!$A$11:$AG$110,33,FALSE))," ",VLOOKUP($A105,OCT!$A$11:$AG$110,33,FALSE))</f>
        <v xml:space="preserve"> </v>
      </c>
      <c r="L105" s="28" t="str">
        <f>IF(ISERROR(VLOOKUP($A105,NOV!$A$11:$AG$110,33,FALSE))," ",VLOOKUP($A105,NOV!$A$11:$AG$110,33,FALSE))</f>
        <v xml:space="preserve"> </v>
      </c>
      <c r="M105" s="28" t="str">
        <f>IF(ISERROR(VLOOKUP($A105,DEC!$A$11:$AG$110,33,FALSE))," ",VLOOKUP($A105,DEC!$A$11:$AG$110,33,FALSE))</f>
        <v xml:space="preserve"> </v>
      </c>
      <c r="N105" s="28">
        <f>SUM(B105:M105)</f>
        <v>0</v>
      </c>
      <c r="AA105"/>
    </row>
    <row r="106" spans="2:27" x14ac:dyDescent="0.3">
      <c r="B106" s="28" t="str">
        <f>IF(ISERROR(VLOOKUP($A106,JAN!$A$11:$AG$110,33,FALSE))," ",VLOOKUP($A106,JAN!$A$11:$AG$110,33,FALSE))</f>
        <v xml:space="preserve"> </v>
      </c>
      <c r="C106" s="28" t="str">
        <f>IF(ISERROR(VLOOKUP($A106,FEV!$A$11:$AG$110,33,FALSE))," ",VLOOKUP($A106,FEV!$A$11:$AG$110,33,FALSE))</f>
        <v xml:space="preserve"> </v>
      </c>
      <c r="D106" s="28" t="str">
        <f>IF(ISERROR(VLOOKUP($A106,MAR!$A$11:$AG$110,33,FALSE))," ",VLOOKUP($A106,MAR!$A$11:$AG$110,33,FALSE))</f>
        <v xml:space="preserve"> </v>
      </c>
      <c r="E106" s="28" t="str">
        <f>IF(ISERROR(VLOOKUP($A106,AVR!$A$11:$AG$110,33,FALSE))," ",VLOOKUP($A106,AVR!$A$11:$AG$110,33,FALSE))</f>
        <v xml:space="preserve"> </v>
      </c>
      <c r="F106" s="28" t="str">
        <f>IF(ISERROR(VLOOKUP($A106,MAI!$A$11:$AG$110,33,FALSE))," ",VLOOKUP($A106,MAI!$A$11:$AG$110,33,FALSE))</f>
        <v xml:space="preserve"> </v>
      </c>
      <c r="G106" s="28" t="str">
        <f>IF(ISERROR(VLOOKUP($A106,JUIN!$A$11:$AG$110,33,FALSE))," ",VLOOKUP($A106,JUIN!$A$11:$AG$110,33,FALSE))</f>
        <v xml:space="preserve"> </v>
      </c>
      <c r="H106" s="28" t="str">
        <f>IF(ISERROR(VLOOKUP($A106,JUIL!$A$11:$AG$110,33,FALSE))," ",VLOOKUP($A106,JUIL!$A$11:$AG$110,33,FALSE))</f>
        <v xml:space="preserve"> </v>
      </c>
      <c r="I106" s="28" t="str">
        <f>IF(ISERROR(VLOOKUP($A106,AOUT!$A$11:$AG$110,33,FALSE))," ",VLOOKUP($A106,AOUT!$A$11:$AG$110,33,FALSE))</f>
        <v xml:space="preserve"> </v>
      </c>
      <c r="J106" s="28" t="str">
        <f>IF(ISERROR(VLOOKUP($A106,SEPT!$A$11:$AG$110,33,FALSE))," ",VLOOKUP($A106,SEPT!$A$11:$AG$110,33,FALSE))</f>
        <v xml:space="preserve"> </v>
      </c>
      <c r="K106" s="28" t="str">
        <f>IF(ISERROR(VLOOKUP($A106,OCT!$A$11:$AG$110,33,FALSE))," ",VLOOKUP($A106,OCT!$A$11:$AG$110,33,FALSE))</f>
        <v xml:space="preserve"> </v>
      </c>
      <c r="L106" s="28" t="str">
        <f>IF(ISERROR(VLOOKUP($A106,NOV!$A$11:$AG$110,33,FALSE))," ",VLOOKUP($A106,NOV!$A$11:$AG$110,33,FALSE))</f>
        <v xml:space="preserve"> </v>
      </c>
      <c r="M106" s="28" t="str">
        <f>IF(ISERROR(VLOOKUP($A106,DEC!$A$11:$AG$110,33,FALSE))," ",VLOOKUP($A106,DEC!$A$11:$AG$110,33,FALSE))</f>
        <v xml:space="preserve"> </v>
      </c>
      <c r="N106" s="28">
        <f>SUM(B106:M106)</f>
        <v>0</v>
      </c>
      <c r="AA106"/>
    </row>
    <row r="107" spans="2:27" x14ac:dyDescent="0.3">
      <c r="B107" s="28" t="str">
        <f>IF(ISERROR(VLOOKUP($A107,JAN!$A$11:$AG$110,33,FALSE))," ",VLOOKUP($A107,JAN!$A$11:$AG$110,33,FALSE))</f>
        <v xml:space="preserve"> </v>
      </c>
      <c r="C107" s="28" t="str">
        <f>IF(ISERROR(VLOOKUP($A107,FEV!$A$11:$AG$110,33,FALSE))," ",VLOOKUP($A107,FEV!$A$11:$AG$110,33,FALSE))</f>
        <v xml:space="preserve"> </v>
      </c>
      <c r="D107" s="28" t="str">
        <f>IF(ISERROR(VLOOKUP($A107,MAR!$A$11:$AG$110,33,FALSE))," ",VLOOKUP($A107,MAR!$A$11:$AG$110,33,FALSE))</f>
        <v xml:space="preserve"> </v>
      </c>
      <c r="E107" s="28" t="str">
        <f>IF(ISERROR(VLOOKUP($A107,AVR!$A$11:$AG$110,33,FALSE))," ",VLOOKUP($A107,AVR!$A$11:$AG$110,33,FALSE))</f>
        <v xml:space="preserve"> </v>
      </c>
      <c r="F107" s="28" t="str">
        <f>IF(ISERROR(VLOOKUP($A107,MAI!$A$11:$AG$110,33,FALSE))," ",VLOOKUP($A107,MAI!$A$11:$AG$110,33,FALSE))</f>
        <v xml:space="preserve"> </v>
      </c>
      <c r="G107" s="28" t="str">
        <f>IF(ISERROR(VLOOKUP($A107,JUIN!$A$11:$AG$110,33,FALSE))," ",VLOOKUP($A107,JUIN!$A$11:$AG$110,33,FALSE))</f>
        <v xml:space="preserve"> </v>
      </c>
      <c r="H107" s="28" t="str">
        <f>IF(ISERROR(VLOOKUP($A107,JUIL!$A$11:$AG$110,33,FALSE))," ",VLOOKUP($A107,JUIL!$A$11:$AG$110,33,FALSE))</f>
        <v xml:space="preserve"> </v>
      </c>
      <c r="I107" s="28" t="str">
        <f>IF(ISERROR(VLOOKUP($A107,AOUT!$A$11:$AG$110,33,FALSE))," ",VLOOKUP($A107,AOUT!$A$11:$AG$110,33,FALSE))</f>
        <v xml:space="preserve"> </v>
      </c>
      <c r="J107" s="28" t="str">
        <f>IF(ISERROR(VLOOKUP($A107,SEPT!$A$11:$AG$110,33,FALSE))," ",VLOOKUP($A107,SEPT!$A$11:$AG$110,33,FALSE))</f>
        <v xml:space="preserve"> </v>
      </c>
      <c r="K107" s="28" t="str">
        <f>IF(ISERROR(VLOOKUP($A107,OCT!$A$11:$AG$110,33,FALSE))," ",VLOOKUP($A107,OCT!$A$11:$AG$110,33,FALSE))</f>
        <v xml:space="preserve"> </v>
      </c>
      <c r="L107" s="28" t="str">
        <f>IF(ISERROR(VLOOKUP($A107,NOV!$A$11:$AG$110,33,FALSE))," ",VLOOKUP($A107,NOV!$A$11:$AG$110,33,FALSE))</f>
        <v xml:space="preserve"> </v>
      </c>
      <c r="M107" s="28" t="str">
        <f>IF(ISERROR(VLOOKUP($A107,DEC!$A$11:$AG$110,33,FALSE))," ",VLOOKUP($A107,DEC!$A$11:$AG$110,33,FALSE))</f>
        <v xml:space="preserve"> </v>
      </c>
      <c r="N107" s="28">
        <f>SUM(B107:M107)</f>
        <v>0</v>
      </c>
      <c r="AA107"/>
    </row>
    <row r="108" spans="2:27" x14ac:dyDescent="0.3">
      <c r="B108" s="28" t="str">
        <f>IF(ISERROR(VLOOKUP($A108,JAN!$A$11:$AG$110,33,FALSE))," ",VLOOKUP($A108,JAN!$A$11:$AG$110,33,FALSE))</f>
        <v xml:space="preserve"> </v>
      </c>
      <c r="C108" s="28" t="str">
        <f>IF(ISERROR(VLOOKUP($A108,FEV!$A$11:$AG$110,33,FALSE))," ",VLOOKUP($A108,FEV!$A$11:$AG$110,33,FALSE))</f>
        <v xml:space="preserve"> </v>
      </c>
      <c r="D108" s="28" t="str">
        <f>IF(ISERROR(VLOOKUP($A108,MAR!$A$11:$AG$110,33,FALSE))," ",VLOOKUP($A108,MAR!$A$11:$AG$110,33,FALSE))</f>
        <v xml:space="preserve"> </v>
      </c>
      <c r="E108" s="28" t="str">
        <f>IF(ISERROR(VLOOKUP($A108,AVR!$A$11:$AG$110,33,FALSE))," ",VLOOKUP($A108,AVR!$A$11:$AG$110,33,FALSE))</f>
        <v xml:space="preserve"> </v>
      </c>
      <c r="F108" s="28" t="str">
        <f>IF(ISERROR(VLOOKUP($A108,MAI!$A$11:$AG$110,33,FALSE))," ",VLOOKUP($A108,MAI!$A$11:$AG$110,33,FALSE))</f>
        <v xml:space="preserve"> </v>
      </c>
      <c r="G108" s="28" t="str">
        <f>IF(ISERROR(VLOOKUP($A108,JUIN!$A$11:$AG$110,33,FALSE))," ",VLOOKUP($A108,JUIN!$A$11:$AG$110,33,FALSE))</f>
        <v xml:space="preserve"> </v>
      </c>
      <c r="H108" s="28" t="str">
        <f>IF(ISERROR(VLOOKUP($A108,JUIL!$A$11:$AG$110,33,FALSE))," ",VLOOKUP($A108,JUIL!$A$11:$AG$110,33,FALSE))</f>
        <v xml:space="preserve"> </v>
      </c>
      <c r="I108" s="28" t="str">
        <f>IF(ISERROR(VLOOKUP($A108,AOUT!$A$11:$AG$110,33,FALSE))," ",VLOOKUP($A108,AOUT!$A$11:$AG$110,33,FALSE))</f>
        <v xml:space="preserve"> </v>
      </c>
      <c r="J108" s="28" t="str">
        <f>IF(ISERROR(VLOOKUP($A108,SEPT!$A$11:$AG$110,33,FALSE))," ",VLOOKUP($A108,SEPT!$A$11:$AG$110,33,FALSE))</f>
        <v xml:space="preserve"> </v>
      </c>
      <c r="K108" s="28" t="str">
        <f>IF(ISERROR(VLOOKUP($A108,OCT!$A$11:$AG$110,33,FALSE))," ",VLOOKUP($A108,OCT!$A$11:$AG$110,33,FALSE))</f>
        <v xml:space="preserve"> </v>
      </c>
      <c r="L108" s="28" t="str">
        <f>IF(ISERROR(VLOOKUP($A108,NOV!$A$11:$AG$110,33,FALSE))," ",VLOOKUP($A108,NOV!$A$11:$AG$110,33,FALSE))</f>
        <v xml:space="preserve"> </v>
      </c>
      <c r="M108" s="28" t="str">
        <f>IF(ISERROR(VLOOKUP($A108,DEC!$A$11:$AG$110,33,FALSE))," ",VLOOKUP($A108,DEC!$A$11:$AG$110,33,FALSE))</f>
        <v xml:space="preserve"> </v>
      </c>
      <c r="N108" s="28">
        <f>SUM(B108:M108)</f>
        <v>0</v>
      </c>
      <c r="AA108"/>
    </row>
    <row r="109" spans="2:27" x14ac:dyDescent="0.3">
      <c r="B109" s="28" t="str">
        <f>IF(ISERROR(VLOOKUP($A109,JAN!$A$11:$AG$110,33,FALSE))," ",VLOOKUP($A109,JAN!$A$11:$AG$110,33,FALSE))</f>
        <v xml:space="preserve"> </v>
      </c>
      <c r="C109" s="28" t="str">
        <f>IF(ISERROR(VLOOKUP($A109,FEV!$A$11:$AG$110,33,FALSE))," ",VLOOKUP($A109,FEV!$A$11:$AG$110,33,FALSE))</f>
        <v xml:space="preserve"> </v>
      </c>
      <c r="D109" s="28" t="str">
        <f>IF(ISERROR(VLOOKUP($A109,MAR!$A$11:$AG$110,33,FALSE))," ",VLOOKUP($A109,MAR!$A$11:$AG$110,33,FALSE))</f>
        <v xml:space="preserve"> </v>
      </c>
      <c r="E109" s="28" t="str">
        <f>IF(ISERROR(VLOOKUP($A109,AVR!$A$11:$AG$110,33,FALSE))," ",VLOOKUP($A109,AVR!$A$11:$AG$110,33,FALSE))</f>
        <v xml:space="preserve"> </v>
      </c>
      <c r="F109" s="28" t="str">
        <f>IF(ISERROR(VLOOKUP($A109,MAI!$A$11:$AG$110,33,FALSE))," ",VLOOKUP($A109,MAI!$A$11:$AG$110,33,FALSE))</f>
        <v xml:space="preserve"> </v>
      </c>
      <c r="G109" s="28" t="str">
        <f>IF(ISERROR(VLOOKUP($A109,JUIN!$A$11:$AG$110,33,FALSE))," ",VLOOKUP($A109,JUIN!$A$11:$AG$110,33,FALSE))</f>
        <v xml:space="preserve"> </v>
      </c>
      <c r="H109" s="28" t="str">
        <f>IF(ISERROR(VLOOKUP($A109,JUIL!$A$11:$AG$110,33,FALSE))," ",VLOOKUP($A109,JUIL!$A$11:$AG$110,33,FALSE))</f>
        <v xml:space="preserve"> </v>
      </c>
      <c r="I109" s="28" t="str">
        <f>IF(ISERROR(VLOOKUP($A109,AOUT!$A$11:$AG$110,33,FALSE))," ",VLOOKUP($A109,AOUT!$A$11:$AG$110,33,FALSE))</f>
        <v xml:space="preserve"> </v>
      </c>
      <c r="J109" s="28" t="str">
        <f>IF(ISERROR(VLOOKUP($A109,SEPT!$A$11:$AG$110,33,FALSE))," ",VLOOKUP($A109,SEPT!$A$11:$AG$110,33,FALSE))</f>
        <v xml:space="preserve"> </v>
      </c>
      <c r="K109" s="28" t="str">
        <f>IF(ISERROR(VLOOKUP($A109,OCT!$A$11:$AG$110,33,FALSE))," ",VLOOKUP($A109,OCT!$A$11:$AG$110,33,FALSE))</f>
        <v xml:space="preserve"> </v>
      </c>
      <c r="L109" s="28" t="str">
        <f>IF(ISERROR(VLOOKUP($A109,NOV!$A$11:$AG$110,33,FALSE))," ",VLOOKUP($A109,NOV!$A$11:$AG$110,33,FALSE))</f>
        <v xml:space="preserve"> </v>
      </c>
      <c r="M109" s="28" t="str">
        <f>IF(ISERROR(VLOOKUP($A109,DEC!$A$11:$AG$110,33,FALSE))," ",VLOOKUP($A109,DEC!$A$11:$AG$110,33,FALSE))</f>
        <v xml:space="preserve"> </v>
      </c>
      <c r="N109" s="28">
        <f>SUM(B109:M109)</f>
        <v>0</v>
      </c>
      <c r="AA109"/>
    </row>
    <row r="110" spans="2:27" x14ac:dyDescent="0.3">
      <c r="B110" s="28" t="str">
        <f>IF(ISERROR(VLOOKUP($A110,JAN!$A$11:$AG$110,33,FALSE))," ",VLOOKUP($A110,JAN!$A$11:$AG$110,33,FALSE))</f>
        <v xml:space="preserve"> </v>
      </c>
      <c r="C110" s="28" t="str">
        <f>IF(ISERROR(VLOOKUP($A110,FEV!$A$11:$AG$110,33,FALSE))," ",VLOOKUP($A110,FEV!$A$11:$AG$110,33,FALSE))</f>
        <v xml:space="preserve"> </v>
      </c>
      <c r="D110" s="28" t="str">
        <f>IF(ISERROR(VLOOKUP($A110,MAR!$A$11:$AG$110,33,FALSE))," ",VLOOKUP($A110,MAR!$A$11:$AG$110,33,FALSE))</f>
        <v xml:space="preserve"> </v>
      </c>
      <c r="E110" s="28" t="str">
        <f>IF(ISERROR(VLOOKUP($A110,AVR!$A$11:$AG$110,33,FALSE))," ",VLOOKUP($A110,AVR!$A$11:$AG$110,33,FALSE))</f>
        <v xml:space="preserve"> </v>
      </c>
      <c r="F110" s="28" t="str">
        <f>IF(ISERROR(VLOOKUP($A110,MAI!$A$11:$AG$110,33,FALSE))," ",VLOOKUP($A110,MAI!$A$11:$AG$110,33,FALSE))</f>
        <v xml:space="preserve"> </v>
      </c>
      <c r="G110" s="28" t="str">
        <f>IF(ISERROR(VLOOKUP($A110,JUIN!$A$11:$AG$110,33,FALSE))," ",VLOOKUP($A110,JUIN!$A$11:$AG$110,33,FALSE))</f>
        <v xml:space="preserve"> </v>
      </c>
      <c r="H110" s="28" t="str">
        <f>IF(ISERROR(VLOOKUP($A110,JUIL!$A$11:$AG$110,33,FALSE))," ",VLOOKUP($A110,JUIL!$A$11:$AG$110,33,FALSE))</f>
        <v xml:space="preserve"> </v>
      </c>
      <c r="I110" s="28" t="str">
        <f>IF(ISERROR(VLOOKUP($A110,AOUT!$A$11:$AG$110,33,FALSE))," ",VLOOKUP($A110,AOUT!$A$11:$AG$110,33,FALSE))</f>
        <v xml:space="preserve"> </v>
      </c>
      <c r="J110" s="28" t="str">
        <f>IF(ISERROR(VLOOKUP($A110,SEPT!$A$11:$AG$110,33,FALSE))," ",VLOOKUP($A110,SEPT!$A$11:$AG$110,33,FALSE))</f>
        <v xml:space="preserve"> </v>
      </c>
      <c r="K110" s="28" t="str">
        <f>IF(ISERROR(VLOOKUP($A110,OCT!$A$11:$AG$110,33,FALSE))," ",VLOOKUP($A110,OCT!$A$11:$AG$110,33,FALSE))</f>
        <v xml:space="preserve"> </v>
      </c>
      <c r="L110" s="28" t="str">
        <f>IF(ISERROR(VLOOKUP($A110,NOV!$A$11:$AG$110,33,FALSE))," ",VLOOKUP($A110,NOV!$A$11:$AG$110,33,FALSE))</f>
        <v xml:space="preserve"> </v>
      </c>
      <c r="M110" s="28" t="str">
        <f>IF(ISERROR(VLOOKUP($A110,DEC!$A$11:$AG$110,33,FALSE))," ",VLOOKUP($A110,DEC!$A$11:$AG$110,33,FALSE))</f>
        <v xml:space="preserve"> </v>
      </c>
      <c r="N110" s="28">
        <f>SUM(B110:M110)</f>
        <v>0</v>
      </c>
      <c r="AA110"/>
    </row>
    <row r="111" spans="2:27" ht="14.4" customHeight="1" x14ac:dyDescent="0.3">
      <c r="B111" s="28" t="str">
        <f>IF(ISERROR(VLOOKUP($A111,JAN!$A$11:$AG$110,33,FALSE))," ",VLOOKUP($A111,JAN!$A$11:$AG$110,33,FALSE))</f>
        <v xml:space="preserve"> </v>
      </c>
      <c r="C111" s="28" t="str">
        <f>IF(ISERROR(VLOOKUP($A111,FEV!$A$11:$AG$110,33,FALSE))," ",VLOOKUP($A111,FEV!$A$11:$AG$110,33,FALSE))</f>
        <v xml:space="preserve"> </v>
      </c>
      <c r="D111" s="28" t="str">
        <f>IF(ISERROR(VLOOKUP($A111,MAR!$A$11:$AG$110,33,FALSE))," ",VLOOKUP($A111,MAR!$A$11:$AG$110,33,FALSE))</f>
        <v xml:space="preserve"> </v>
      </c>
      <c r="E111" s="28" t="str">
        <f>IF(ISERROR(VLOOKUP($A111,AVR!$A$11:$AG$110,33,FALSE))," ",VLOOKUP($A111,AVR!$A$11:$AG$110,33,FALSE))</f>
        <v xml:space="preserve"> </v>
      </c>
      <c r="F111" s="28" t="str">
        <f>IF(ISERROR(VLOOKUP($A111,MAI!$A$11:$AG$110,33,FALSE))," ",VLOOKUP($A111,MAI!$A$11:$AG$110,33,FALSE))</f>
        <v xml:space="preserve"> </v>
      </c>
      <c r="G111" s="28" t="str">
        <f>IF(ISERROR(VLOOKUP($A111,JUIN!$A$11:$AG$110,33,FALSE))," ",VLOOKUP($A111,JUIN!$A$11:$AG$110,33,FALSE))</f>
        <v xml:space="preserve"> </v>
      </c>
      <c r="H111" s="28" t="str">
        <f>IF(ISERROR(VLOOKUP($A111,JUIL!$A$11:$AG$110,33,FALSE))," ",VLOOKUP($A111,JUIL!$A$11:$AG$110,33,FALSE))</f>
        <v xml:space="preserve"> </v>
      </c>
      <c r="I111" s="28" t="str">
        <f>IF(ISERROR(VLOOKUP($A111,AOUT!$A$11:$AG$110,33,FALSE))," ",VLOOKUP($A111,AOUT!$A$11:$AG$110,33,FALSE))</f>
        <v xml:space="preserve"> </v>
      </c>
      <c r="J111" s="28" t="str">
        <f>IF(ISERROR(VLOOKUP($A111,SEPT!$A$11:$AG$110,33,FALSE))," ",VLOOKUP($A111,SEPT!$A$11:$AG$110,33,FALSE))</f>
        <v xml:space="preserve"> </v>
      </c>
      <c r="K111" s="28" t="str">
        <f>IF(ISERROR(VLOOKUP($A111,OCT!$A$11:$AG$110,33,FALSE))," ",VLOOKUP($A111,OCT!$A$11:$AG$110,33,FALSE))</f>
        <v xml:space="preserve"> </v>
      </c>
      <c r="L111" s="28" t="str">
        <f>IF(ISERROR(VLOOKUP($A111,NOV!$A$11:$AG$110,33,FALSE))," ",VLOOKUP($A111,NOV!$A$11:$AG$110,33,FALSE))</f>
        <v xml:space="preserve"> </v>
      </c>
      <c r="M111" s="28" t="str">
        <f>IF(ISERROR(VLOOKUP($A111,DEC!$A$11:$AG$110,33,FALSE))," ",VLOOKUP($A111,DEC!$A$11:$AG$110,33,FALSE))</f>
        <v xml:space="preserve"> </v>
      </c>
      <c r="N111" s="28">
        <f>SUM(B111:M111)</f>
        <v>0</v>
      </c>
      <c r="AA111"/>
    </row>
    <row r="112" spans="2:27" ht="14.4" customHeight="1" x14ac:dyDescent="0.3">
      <c r="B112" s="28" t="str">
        <f>IF(ISERROR(VLOOKUP($A112,JAN!$A$11:$AG$110,33,FALSE))," ",VLOOKUP($A112,JAN!$A$11:$AG$110,33,FALSE))</f>
        <v xml:space="preserve"> </v>
      </c>
      <c r="C112" s="28" t="str">
        <f>IF(ISERROR(VLOOKUP($A112,FEV!$A$11:$AG$110,33,FALSE))," ",VLOOKUP($A112,FEV!$A$11:$AG$110,33,FALSE))</f>
        <v xml:space="preserve"> </v>
      </c>
      <c r="D112" s="28" t="str">
        <f>IF(ISERROR(VLOOKUP($A112,MAR!$A$11:$AG$110,33,FALSE))," ",VLOOKUP($A112,MAR!$A$11:$AG$110,33,FALSE))</f>
        <v xml:space="preserve"> </v>
      </c>
      <c r="E112" s="28" t="str">
        <f>IF(ISERROR(VLOOKUP($A112,AVR!$A$11:$AG$110,33,FALSE))," ",VLOOKUP($A112,AVR!$A$11:$AG$110,33,FALSE))</f>
        <v xml:space="preserve"> </v>
      </c>
      <c r="F112" s="28" t="str">
        <f>IF(ISERROR(VLOOKUP($A112,MAI!$A$11:$AG$110,33,FALSE))," ",VLOOKUP($A112,MAI!$A$11:$AG$110,33,FALSE))</f>
        <v xml:space="preserve"> </v>
      </c>
      <c r="G112" s="28" t="str">
        <f>IF(ISERROR(VLOOKUP($A112,JUIN!$A$11:$AG$110,33,FALSE))," ",VLOOKUP($A112,JUIN!$A$11:$AG$110,33,FALSE))</f>
        <v xml:space="preserve"> </v>
      </c>
      <c r="H112" s="28" t="str">
        <f>IF(ISERROR(VLOOKUP($A112,JUIL!$A$11:$AG$110,33,FALSE))," ",VLOOKUP($A112,JUIL!$A$11:$AG$110,33,FALSE))</f>
        <v xml:space="preserve"> </v>
      </c>
      <c r="I112" s="28" t="str">
        <f>IF(ISERROR(VLOOKUP($A112,AOUT!$A$11:$AG$110,33,FALSE))," ",VLOOKUP($A112,AOUT!$A$11:$AG$110,33,FALSE))</f>
        <v xml:space="preserve"> </v>
      </c>
      <c r="J112" s="28" t="str">
        <f>IF(ISERROR(VLOOKUP($A112,SEPT!$A$11:$AG$110,33,FALSE))," ",VLOOKUP($A112,SEPT!$A$11:$AG$110,33,FALSE))</f>
        <v xml:space="preserve"> </v>
      </c>
      <c r="K112" s="28" t="str">
        <f>IF(ISERROR(VLOOKUP($A112,OCT!$A$11:$AG$110,33,FALSE))," ",VLOOKUP($A112,OCT!$A$11:$AG$110,33,FALSE))</f>
        <v xml:space="preserve"> </v>
      </c>
      <c r="L112" s="28" t="str">
        <f>IF(ISERROR(VLOOKUP($A112,NOV!$A$11:$AG$110,33,FALSE))," ",VLOOKUP($A112,NOV!$A$11:$AG$110,33,FALSE))</f>
        <v xml:space="preserve"> </v>
      </c>
      <c r="M112" s="28" t="str">
        <f>IF(ISERROR(VLOOKUP($A112,DEC!$A$11:$AG$110,33,FALSE))," ",VLOOKUP($A112,DEC!$A$11:$AG$110,33,FALSE))</f>
        <v xml:space="preserve"> </v>
      </c>
      <c r="N112" s="28">
        <f>SUM(B112:M112)</f>
        <v>0</v>
      </c>
      <c r="AA112"/>
    </row>
    <row r="113" spans="2:27" ht="14.4" customHeight="1" x14ac:dyDescent="0.3">
      <c r="B113" s="28" t="str">
        <f>IF(ISERROR(VLOOKUP($A113,JAN!$A$11:$AG$110,33,FALSE))," ",VLOOKUP($A113,JAN!$A$11:$AG$110,33,FALSE))</f>
        <v xml:space="preserve"> </v>
      </c>
      <c r="C113" s="28" t="str">
        <f>IF(ISERROR(VLOOKUP($A113,FEV!$A$11:$AG$110,33,FALSE))," ",VLOOKUP($A113,FEV!$A$11:$AG$110,33,FALSE))</f>
        <v xml:space="preserve"> </v>
      </c>
      <c r="D113" s="28" t="str">
        <f>IF(ISERROR(VLOOKUP($A113,MAR!$A$11:$AG$110,33,FALSE))," ",VLOOKUP($A113,MAR!$A$11:$AG$110,33,FALSE))</f>
        <v xml:space="preserve"> </v>
      </c>
      <c r="E113" s="28" t="str">
        <f>IF(ISERROR(VLOOKUP($A113,AVR!$A$11:$AG$110,33,FALSE))," ",VLOOKUP($A113,AVR!$A$11:$AG$110,33,FALSE))</f>
        <v xml:space="preserve"> </v>
      </c>
      <c r="F113" s="28" t="str">
        <f>IF(ISERROR(VLOOKUP($A113,MAI!$A$11:$AG$110,33,FALSE))," ",VLOOKUP($A113,MAI!$A$11:$AG$110,33,FALSE))</f>
        <v xml:space="preserve"> </v>
      </c>
      <c r="G113" s="28" t="str">
        <f>IF(ISERROR(VLOOKUP($A113,JUIN!$A$11:$AG$110,33,FALSE))," ",VLOOKUP($A113,JUIN!$A$11:$AG$110,33,FALSE))</f>
        <v xml:space="preserve"> </v>
      </c>
      <c r="H113" s="28" t="str">
        <f>IF(ISERROR(VLOOKUP($A113,JUIL!$A$11:$AG$110,33,FALSE))," ",VLOOKUP($A113,JUIL!$A$11:$AG$110,33,FALSE))</f>
        <v xml:space="preserve"> </v>
      </c>
      <c r="I113" s="28" t="str">
        <f>IF(ISERROR(VLOOKUP($A113,AOUT!$A$11:$AG$110,33,FALSE))," ",VLOOKUP($A113,AOUT!$A$11:$AG$110,33,FALSE))</f>
        <v xml:space="preserve"> </v>
      </c>
      <c r="J113" s="28" t="str">
        <f>IF(ISERROR(VLOOKUP($A113,SEPT!$A$11:$AG$110,33,FALSE))," ",VLOOKUP($A113,SEPT!$A$11:$AG$110,33,FALSE))</f>
        <v xml:space="preserve"> </v>
      </c>
      <c r="K113" s="28" t="str">
        <f>IF(ISERROR(VLOOKUP($A113,OCT!$A$11:$AG$110,33,FALSE))," ",VLOOKUP($A113,OCT!$A$11:$AG$110,33,FALSE))</f>
        <v xml:space="preserve"> </v>
      </c>
      <c r="L113" s="28" t="str">
        <f>IF(ISERROR(VLOOKUP($A113,NOV!$A$11:$AG$110,33,FALSE))," ",VLOOKUP($A113,NOV!$A$11:$AG$110,33,FALSE))</f>
        <v xml:space="preserve"> </v>
      </c>
      <c r="M113" s="28" t="str">
        <f>IF(ISERROR(VLOOKUP($A113,DEC!$A$11:$AG$110,33,FALSE))," ",VLOOKUP($A113,DEC!$A$11:$AG$110,33,FALSE))</f>
        <v xml:space="preserve"> </v>
      </c>
      <c r="N113" s="28">
        <f>SUM(B113:M113)</f>
        <v>0</v>
      </c>
      <c r="AA113"/>
    </row>
    <row r="114" spans="2:27" ht="14.4" customHeight="1" x14ac:dyDescent="0.3">
      <c r="B114" s="28" t="str">
        <f>IF(ISERROR(VLOOKUP($A114,JAN!$A$11:$AG$110,33,FALSE))," ",VLOOKUP($A114,JAN!$A$11:$AG$110,33,FALSE))</f>
        <v xml:space="preserve"> </v>
      </c>
      <c r="C114" s="28" t="str">
        <f>IF(ISERROR(VLOOKUP($A114,FEV!$A$11:$AG$110,33,FALSE))," ",VLOOKUP($A114,FEV!$A$11:$AG$110,33,FALSE))</f>
        <v xml:space="preserve"> </v>
      </c>
      <c r="D114" s="28" t="str">
        <f>IF(ISERROR(VLOOKUP($A114,MAR!$A$11:$AG$110,33,FALSE))," ",VLOOKUP($A114,MAR!$A$11:$AG$110,33,FALSE))</f>
        <v xml:space="preserve"> </v>
      </c>
      <c r="E114" s="28" t="str">
        <f>IF(ISERROR(VLOOKUP($A114,AVR!$A$11:$AG$110,33,FALSE))," ",VLOOKUP($A114,AVR!$A$11:$AG$110,33,FALSE))</f>
        <v xml:space="preserve"> </v>
      </c>
      <c r="F114" s="28" t="str">
        <f>IF(ISERROR(VLOOKUP($A114,MAI!$A$11:$AG$110,33,FALSE))," ",VLOOKUP($A114,MAI!$A$11:$AG$110,33,FALSE))</f>
        <v xml:space="preserve"> </v>
      </c>
      <c r="G114" s="28" t="str">
        <f>IF(ISERROR(VLOOKUP($A114,JUIN!$A$11:$AG$110,33,FALSE))," ",VLOOKUP($A114,JUIN!$A$11:$AG$110,33,FALSE))</f>
        <v xml:space="preserve"> </v>
      </c>
      <c r="H114" s="28" t="str">
        <f>IF(ISERROR(VLOOKUP($A114,JUIL!$A$11:$AG$110,33,FALSE))," ",VLOOKUP($A114,JUIL!$A$11:$AG$110,33,FALSE))</f>
        <v xml:space="preserve"> </v>
      </c>
      <c r="I114" s="28" t="str">
        <f>IF(ISERROR(VLOOKUP($A114,AOUT!$A$11:$AG$110,33,FALSE))," ",VLOOKUP($A114,AOUT!$A$11:$AG$110,33,FALSE))</f>
        <v xml:space="preserve"> </v>
      </c>
      <c r="J114" s="28" t="str">
        <f>IF(ISERROR(VLOOKUP($A114,SEPT!$A$11:$AG$110,33,FALSE))," ",VLOOKUP($A114,SEPT!$A$11:$AG$110,33,FALSE))</f>
        <v xml:space="preserve"> </v>
      </c>
      <c r="K114" s="28" t="str">
        <f>IF(ISERROR(VLOOKUP($A114,OCT!$A$11:$AG$110,33,FALSE))," ",VLOOKUP($A114,OCT!$A$11:$AG$110,33,FALSE))</f>
        <v xml:space="preserve"> </v>
      </c>
      <c r="L114" s="28" t="str">
        <f>IF(ISERROR(VLOOKUP($A114,NOV!$A$11:$AG$110,33,FALSE))," ",VLOOKUP($A114,NOV!$A$11:$AG$110,33,FALSE))</f>
        <v xml:space="preserve"> </v>
      </c>
      <c r="M114" s="28" t="str">
        <f>IF(ISERROR(VLOOKUP($A114,DEC!$A$11:$AG$110,33,FALSE))," ",VLOOKUP($A114,DEC!$A$11:$AG$110,33,FALSE))</f>
        <v xml:space="preserve"> </v>
      </c>
      <c r="N114" s="28">
        <f>SUM(B114:M114)</f>
        <v>0</v>
      </c>
      <c r="AA114"/>
    </row>
    <row r="115" spans="2:27" ht="14.4" customHeight="1" x14ac:dyDescent="0.3">
      <c r="B115" s="28" t="str">
        <f>IF(ISERROR(VLOOKUP($A115,JAN!$A$11:$AG$110,33,FALSE))," ",VLOOKUP($A115,JAN!$A$11:$AG$110,33,FALSE))</f>
        <v xml:space="preserve"> </v>
      </c>
      <c r="C115" s="28" t="str">
        <f>IF(ISERROR(VLOOKUP($A115,FEV!$A$11:$AG$110,33,FALSE))," ",VLOOKUP($A115,FEV!$A$11:$AG$110,33,FALSE))</f>
        <v xml:space="preserve"> </v>
      </c>
      <c r="D115" s="28" t="str">
        <f>IF(ISERROR(VLOOKUP($A115,MAR!$A$11:$AG$110,33,FALSE))," ",VLOOKUP($A115,MAR!$A$11:$AG$110,33,FALSE))</f>
        <v xml:space="preserve"> </v>
      </c>
      <c r="E115" s="28" t="str">
        <f>IF(ISERROR(VLOOKUP($A115,AVR!$A$11:$AG$110,33,FALSE))," ",VLOOKUP($A115,AVR!$A$11:$AG$110,33,FALSE))</f>
        <v xml:space="preserve"> </v>
      </c>
      <c r="F115" s="28" t="str">
        <f>IF(ISERROR(VLOOKUP($A115,MAI!$A$11:$AG$110,33,FALSE))," ",VLOOKUP($A115,MAI!$A$11:$AG$110,33,FALSE))</f>
        <v xml:space="preserve"> </v>
      </c>
      <c r="G115" s="28" t="str">
        <f>IF(ISERROR(VLOOKUP($A115,JUIN!$A$11:$AG$110,33,FALSE))," ",VLOOKUP($A115,JUIN!$A$11:$AG$110,33,FALSE))</f>
        <v xml:space="preserve"> </v>
      </c>
      <c r="H115" s="28" t="str">
        <f>IF(ISERROR(VLOOKUP($A115,JUIL!$A$11:$AG$110,33,FALSE))," ",VLOOKUP($A115,JUIL!$A$11:$AG$110,33,FALSE))</f>
        <v xml:space="preserve"> </v>
      </c>
      <c r="I115" s="28" t="str">
        <f>IF(ISERROR(VLOOKUP($A115,AOUT!$A$11:$AG$110,33,FALSE))," ",VLOOKUP($A115,AOUT!$A$11:$AG$110,33,FALSE))</f>
        <v xml:space="preserve"> </v>
      </c>
      <c r="J115" s="28" t="str">
        <f>IF(ISERROR(VLOOKUP($A115,SEPT!$A$11:$AG$110,33,FALSE))," ",VLOOKUP($A115,SEPT!$A$11:$AG$110,33,FALSE))</f>
        <v xml:space="preserve"> </v>
      </c>
      <c r="K115" s="28" t="str">
        <f>IF(ISERROR(VLOOKUP($A115,OCT!$A$11:$AG$110,33,FALSE))," ",VLOOKUP($A115,OCT!$A$11:$AG$110,33,FALSE))</f>
        <v xml:space="preserve"> </v>
      </c>
      <c r="L115" s="28" t="str">
        <f>IF(ISERROR(VLOOKUP($A115,NOV!$A$11:$AG$110,33,FALSE))," ",VLOOKUP($A115,NOV!$A$11:$AG$110,33,FALSE))</f>
        <v xml:space="preserve"> </v>
      </c>
      <c r="M115" s="28" t="str">
        <f>IF(ISERROR(VLOOKUP($A115,DEC!$A$11:$AG$110,33,FALSE))," ",VLOOKUP($A115,DEC!$A$11:$AG$110,33,FALSE))</f>
        <v xml:space="preserve"> </v>
      </c>
      <c r="N115" s="28">
        <f>SUM(B115:M115)</f>
        <v>0</v>
      </c>
      <c r="AA115"/>
    </row>
    <row r="116" spans="2:27" ht="14.4" customHeight="1" x14ac:dyDescent="0.3">
      <c r="B116" s="28" t="str">
        <f>IF(ISERROR(VLOOKUP($A116,JAN!$A$11:$AG$110,33,FALSE))," ",VLOOKUP($A116,JAN!$A$11:$AG$110,33,FALSE))</f>
        <v xml:space="preserve"> </v>
      </c>
      <c r="C116" s="28" t="str">
        <f>IF(ISERROR(VLOOKUP($A116,FEV!$A$11:$AG$110,33,FALSE))," ",VLOOKUP($A116,FEV!$A$11:$AG$110,33,FALSE))</f>
        <v xml:space="preserve"> </v>
      </c>
      <c r="D116" s="28" t="str">
        <f>IF(ISERROR(VLOOKUP($A116,MAR!$A$11:$AG$110,33,FALSE))," ",VLOOKUP($A116,MAR!$A$11:$AG$110,33,FALSE))</f>
        <v xml:space="preserve"> </v>
      </c>
      <c r="E116" s="28" t="str">
        <f>IF(ISERROR(VLOOKUP($A116,AVR!$A$11:$AG$110,33,FALSE))," ",VLOOKUP($A116,AVR!$A$11:$AG$110,33,FALSE))</f>
        <v xml:space="preserve"> </v>
      </c>
      <c r="F116" s="28" t="str">
        <f>IF(ISERROR(VLOOKUP($A116,MAI!$A$11:$AG$110,33,FALSE))," ",VLOOKUP($A116,MAI!$A$11:$AG$110,33,FALSE))</f>
        <v xml:space="preserve"> </v>
      </c>
      <c r="G116" s="28" t="str">
        <f>IF(ISERROR(VLOOKUP($A116,JUIN!$A$11:$AG$110,33,FALSE))," ",VLOOKUP($A116,JUIN!$A$11:$AG$110,33,FALSE))</f>
        <v xml:space="preserve"> </v>
      </c>
      <c r="H116" s="28" t="str">
        <f>IF(ISERROR(VLOOKUP($A116,JUIL!$A$11:$AG$110,33,FALSE))," ",VLOOKUP($A116,JUIL!$A$11:$AG$110,33,FALSE))</f>
        <v xml:space="preserve"> </v>
      </c>
      <c r="I116" s="28" t="str">
        <f>IF(ISERROR(VLOOKUP($A116,AOUT!$A$11:$AG$110,33,FALSE))," ",VLOOKUP($A116,AOUT!$A$11:$AG$110,33,FALSE))</f>
        <v xml:space="preserve"> </v>
      </c>
      <c r="J116" s="28" t="str">
        <f>IF(ISERROR(VLOOKUP($A116,SEPT!$A$11:$AG$110,33,FALSE))," ",VLOOKUP($A116,SEPT!$A$11:$AG$110,33,FALSE))</f>
        <v xml:space="preserve"> </v>
      </c>
      <c r="K116" s="28" t="str">
        <f>IF(ISERROR(VLOOKUP($A116,OCT!$A$11:$AG$110,33,FALSE))," ",VLOOKUP($A116,OCT!$A$11:$AG$110,33,FALSE))</f>
        <v xml:space="preserve"> </v>
      </c>
      <c r="L116" s="28" t="str">
        <f>IF(ISERROR(VLOOKUP($A116,NOV!$A$11:$AG$110,33,FALSE))," ",VLOOKUP($A116,NOV!$A$11:$AG$110,33,FALSE))</f>
        <v xml:space="preserve"> </v>
      </c>
      <c r="M116" s="28" t="str">
        <f>IF(ISERROR(VLOOKUP($A116,DEC!$A$11:$AG$110,33,FALSE))," ",VLOOKUP($A116,DEC!$A$11:$AG$110,33,FALSE))</f>
        <v xml:space="preserve"> </v>
      </c>
      <c r="N116" s="28">
        <f>SUM(B116:M116)</f>
        <v>0</v>
      </c>
      <c r="AA116"/>
    </row>
    <row r="117" spans="2:27" ht="14.4" customHeight="1" x14ac:dyDescent="0.3">
      <c r="B117" s="28" t="str">
        <f>IF(ISERROR(VLOOKUP($A117,JAN!$A$11:$AG$110,33,FALSE))," ",VLOOKUP($A117,JAN!$A$11:$AG$110,33,FALSE))</f>
        <v xml:space="preserve"> </v>
      </c>
      <c r="C117" s="28" t="str">
        <f>IF(ISERROR(VLOOKUP($A117,FEV!$A$11:$AG$110,33,FALSE))," ",VLOOKUP($A117,FEV!$A$11:$AG$110,33,FALSE))</f>
        <v xml:space="preserve"> </v>
      </c>
      <c r="D117" s="28" t="str">
        <f>IF(ISERROR(VLOOKUP($A117,MAR!$A$11:$AG$110,33,FALSE))," ",VLOOKUP($A117,MAR!$A$11:$AG$110,33,FALSE))</f>
        <v xml:space="preserve"> </v>
      </c>
      <c r="E117" s="28" t="str">
        <f>IF(ISERROR(VLOOKUP($A117,AVR!$A$11:$AG$110,33,FALSE))," ",VLOOKUP($A117,AVR!$A$11:$AG$110,33,FALSE))</f>
        <v xml:space="preserve"> </v>
      </c>
      <c r="F117" s="28" t="str">
        <f>IF(ISERROR(VLOOKUP($A117,MAI!$A$11:$AG$110,33,FALSE))," ",VLOOKUP($A117,MAI!$A$11:$AG$110,33,FALSE))</f>
        <v xml:space="preserve"> </v>
      </c>
      <c r="G117" s="28" t="str">
        <f>IF(ISERROR(VLOOKUP($A117,JUIN!$A$11:$AG$110,33,FALSE))," ",VLOOKUP($A117,JUIN!$A$11:$AG$110,33,FALSE))</f>
        <v xml:space="preserve"> </v>
      </c>
      <c r="H117" s="28" t="str">
        <f>IF(ISERROR(VLOOKUP($A117,JUIL!$A$11:$AG$110,33,FALSE))," ",VLOOKUP($A117,JUIL!$A$11:$AG$110,33,FALSE))</f>
        <v xml:space="preserve"> </v>
      </c>
      <c r="I117" s="28" t="str">
        <f>IF(ISERROR(VLOOKUP($A117,AOUT!$A$11:$AG$110,33,FALSE))," ",VLOOKUP($A117,AOUT!$A$11:$AG$110,33,FALSE))</f>
        <v xml:space="preserve"> </v>
      </c>
      <c r="J117" s="28" t="str">
        <f>IF(ISERROR(VLOOKUP($A117,SEPT!$A$11:$AG$110,33,FALSE))," ",VLOOKUP($A117,SEPT!$A$11:$AG$110,33,FALSE))</f>
        <v xml:space="preserve"> </v>
      </c>
      <c r="K117" s="28" t="str">
        <f>IF(ISERROR(VLOOKUP($A117,OCT!$A$11:$AG$110,33,FALSE))," ",VLOOKUP($A117,OCT!$A$11:$AG$110,33,FALSE))</f>
        <v xml:space="preserve"> </v>
      </c>
      <c r="L117" s="28" t="str">
        <f>IF(ISERROR(VLOOKUP($A117,NOV!$A$11:$AG$110,33,FALSE))," ",VLOOKUP($A117,NOV!$A$11:$AG$110,33,FALSE))</f>
        <v xml:space="preserve"> </v>
      </c>
      <c r="M117" s="28" t="str">
        <f>IF(ISERROR(VLOOKUP($A117,DEC!$A$11:$AG$110,33,FALSE))," ",VLOOKUP($A117,DEC!$A$11:$AG$110,33,FALSE))</f>
        <v xml:space="preserve"> </v>
      </c>
      <c r="N117" s="28">
        <f>SUM(B117:M117)</f>
        <v>0</v>
      </c>
      <c r="AA117"/>
    </row>
    <row r="118" spans="2:27" ht="14.4" customHeight="1" x14ac:dyDescent="0.3">
      <c r="B118" s="28" t="str">
        <f>IF(ISERROR(VLOOKUP($A118,JAN!$A$11:$AG$110,33,FALSE))," ",VLOOKUP($A118,JAN!$A$11:$AG$110,33,FALSE))</f>
        <v xml:space="preserve"> </v>
      </c>
      <c r="C118" s="28" t="str">
        <f>IF(ISERROR(VLOOKUP($A118,FEV!$A$11:$AG$110,33,FALSE))," ",VLOOKUP($A118,FEV!$A$11:$AG$110,33,FALSE))</f>
        <v xml:space="preserve"> </v>
      </c>
      <c r="D118" s="28" t="str">
        <f>IF(ISERROR(VLOOKUP($A118,MAR!$A$11:$AG$110,33,FALSE))," ",VLOOKUP($A118,MAR!$A$11:$AG$110,33,FALSE))</f>
        <v xml:space="preserve"> </v>
      </c>
      <c r="E118" s="28" t="str">
        <f>IF(ISERROR(VLOOKUP($A118,AVR!$A$11:$AG$110,33,FALSE))," ",VLOOKUP($A118,AVR!$A$11:$AG$110,33,FALSE))</f>
        <v xml:space="preserve"> </v>
      </c>
      <c r="F118" s="28" t="str">
        <f>IF(ISERROR(VLOOKUP($A118,MAI!$A$11:$AG$110,33,FALSE))," ",VLOOKUP($A118,MAI!$A$11:$AG$110,33,FALSE))</f>
        <v xml:space="preserve"> </v>
      </c>
      <c r="G118" s="28" t="str">
        <f>IF(ISERROR(VLOOKUP($A118,JUIN!$A$11:$AG$110,33,FALSE))," ",VLOOKUP($A118,JUIN!$A$11:$AG$110,33,FALSE))</f>
        <v xml:space="preserve"> </v>
      </c>
      <c r="H118" s="28" t="str">
        <f>IF(ISERROR(VLOOKUP($A118,JUIL!$A$11:$AG$110,33,FALSE))," ",VLOOKUP($A118,JUIL!$A$11:$AG$110,33,FALSE))</f>
        <v xml:space="preserve"> </v>
      </c>
      <c r="I118" s="28" t="str">
        <f>IF(ISERROR(VLOOKUP($A118,AOUT!$A$11:$AG$110,33,FALSE))," ",VLOOKUP($A118,AOUT!$A$11:$AG$110,33,FALSE))</f>
        <v xml:space="preserve"> </v>
      </c>
      <c r="J118" s="28" t="str">
        <f>IF(ISERROR(VLOOKUP($A118,SEPT!$A$11:$AG$110,33,FALSE))," ",VLOOKUP($A118,SEPT!$A$11:$AG$110,33,FALSE))</f>
        <v xml:space="preserve"> </v>
      </c>
      <c r="K118" s="28" t="str">
        <f>IF(ISERROR(VLOOKUP($A118,OCT!$A$11:$AG$110,33,FALSE))," ",VLOOKUP($A118,OCT!$A$11:$AG$110,33,FALSE))</f>
        <v xml:space="preserve"> </v>
      </c>
      <c r="L118" s="28" t="str">
        <f>IF(ISERROR(VLOOKUP($A118,NOV!$A$11:$AG$110,33,FALSE))," ",VLOOKUP($A118,NOV!$A$11:$AG$110,33,FALSE))</f>
        <v xml:space="preserve"> </v>
      </c>
      <c r="M118" s="28" t="str">
        <f>IF(ISERROR(VLOOKUP($A118,DEC!$A$11:$AG$110,33,FALSE))," ",VLOOKUP($A118,DEC!$A$11:$AG$110,33,FALSE))</f>
        <v xml:space="preserve"> </v>
      </c>
      <c r="N118" s="28">
        <f>SUM(B118:M118)</f>
        <v>0</v>
      </c>
      <c r="AA118"/>
    </row>
    <row r="119" spans="2:27" ht="14.4" customHeight="1" x14ac:dyDescent="0.3">
      <c r="B119" s="28" t="str">
        <f>IF(ISERROR(VLOOKUP($A119,JAN!$A$11:$AG$110,33,FALSE))," ",VLOOKUP($A119,JAN!$A$11:$AG$110,33,FALSE))</f>
        <v xml:space="preserve"> </v>
      </c>
      <c r="C119" s="28" t="str">
        <f>IF(ISERROR(VLOOKUP($A119,FEV!$A$11:$AG$110,33,FALSE))," ",VLOOKUP($A119,FEV!$A$11:$AG$110,33,FALSE))</f>
        <v xml:space="preserve"> </v>
      </c>
      <c r="D119" s="28" t="str">
        <f>IF(ISERROR(VLOOKUP($A119,MAR!$A$11:$AG$110,33,FALSE))," ",VLOOKUP($A119,MAR!$A$11:$AG$110,33,FALSE))</f>
        <v xml:space="preserve"> </v>
      </c>
      <c r="E119" s="28" t="str">
        <f>IF(ISERROR(VLOOKUP($A119,AVR!$A$11:$AG$110,33,FALSE))," ",VLOOKUP($A119,AVR!$A$11:$AG$110,33,FALSE))</f>
        <v xml:space="preserve"> </v>
      </c>
      <c r="F119" s="28" t="str">
        <f>IF(ISERROR(VLOOKUP($A119,MAI!$A$11:$AG$110,33,FALSE))," ",VLOOKUP($A119,MAI!$A$11:$AG$110,33,FALSE))</f>
        <v xml:space="preserve"> </v>
      </c>
      <c r="G119" s="28" t="str">
        <f>IF(ISERROR(VLOOKUP($A119,JUIN!$A$11:$AG$110,33,FALSE))," ",VLOOKUP($A119,JUIN!$A$11:$AG$110,33,FALSE))</f>
        <v xml:space="preserve"> </v>
      </c>
      <c r="H119" s="28" t="str">
        <f>IF(ISERROR(VLOOKUP($A119,JUIL!$A$11:$AG$110,33,FALSE))," ",VLOOKUP($A119,JUIL!$A$11:$AG$110,33,FALSE))</f>
        <v xml:space="preserve"> </v>
      </c>
      <c r="I119" s="28" t="str">
        <f>IF(ISERROR(VLOOKUP($A119,AOUT!$A$11:$AG$110,33,FALSE))," ",VLOOKUP($A119,AOUT!$A$11:$AG$110,33,FALSE))</f>
        <v xml:space="preserve"> </v>
      </c>
      <c r="J119" s="28" t="str">
        <f>IF(ISERROR(VLOOKUP($A119,SEPT!$A$11:$AG$110,33,FALSE))," ",VLOOKUP($A119,SEPT!$A$11:$AG$110,33,FALSE))</f>
        <v xml:space="preserve"> </v>
      </c>
      <c r="K119" s="28" t="str">
        <f>IF(ISERROR(VLOOKUP($A119,OCT!$A$11:$AG$110,33,FALSE))," ",VLOOKUP($A119,OCT!$A$11:$AG$110,33,FALSE))</f>
        <v xml:space="preserve"> </v>
      </c>
      <c r="L119" s="28" t="str">
        <f>IF(ISERROR(VLOOKUP($A119,NOV!$A$11:$AG$110,33,FALSE))," ",VLOOKUP($A119,NOV!$A$11:$AG$110,33,FALSE))</f>
        <v xml:space="preserve"> </v>
      </c>
      <c r="M119" s="28" t="str">
        <f>IF(ISERROR(VLOOKUP($A119,DEC!$A$11:$AG$110,33,FALSE))," ",VLOOKUP($A119,DEC!$A$11:$AG$110,33,FALSE))</f>
        <v xml:space="preserve"> </v>
      </c>
      <c r="N119" s="28">
        <f>SUM(B119:M119)</f>
        <v>0</v>
      </c>
      <c r="AA119"/>
    </row>
    <row r="120" spans="2:27" ht="14.4" customHeight="1" x14ac:dyDescent="0.3">
      <c r="B120" s="28" t="str">
        <f>IF(ISERROR(VLOOKUP($A120,JAN!$A$11:$AG$110,33,FALSE))," ",VLOOKUP($A120,JAN!$A$11:$AG$110,33,FALSE))</f>
        <v xml:space="preserve"> </v>
      </c>
      <c r="C120" s="28" t="str">
        <f>IF(ISERROR(VLOOKUP($A120,FEV!$A$11:$AG$110,33,FALSE))," ",VLOOKUP($A120,FEV!$A$11:$AG$110,33,FALSE))</f>
        <v xml:space="preserve"> </v>
      </c>
      <c r="D120" s="28" t="str">
        <f>IF(ISERROR(VLOOKUP($A120,MAR!$A$11:$AG$110,33,FALSE))," ",VLOOKUP($A120,MAR!$A$11:$AG$110,33,FALSE))</f>
        <v xml:space="preserve"> </v>
      </c>
      <c r="E120" s="28" t="str">
        <f>IF(ISERROR(VLOOKUP($A120,AVR!$A$11:$AG$110,33,FALSE))," ",VLOOKUP($A120,AVR!$A$11:$AG$110,33,FALSE))</f>
        <v xml:space="preserve"> </v>
      </c>
      <c r="F120" s="28" t="str">
        <f>IF(ISERROR(VLOOKUP($A120,MAI!$A$11:$AG$110,33,FALSE))," ",VLOOKUP($A120,MAI!$A$11:$AG$110,33,FALSE))</f>
        <v xml:space="preserve"> </v>
      </c>
      <c r="G120" s="28" t="str">
        <f>IF(ISERROR(VLOOKUP($A120,JUIN!$A$11:$AG$110,33,FALSE))," ",VLOOKUP($A120,JUIN!$A$11:$AG$110,33,FALSE))</f>
        <v xml:space="preserve"> </v>
      </c>
      <c r="H120" s="28" t="str">
        <f>IF(ISERROR(VLOOKUP($A120,JUIL!$A$11:$AG$110,33,FALSE))," ",VLOOKUP($A120,JUIL!$A$11:$AG$110,33,FALSE))</f>
        <v xml:space="preserve"> </v>
      </c>
      <c r="I120" s="28" t="str">
        <f>IF(ISERROR(VLOOKUP($A120,AOUT!$A$11:$AG$110,33,FALSE))," ",VLOOKUP($A120,AOUT!$A$11:$AG$110,33,FALSE))</f>
        <v xml:space="preserve"> </v>
      </c>
      <c r="J120" s="28" t="str">
        <f>IF(ISERROR(VLOOKUP($A120,SEPT!$A$11:$AG$110,33,FALSE))," ",VLOOKUP($A120,SEPT!$A$11:$AG$110,33,FALSE))</f>
        <v xml:space="preserve"> </v>
      </c>
      <c r="K120" s="28" t="str">
        <f>IF(ISERROR(VLOOKUP($A120,OCT!$A$11:$AG$110,33,FALSE))," ",VLOOKUP($A120,OCT!$A$11:$AG$110,33,FALSE))</f>
        <v xml:space="preserve"> </v>
      </c>
      <c r="L120" s="28" t="str">
        <f>IF(ISERROR(VLOOKUP($A120,NOV!$A$11:$AG$110,33,FALSE))," ",VLOOKUP($A120,NOV!$A$11:$AG$110,33,FALSE))</f>
        <v xml:space="preserve"> </v>
      </c>
      <c r="M120" s="28" t="str">
        <f>IF(ISERROR(VLOOKUP($A120,DEC!$A$11:$AG$110,33,FALSE))," ",VLOOKUP($A120,DEC!$A$11:$AG$110,33,FALSE))</f>
        <v xml:space="preserve"> </v>
      </c>
      <c r="N120" s="28">
        <f>SUM(B120:M120)</f>
        <v>0</v>
      </c>
      <c r="AA120"/>
    </row>
    <row r="121" spans="2:27" ht="14.4" customHeight="1" x14ac:dyDescent="0.3">
      <c r="B121" s="28" t="str">
        <f>IF(ISERROR(VLOOKUP($A121,JAN!$A$11:$AG$110,33,FALSE))," ",VLOOKUP($A121,JAN!$A$11:$AG$110,33,FALSE))</f>
        <v xml:space="preserve"> </v>
      </c>
      <c r="C121" s="28" t="str">
        <f>IF(ISERROR(VLOOKUP($A121,FEV!$A$11:$AG$110,33,FALSE))," ",VLOOKUP($A121,FEV!$A$11:$AG$110,33,FALSE))</f>
        <v xml:space="preserve"> </v>
      </c>
      <c r="D121" s="28" t="str">
        <f>IF(ISERROR(VLOOKUP($A121,MAR!$A$11:$AG$110,33,FALSE))," ",VLOOKUP($A121,MAR!$A$11:$AG$110,33,FALSE))</f>
        <v xml:space="preserve"> </v>
      </c>
      <c r="E121" s="28" t="str">
        <f>IF(ISERROR(VLOOKUP($A121,AVR!$A$11:$AG$110,33,FALSE))," ",VLOOKUP($A121,AVR!$A$11:$AG$110,33,FALSE))</f>
        <v xml:space="preserve"> </v>
      </c>
      <c r="F121" s="28" t="str">
        <f>IF(ISERROR(VLOOKUP($A121,MAI!$A$11:$AG$110,33,FALSE))," ",VLOOKUP($A121,MAI!$A$11:$AG$110,33,FALSE))</f>
        <v xml:space="preserve"> </v>
      </c>
      <c r="G121" s="28" t="str">
        <f>IF(ISERROR(VLOOKUP($A121,JUIN!$A$11:$AG$110,33,FALSE))," ",VLOOKUP($A121,JUIN!$A$11:$AG$110,33,FALSE))</f>
        <v xml:space="preserve"> </v>
      </c>
      <c r="H121" s="28" t="str">
        <f>IF(ISERROR(VLOOKUP($A121,JUIL!$A$11:$AG$110,33,FALSE))," ",VLOOKUP($A121,JUIL!$A$11:$AG$110,33,FALSE))</f>
        <v xml:space="preserve"> </v>
      </c>
      <c r="I121" s="28" t="str">
        <f>IF(ISERROR(VLOOKUP($A121,AOUT!$A$11:$AG$110,33,FALSE))," ",VLOOKUP($A121,AOUT!$A$11:$AG$110,33,FALSE))</f>
        <v xml:space="preserve"> </v>
      </c>
      <c r="J121" s="28" t="str">
        <f>IF(ISERROR(VLOOKUP($A121,SEPT!$A$11:$AG$110,33,FALSE))," ",VLOOKUP($A121,SEPT!$A$11:$AG$110,33,FALSE))</f>
        <v xml:space="preserve"> </v>
      </c>
      <c r="K121" s="28" t="str">
        <f>IF(ISERROR(VLOOKUP($A121,OCT!$A$11:$AG$110,33,FALSE))," ",VLOOKUP($A121,OCT!$A$11:$AG$110,33,FALSE))</f>
        <v xml:space="preserve"> </v>
      </c>
      <c r="L121" s="28" t="str">
        <f>IF(ISERROR(VLOOKUP($A121,NOV!$A$11:$AG$110,33,FALSE))," ",VLOOKUP($A121,NOV!$A$11:$AG$110,33,FALSE))</f>
        <v xml:space="preserve"> </v>
      </c>
      <c r="M121" s="28" t="str">
        <f>IF(ISERROR(VLOOKUP($A121,DEC!$A$11:$AG$110,33,FALSE))," ",VLOOKUP($A121,DEC!$A$11:$AG$110,33,FALSE))</f>
        <v xml:space="preserve"> </v>
      </c>
      <c r="N121" s="28">
        <f>SUM(B121:M121)</f>
        <v>0</v>
      </c>
      <c r="AA121"/>
    </row>
    <row r="122" spans="2:27" ht="14.4" customHeight="1" x14ac:dyDescent="0.3">
      <c r="B122" s="28" t="str">
        <f>IF(ISERROR(VLOOKUP($A122,JAN!$A$11:$AG$110,33,FALSE))," ",VLOOKUP($A122,JAN!$A$11:$AG$110,33,FALSE))</f>
        <v xml:space="preserve"> </v>
      </c>
      <c r="C122" s="28" t="str">
        <f>IF(ISERROR(VLOOKUP($A122,FEV!$A$11:$AG$110,33,FALSE))," ",VLOOKUP($A122,FEV!$A$11:$AG$110,33,FALSE))</f>
        <v xml:space="preserve"> </v>
      </c>
      <c r="D122" s="28" t="str">
        <f>IF(ISERROR(VLOOKUP($A122,MAR!$A$11:$AG$110,33,FALSE))," ",VLOOKUP($A122,MAR!$A$11:$AG$110,33,FALSE))</f>
        <v xml:space="preserve"> </v>
      </c>
      <c r="E122" s="28" t="str">
        <f>IF(ISERROR(VLOOKUP($A122,AVR!$A$11:$AG$110,33,FALSE))," ",VLOOKUP($A122,AVR!$A$11:$AG$110,33,FALSE))</f>
        <v xml:space="preserve"> </v>
      </c>
      <c r="F122" s="28" t="str">
        <f>IF(ISERROR(VLOOKUP($A122,MAI!$A$11:$AG$110,33,FALSE))," ",VLOOKUP($A122,MAI!$A$11:$AG$110,33,FALSE))</f>
        <v xml:space="preserve"> </v>
      </c>
      <c r="G122" s="28" t="str">
        <f>IF(ISERROR(VLOOKUP($A122,JUIN!$A$11:$AG$110,33,FALSE))," ",VLOOKUP($A122,JUIN!$A$11:$AG$110,33,FALSE))</f>
        <v xml:space="preserve"> </v>
      </c>
      <c r="H122" s="28" t="str">
        <f>IF(ISERROR(VLOOKUP($A122,JUIL!$A$11:$AG$110,33,FALSE))," ",VLOOKUP($A122,JUIL!$A$11:$AG$110,33,FALSE))</f>
        <v xml:space="preserve"> </v>
      </c>
      <c r="I122" s="28" t="str">
        <f>IF(ISERROR(VLOOKUP($A122,AOUT!$A$11:$AG$110,33,FALSE))," ",VLOOKUP($A122,AOUT!$A$11:$AG$110,33,FALSE))</f>
        <v xml:space="preserve"> </v>
      </c>
      <c r="J122" s="28" t="str">
        <f>IF(ISERROR(VLOOKUP($A122,SEPT!$A$11:$AG$110,33,FALSE))," ",VLOOKUP($A122,SEPT!$A$11:$AG$110,33,FALSE))</f>
        <v xml:space="preserve"> </v>
      </c>
      <c r="K122" s="28" t="str">
        <f>IF(ISERROR(VLOOKUP($A122,OCT!$A$11:$AG$110,33,FALSE))," ",VLOOKUP($A122,OCT!$A$11:$AG$110,33,FALSE))</f>
        <v xml:space="preserve"> </v>
      </c>
      <c r="L122" s="28" t="str">
        <f>IF(ISERROR(VLOOKUP($A122,NOV!$A$11:$AG$110,33,FALSE))," ",VLOOKUP($A122,NOV!$A$11:$AG$110,33,FALSE))</f>
        <v xml:space="preserve"> </v>
      </c>
      <c r="M122" s="28" t="str">
        <f>IF(ISERROR(VLOOKUP($A122,DEC!$A$11:$AG$110,33,FALSE))," ",VLOOKUP($A122,DEC!$A$11:$AG$110,33,FALSE))</f>
        <v xml:space="preserve"> </v>
      </c>
      <c r="N122" s="28">
        <f>SUM(B122:M122)</f>
        <v>0</v>
      </c>
      <c r="AA122"/>
    </row>
    <row r="123" spans="2:27" ht="14.4" customHeight="1" x14ac:dyDescent="0.3">
      <c r="B123" s="28" t="str">
        <f>IF(ISERROR(VLOOKUP($A123,JAN!$A$11:$AG$110,33,FALSE))," ",VLOOKUP($A123,JAN!$A$11:$AG$110,33,FALSE))</f>
        <v xml:space="preserve"> </v>
      </c>
      <c r="C123" s="28" t="str">
        <f>IF(ISERROR(VLOOKUP($A123,FEV!$A$11:$AG$110,33,FALSE))," ",VLOOKUP($A123,FEV!$A$11:$AG$110,33,FALSE))</f>
        <v xml:space="preserve"> </v>
      </c>
      <c r="D123" s="28" t="str">
        <f>IF(ISERROR(VLOOKUP($A123,MAR!$A$11:$AG$110,33,FALSE))," ",VLOOKUP($A123,MAR!$A$11:$AG$110,33,FALSE))</f>
        <v xml:space="preserve"> </v>
      </c>
      <c r="E123" s="28" t="str">
        <f>IF(ISERROR(VLOOKUP($A123,AVR!$A$11:$AG$110,33,FALSE))," ",VLOOKUP($A123,AVR!$A$11:$AG$110,33,FALSE))</f>
        <v xml:space="preserve"> </v>
      </c>
      <c r="F123" s="28" t="str">
        <f>IF(ISERROR(VLOOKUP($A123,MAI!$A$11:$AG$110,33,FALSE))," ",VLOOKUP($A123,MAI!$A$11:$AG$110,33,FALSE))</f>
        <v xml:space="preserve"> </v>
      </c>
      <c r="G123" s="28" t="str">
        <f>IF(ISERROR(VLOOKUP($A123,JUIN!$A$11:$AG$110,33,FALSE))," ",VLOOKUP($A123,JUIN!$A$11:$AG$110,33,FALSE))</f>
        <v xml:space="preserve"> </v>
      </c>
      <c r="H123" s="28" t="str">
        <f>IF(ISERROR(VLOOKUP($A123,JUIL!$A$11:$AG$110,33,FALSE))," ",VLOOKUP($A123,JUIL!$A$11:$AG$110,33,FALSE))</f>
        <v xml:space="preserve"> </v>
      </c>
      <c r="I123" s="28" t="str">
        <f>IF(ISERROR(VLOOKUP($A123,AOUT!$A$11:$AG$110,33,FALSE))," ",VLOOKUP($A123,AOUT!$A$11:$AG$110,33,FALSE))</f>
        <v xml:space="preserve"> </v>
      </c>
      <c r="J123" s="28" t="str">
        <f>IF(ISERROR(VLOOKUP($A123,SEPT!$A$11:$AG$110,33,FALSE))," ",VLOOKUP($A123,SEPT!$A$11:$AG$110,33,FALSE))</f>
        <v xml:space="preserve"> </v>
      </c>
      <c r="K123" s="28" t="str">
        <f>IF(ISERROR(VLOOKUP($A123,OCT!$A$11:$AG$110,33,FALSE))," ",VLOOKUP($A123,OCT!$A$11:$AG$110,33,FALSE))</f>
        <v xml:space="preserve"> </v>
      </c>
      <c r="L123" s="28" t="str">
        <f>IF(ISERROR(VLOOKUP($A123,NOV!$A$11:$AG$110,33,FALSE))," ",VLOOKUP($A123,NOV!$A$11:$AG$110,33,FALSE))</f>
        <v xml:space="preserve"> </v>
      </c>
      <c r="M123" s="28" t="str">
        <f>IF(ISERROR(VLOOKUP($A123,DEC!$A$11:$AG$110,33,FALSE))," ",VLOOKUP($A123,DEC!$A$11:$AG$110,33,FALSE))</f>
        <v xml:space="preserve"> </v>
      </c>
      <c r="N123" s="28">
        <f>SUM(B123:M123)</f>
        <v>0</v>
      </c>
      <c r="AA123"/>
    </row>
    <row r="124" spans="2:27" ht="14.4" customHeight="1" x14ac:dyDescent="0.3">
      <c r="B124" s="28" t="str">
        <f>IF(ISERROR(VLOOKUP($A124,JAN!$A$11:$AG$110,33,FALSE))," ",VLOOKUP($A124,JAN!$A$11:$AG$110,33,FALSE))</f>
        <v xml:space="preserve"> </v>
      </c>
      <c r="C124" s="28" t="str">
        <f>IF(ISERROR(VLOOKUP($A124,FEV!$A$11:$AG$110,33,FALSE))," ",VLOOKUP($A124,FEV!$A$11:$AG$110,33,FALSE))</f>
        <v xml:space="preserve"> </v>
      </c>
      <c r="D124" s="28" t="str">
        <f>IF(ISERROR(VLOOKUP($A124,MAR!$A$11:$AG$110,33,FALSE))," ",VLOOKUP($A124,MAR!$A$11:$AG$110,33,FALSE))</f>
        <v xml:space="preserve"> </v>
      </c>
      <c r="E124" s="28" t="str">
        <f>IF(ISERROR(VLOOKUP($A124,AVR!$A$11:$AG$110,33,FALSE))," ",VLOOKUP($A124,AVR!$A$11:$AG$110,33,FALSE))</f>
        <v xml:space="preserve"> </v>
      </c>
      <c r="F124" s="28" t="str">
        <f>IF(ISERROR(VLOOKUP($A124,MAI!$A$11:$AG$110,33,FALSE))," ",VLOOKUP($A124,MAI!$A$11:$AG$110,33,FALSE))</f>
        <v xml:space="preserve"> </v>
      </c>
      <c r="G124" s="28" t="str">
        <f>IF(ISERROR(VLOOKUP($A124,JUIN!$A$11:$AG$110,33,FALSE))," ",VLOOKUP($A124,JUIN!$A$11:$AG$110,33,FALSE))</f>
        <v xml:space="preserve"> </v>
      </c>
      <c r="H124" s="28" t="str">
        <f>IF(ISERROR(VLOOKUP($A124,JUIL!$A$11:$AG$110,33,FALSE))," ",VLOOKUP($A124,JUIL!$A$11:$AG$110,33,FALSE))</f>
        <v xml:space="preserve"> </v>
      </c>
      <c r="I124" s="28" t="str">
        <f>IF(ISERROR(VLOOKUP($A124,AOUT!$A$11:$AG$110,33,FALSE))," ",VLOOKUP($A124,AOUT!$A$11:$AG$110,33,FALSE))</f>
        <v xml:space="preserve"> </v>
      </c>
      <c r="J124" s="28" t="str">
        <f>IF(ISERROR(VLOOKUP($A124,SEPT!$A$11:$AG$110,33,FALSE))," ",VLOOKUP($A124,SEPT!$A$11:$AG$110,33,FALSE))</f>
        <v xml:space="preserve"> </v>
      </c>
      <c r="K124" s="28" t="str">
        <f>IF(ISERROR(VLOOKUP($A124,OCT!$A$11:$AG$110,33,FALSE))," ",VLOOKUP($A124,OCT!$A$11:$AG$110,33,FALSE))</f>
        <v xml:space="preserve"> </v>
      </c>
      <c r="L124" s="28" t="str">
        <f>IF(ISERROR(VLOOKUP($A124,NOV!$A$11:$AG$110,33,FALSE))," ",VLOOKUP($A124,NOV!$A$11:$AG$110,33,FALSE))</f>
        <v xml:space="preserve"> </v>
      </c>
      <c r="M124" s="28" t="str">
        <f>IF(ISERROR(VLOOKUP($A124,DEC!$A$11:$AG$110,33,FALSE))," ",VLOOKUP($A124,DEC!$A$11:$AG$110,33,FALSE))</f>
        <v xml:space="preserve"> </v>
      </c>
      <c r="N124" s="28">
        <f>SUM(B124:M124)</f>
        <v>0</v>
      </c>
      <c r="AA124"/>
    </row>
    <row r="125" spans="2:27" ht="14.4" customHeight="1" x14ac:dyDescent="0.3">
      <c r="B125" s="28" t="str">
        <f>IF(ISERROR(VLOOKUP($A125,JAN!$A$11:$AG$110,33,FALSE))," ",VLOOKUP($A125,JAN!$A$11:$AG$110,33,FALSE))</f>
        <v xml:space="preserve"> </v>
      </c>
      <c r="C125" s="28" t="str">
        <f>IF(ISERROR(VLOOKUP($A125,FEV!$A$11:$AG$110,33,FALSE))," ",VLOOKUP($A125,FEV!$A$11:$AG$110,33,FALSE))</f>
        <v xml:space="preserve"> </v>
      </c>
      <c r="D125" s="28" t="str">
        <f>IF(ISERROR(VLOOKUP($A125,MAR!$A$11:$AG$110,33,FALSE))," ",VLOOKUP($A125,MAR!$A$11:$AG$110,33,FALSE))</f>
        <v xml:space="preserve"> </v>
      </c>
      <c r="E125" s="28" t="str">
        <f>IF(ISERROR(VLOOKUP($A125,AVR!$A$11:$AG$110,33,FALSE))," ",VLOOKUP($A125,AVR!$A$11:$AG$110,33,FALSE))</f>
        <v xml:space="preserve"> </v>
      </c>
      <c r="F125" s="28" t="str">
        <f>IF(ISERROR(VLOOKUP($A125,MAI!$A$11:$AG$110,33,FALSE))," ",VLOOKUP($A125,MAI!$A$11:$AG$110,33,FALSE))</f>
        <v xml:space="preserve"> </v>
      </c>
      <c r="G125" s="28" t="str">
        <f>IF(ISERROR(VLOOKUP($A125,JUIN!$A$11:$AG$110,33,FALSE))," ",VLOOKUP($A125,JUIN!$A$11:$AG$110,33,FALSE))</f>
        <v xml:space="preserve"> </v>
      </c>
      <c r="H125" s="28" t="str">
        <f>IF(ISERROR(VLOOKUP($A125,JUIL!$A$11:$AG$110,33,FALSE))," ",VLOOKUP($A125,JUIL!$A$11:$AG$110,33,FALSE))</f>
        <v xml:space="preserve"> </v>
      </c>
      <c r="I125" s="28" t="str">
        <f>IF(ISERROR(VLOOKUP($A125,AOUT!$A$11:$AG$110,33,FALSE))," ",VLOOKUP($A125,AOUT!$A$11:$AG$110,33,FALSE))</f>
        <v xml:space="preserve"> </v>
      </c>
      <c r="J125" s="28" t="str">
        <f>IF(ISERROR(VLOOKUP($A125,SEPT!$A$11:$AG$110,33,FALSE))," ",VLOOKUP($A125,SEPT!$A$11:$AG$110,33,FALSE))</f>
        <v xml:space="preserve"> </v>
      </c>
      <c r="K125" s="28" t="str">
        <f>IF(ISERROR(VLOOKUP($A125,OCT!$A$11:$AG$110,33,FALSE))," ",VLOOKUP($A125,OCT!$A$11:$AG$110,33,FALSE))</f>
        <v xml:space="preserve"> </v>
      </c>
      <c r="L125" s="28" t="str">
        <f>IF(ISERROR(VLOOKUP($A125,NOV!$A$11:$AG$110,33,FALSE))," ",VLOOKUP($A125,NOV!$A$11:$AG$110,33,FALSE))</f>
        <v xml:space="preserve"> </v>
      </c>
      <c r="M125" s="28" t="str">
        <f>IF(ISERROR(VLOOKUP($A125,DEC!$A$11:$AG$110,33,FALSE))," ",VLOOKUP($A125,DEC!$A$11:$AG$110,33,FALSE))</f>
        <v xml:space="preserve"> </v>
      </c>
      <c r="N125" s="28">
        <f>SUM(B125:M125)</f>
        <v>0</v>
      </c>
      <c r="AA125"/>
    </row>
    <row r="126" spans="2:27" ht="14.4" customHeight="1" x14ac:dyDescent="0.3">
      <c r="B126" s="28" t="str">
        <f>IF(ISERROR(VLOOKUP($A126,JAN!$A$11:$AG$110,33,FALSE))," ",VLOOKUP($A126,JAN!$A$11:$AG$110,33,FALSE))</f>
        <v xml:space="preserve"> </v>
      </c>
      <c r="C126" s="28" t="str">
        <f>IF(ISERROR(VLOOKUP($A126,FEV!$A$11:$AG$110,33,FALSE))," ",VLOOKUP($A126,FEV!$A$11:$AG$110,33,FALSE))</f>
        <v xml:space="preserve"> </v>
      </c>
      <c r="D126" s="28" t="str">
        <f>IF(ISERROR(VLOOKUP($A126,MAR!$A$11:$AG$110,33,FALSE))," ",VLOOKUP($A126,MAR!$A$11:$AG$110,33,FALSE))</f>
        <v xml:space="preserve"> </v>
      </c>
      <c r="E126" s="28" t="str">
        <f>IF(ISERROR(VLOOKUP($A126,AVR!$A$11:$AG$110,33,FALSE))," ",VLOOKUP($A126,AVR!$A$11:$AG$110,33,FALSE))</f>
        <v xml:space="preserve"> </v>
      </c>
      <c r="F126" s="28" t="str">
        <f>IF(ISERROR(VLOOKUP($A126,MAI!$A$11:$AG$110,33,FALSE))," ",VLOOKUP($A126,MAI!$A$11:$AG$110,33,FALSE))</f>
        <v xml:space="preserve"> </v>
      </c>
      <c r="G126" s="28" t="str">
        <f>IF(ISERROR(VLOOKUP($A126,JUIN!$A$11:$AG$110,33,FALSE))," ",VLOOKUP($A126,JUIN!$A$11:$AG$110,33,FALSE))</f>
        <v xml:space="preserve"> </v>
      </c>
      <c r="H126" s="28" t="str">
        <f>IF(ISERROR(VLOOKUP($A126,JUIL!$A$11:$AG$110,33,FALSE))," ",VLOOKUP($A126,JUIL!$A$11:$AG$110,33,FALSE))</f>
        <v xml:space="preserve"> </v>
      </c>
      <c r="I126" s="28" t="str">
        <f>IF(ISERROR(VLOOKUP($A126,AOUT!$A$11:$AG$110,33,FALSE))," ",VLOOKUP($A126,AOUT!$A$11:$AG$110,33,FALSE))</f>
        <v xml:space="preserve"> </v>
      </c>
      <c r="J126" s="28" t="str">
        <f>IF(ISERROR(VLOOKUP($A126,SEPT!$A$11:$AG$110,33,FALSE))," ",VLOOKUP($A126,SEPT!$A$11:$AG$110,33,FALSE))</f>
        <v xml:space="preserve"> </v>
      </c>
      <c r="K126" s="28" t="str">
        <f>IF(ISERROR(VLOOKUP($A126,OCT!$A$11:$AG$110,33,FALSE))," ",VLOOKUP($A126,OCT!$A$11:$AG$110,33,FALSE))</f>
        <v xml:space="preserve"> </v>
      </c>
      <c r="L126" s="28" t="str">
        <f>IF(ISERROR(VLOOKUP($A126,NOV!$A$11:$AG$110,33,FALSE))," ",VLOOKUP($A126,NOV!$A$11:$AG$110,33,FALSE))</f>
        <v xml:space="preserve"> </v>
      </c>
      <c r="M126" s="28" t="str">
        <f>IF(ISERROR(VLOOKUP($A126,DEC!$A$11:$AG$110,33,FALSE))," ",VLOOKUP($A126,DEC!$A$11:$AG$110,33,FALSE))</f>
        <v xml:space="preserve"> </v>
      </c>
      <c r="N126" s="28">
        <f>SUM(B126:M126)</f>
        <v>0</v>
      </c>
      <c r="AA126"/>
    </row>
    <row r="127" spans="2:27" ht="14.4" customHeight="1" x14ac:dyDescent="0.3">
      <c r="B127" s="28" t="str">
        <f>IF(ISERROR(VLOOKUP($A127,JAN!$A$11:$AG$110,33,FALSE))," ",VLOOKUP($A127,JAN!$A$11:$AG$110,33,FALSE))</f>
        <v xml:space="preserve"> </v>
      </c>
      <c r="C127" s="28" t="str">
        <f>IF(ISERROR(VLOOKUP($A127,FEV!$A$11:$AG$110,33,FALSE))," ",VLOOKUP($A127,FEV!$A$11:$AG$110,33,FALSE))</f>
        <v xml:space="preserve"> </v>
      </c>
      <c r="D127" s="28" t="str">
        <f>IF(ISERROR(VLOOKUP($A127,MAR!$A$11:$AG$110,33,FALSE))," ",VLOOKUP($A127,MAR!$A$11:$AG$110,33,FALSE))</f>
        <v xml:space="preserve"> </v>
      </c>
      <c r="E127" s="28" t="str">
        <f>IF(ISERROR(VLOOKUP($A127,AVR!$A$11:$AG$110,33,FALSE))," ",VLOOKUP($A127,AVR!$A$11:$AG$110,33,FALSE))</f>
        <v xml:space="preserve"> </v>
      </c>
      <c r="F127" s="28" t="str">
        <f>IF(ISERROR(VLOOKUP($A127,MAI!$A$11:$AG$110,33,FALSE))," ",VLOOKUP($A127,MAI!$A$11:$AG$110,33,FALSE))</f>
        <v xml:space="preserve"> </v>
      </c>
      <c r="G127" s="28" t="str">
        <f>IF(ISERROR(VLOOKUP($A127,JUIN!$A$11:$AG$110,33,FALSE))," ",VLOOKUP($A127,JUIN!$A$11:$AG$110,33,FALSE))</f>
        <v xml:space="preserve"> </v>
      </c>
      <c r="H127" s="28" t="str">
        <f>IF(ISERROR(VLOOKUP($A127,JUIL!$A$11:$AG$110,33,FALSE))," ",VLOOKUP($A127,JUIL!$A$11:$AG$110,33,FALSE))</f>
        <v xml:space="preserve"> </v>
      </c>
      <c r="I127" s="28" t="str">
        <f>IF(ISERROR(VLOOKUP($A127,AOUT!$A$11:$AG$110,33,FALSE))," ",VLOOKUP($A127,AOUT!$A$11:$AG$110,33,FALSE))</f>
        <v xml:space="preserve"> </v>
      </c>
      <c r="J127" s="28" t="str">
        <f>IF(ISERROR(VLOOKUP($A127,SEPT!$A$11:$AG$110,33,FALSE))," ",VLOOKUP($A127,SEPT!$A$11:$AG$110,33,FALSE))</f>
        <v xml:space="preserve"> </v>
      </c>
      <c r="K127" s="28" t="str">
        <f>IF(ISERROR(VLOOKUP($A127,OCT!$A$11:$AG$110,33,FALSE))," ",VLOOKUP($A127,OCT!$A$11:$AG$110,33,FALSE))</f>
        <v xml:space="preserve"> </v>
      </c>
      <c r="L127" s="28" t="str">
        <f>IF(ISERROR(VLOOKUP($A127,NOV!$A$11:$AG$110,33,FALSE))," ",VLOOKUP($A127,NOV!$A$11:$AG$110,33,FALSE))</f>
        <v xml:space="preserve"> </v>
      </c>
      <c r="M127" s="28" t="str">
        <f>IF(ISERROR(VLOOKUP($A127,DEC!$A$11:$AG$110,33,FALSE))," ",VLOOKUP($A127,DEC!$A$11:$AG$110,33,FALSE))</f>
        <v xml:space="preserve"> </v>
      </c>
      <c r="N127" s="28">
        <f>SUM(B127:M127)</f>
        <v>0</v>
      </c>
      <c r="AA127"/>
    </row>
    <row r="128" spans="2:27" ht="14.4" customHeight="1" x14ac:dyDescent="0.3">
      <c r="B128" s="28" t="str">
        <f>IF(ISERROR(VLOOKUP($A128,JAN!$A$11:$AG$110,33,FALSE))," ",VLOOKUP($A128,JAN!$A$11:$AG$110,33,FALSE))</f>
        <v xml:space="preserve"> </v>
      </c>
      <c r="C128" s="28" t="str">
        <f>IF(ISERROR(VLOOKUP($A128,FEV!$A$11:$AG$110,33,FALSE))," ",VLOOKUP($A128,FEV!$A$11:$AG$110,33,FALSE))</f>
        <v xml:space="preserve"> </v>
      </c>
      <c r="D128" s="28" t="str">
        <f>IF(ISERROR(VLOOKUP($A128,MAR!$A$11:$AG$110,33,FALSE))," ",VLOOKUP($A128,MAR!$A$11:$AG$110,33,FALSE))</f>
        <v xml:space="preserve"> </v>
      </c>
      <c r="E128" s="28" t="str">
        <f>IF(ISERROR(VLOOKUP($A128,AVR!$A$11:$AG$110,33,FALSE))," ",VLOOKUP($A128,AVR!$A$11:$AG$110,33,FALSE))</f>
        <v xml:space="preserve"> </v>
      </c>
      <c r="F128" s="28" t="str">
        <f>IF(ISERROR(VLOOKUP($A128,MAI!$A$11:$AG$110,33,FALSE))," ",VLOOKUP($A128,MAI!$A$11:$AG$110,33,FALSE))</f>
        <v xml:space="preserve"> </v>
      </c>
      <c r="G128" s="28" t="str">
        <f>IF(ISERROR(VLOOKUP($A128,JUIN!$A$11:$AG$110,33,FALSE))," ",VLOOKUP($A128,JUIN!$A$11:$AG$110,33,FALSE))</f>
        <v xml:space="preserve"> </v>
      </c>
      <c r="H128" s="28" t="str">
        <f>IF(ISERROR(VLOOKUP($A128,JUIL!$A$11:$AG$110,33,FALSE))," ",VLOOKUP($A128,JUIL!$A$11:$AG$110,33,FALSE))</f>
        <v xml:space="preserve"> </v>
      </c>
      <c r="I128" s="28" t="str">
        <f>IF(ISERROR(VLOOKUP($A128,AOUT!$A$11:$AG$110,33,FALSE))," ",VLOOKUP($A128,AOUT!$A$11:$AG$110,33,FALSE))</f>
        <v xml:space="preserve"> </v>
      </c>
      <c r="J128" s="28" t="str">
        <f>IF(ISERROR(VLOOKUP($A128,SEPT!$A$11:$AG$110,33,FALSE))," ",VLOOKUP($A128,SEPT!$A$11:$AG$110,33,FALSE))</f>
        <v xml:space="preserve"> </v>
      </c>
      <c r="K128" s="28" t="str">
        <f>IF(ISERROR(VLOOKUP($A128,OCT!$A$11:$AG$110,33,FALSE))," ",VLOOKUP($A128,OCT!$A$11:$AG$110,33,FALSE))</f>
        <v xml:space="preserve"> </v>
      </c>
      <c r="L128" s="28" t="str">
        <f>IF(ISERROR(VLOOKUP($A128,NOV!$A$11:$AG$110,33,FALSE))," ",VLOOKUP($A128,NOV!$A$11:$AG$110,33,FALSE))</f>
        <v xml:space="preserve"> </v>
      </c>
      <c r="M128" s="28" t="str">
        <f>IF(ISERROR(VLOOKUP($A128,DEC!$A$11:$AG$110,33,FALSE))," ",VLOOKUP($A128,DEC!$A$11:$AG$110,33,FALSE))</f>
        <v xml:space="preserve"> </v>
      </c>
      <c r="N128" s="28">
        <f>SUM(B128:M128)</f>
        <v>0</v>
      </c>
      <c r="AA128"/>
    </row>
    <row r="129" spans="2:27" ht="14.4" customHeight="1" x14ac:dyDescent="0.3">
      <c r="B129" s="28" t="str">
        <f>IF(ISERROR(VLOOKUP($A129,JAN!$A$11:$AG$110,33,FALSE))," ",VLOOKUP($A129,JAN!$A$11:$AG$110,33,FALSE))</f>
        <v xml:space="preserve"> </v>
      </c>
      <c r="C129" s="28" t="str">
        <f>IF(ISERROR(VLOOKUP($A129,FEV!$A$11:$AG$110,33,FALSE))," ",VLOOKUP($A129,FEV!$A$11:$AG$110,33,FALSE))</f>
        <v xml:space="preserve"> </v>
      </c>
      <c r="D129" s="28" t="str">
        <f>IF(ISERROR(VLOOKUP($A129,MAR!$A$11:$AG$110,33,FALSE))," ",VLOOKUP($A129,MAR!$A$11:$AG$110,33,FALSE))</f>
        <v xml:space="preserve"> </v>
      </c>
      <c r="E129" s="28" t="str">
        <f>IF(ISERROR(VLOOKUP($A129,AVR!$A$11:$AG$110,33,FALSE))," ",VLOOKUP($A129,AVR!$A$11:$AG$110,33,FALSE))</f>
        <v xml:space="preserve"> </v>
      </c>
      <c r="F129" s="28" t="str">
        <f>IF(ISERROR(VLOOKUP($A129,MAI!$A$11:$AG$110,33,FALSE))," ",VLOOKUP($A129,MAI!$A$11:$AG$110,33,FALSE))</f>
        <v xml:space="preserve"> </v>
      </c>
      <c r="G129" s="28" t="str">
        <f>IF(ISERROR(VLOOKUP($A129,JUIN!$A$11:$AG$110,33,FALSE))," ",VLOOKUP($A129,JUIN!$A$11:$AG$110,33,FALSE))</f>
        <v xml:space="preserve"> </v>
      </c>
      <c r="H129" s="28" t="str">
        <f>IF(ISERROR(VLOOKUP($A129,JUIL!$A$11:$AG$110,33,FALSE))," ",VLOOKUP($A129,JUIL!$A$11:$AG$110,33,FALSE))</f>
        <v xml:space="preserve"> </v>
      </c>
      <c r="I129" s="28" t="str">
        <f>IF(ISERROR(VLOOKUP($A129,AOUT!$A$11:$AG$110,33,FALSE))," ",VLOOKUP($A129,AOUT!$A$11:$AG$110,33,FALSE))</f>
        <v xml:space="preserve"> </v>
      </c>
      <c r="J129" s="28" t="str">
        <f>IF(ISERROR(VLOOKUP($A129,SEPT!$A$11:$AG$110,33,FALSE))," ",VLOOKUP($A129,SEPT!$A$11:$AG$110,33,FALSE))</f>
        <v xml:space="preserve"> </v>
      </c>
      <c r="K129" s="28" t="str">
        <f>IF(ISERROR(VLOOKUP($A129,OCT!$A$11:$AG$110,33,FALSE))," ",VLOOKUP($A129,OCT!$A$11:$AG$110,33,FALSE))</f>
        <v xml:space="preserve"> </v>
      </c>
      <c r="L129" s="28" t="str">
        <f>IF(ISERROR(VLOOKUP($A129,NOV!$A$11:$AG$110,33,FALSE))," ",VLOOKUP($A129,NOV!$A$11:$AG$110,33,FALSE))</f>
        <v xml:space="preserve"> </v>
      </c>
      <c r="M129" s="28" t="str">
        <f>IF(ISERROR(VLOOKUP($A129,DEC!$A$11:$AG$110,33,FALSE))," ",VLOOKUP($A129,DEC!$A$11:$AG$110,33,FALSE))</f>
        <v xml:space="preserve"> </v>
      </c>
      <c r="N129" s="28">
        <f>SUM(B129:M129)</f>
        <v>0</v>
      </c>
      <c r="AA129"/>
    </row>
    <row r="130" spans="2:27" x14ac:dyDescent="0.3">
      <c r="B130" s="28" t="str">
        <f>IF(ISERROR(VLOOKUP($A130,JAN!$A$11:$AG$110,33,FALSE))," ",VLOOKUP($A130,JAN!$A$11:$AG$110,33,FALSE))</f>
        <v xml:space="preserve"> </v>
      </c>
      <c r="C130" s="28" t="str">
        <f>IF(ISERROR(VLOOKUP($A130,FEV!$A$11:$AG$110,33,FALSE))," ",VLOOKUP($A130,FEV!$A$11:$AG$110,33,FALSE))</f>
        <v xml:space="preserve"> </v>
      </c>
      <c r="D130" s="28" t="str">
        <f>IF(ISERROR(VLOOKUP($A130,MAR!$A$11:$AG$110,33,FALSE))," ",VLOOKUP($A130,MAR!$A$11:$AG$110,33,FALSE))</f>
        <v xml:space="preserve"> </v>
      </c>
      <c r="E130" s="28" t="str">
        <f>IF(ISERROR(VLOOKUP($A130,AVR!$A$11:$AG$110,33,FALSE))," ",VLOOKUP($A130,AVR!$A$11:$AG$110,33,FALSE))</f>
        <v xml:space="preserve"> </v>
      </c>
      <c r="F130" s="28" t="str">
        <f>IF(ISERROR(VLOOKUP($A130,MAI!$A$11:$AG$110,33,FALSE))," ",VLOOKUP($A130,MAI!$A$11:$AG$110,33,FALSE))</f>
        <v xml:space="preserve"> </v>
      </c>
      <c r="G130" s="28" t="str">
        <f>IF(ISERROR(VLOOKUP($A130,JUIN!$A$11:$AG$110,33,FALSE))," ",VLOOKUP($A130,JUIN!$A$11:$AG$110,33,FALSE))</f>
        <v xml:space="preserve"> </v>
      </c>
      <c r="H130" s="28" t="str">
        <f>IF(ISERROR(VLOOKUP($A130,JUIL!$A$11:$AG$110,33,FALSE))," ",VLOOKUP($A130,JUIL!$A$11:$AG$110,33,FALSE))</f>
        <v xml:space="preserve"> </v>
      </c>
      <c r="I130" s="28" t="str">
        <f>IF(ISERROR(VLOOKUP($A130,AOUT!$A$11:$AG$110,33,FALSE))," ",VLOOKUP($A130,AOUT!$A$11:$AG$110,33,FALSE))</f>
        <v xml:space="preserve"> </v>
      </c>
      <c r="J130" s="28" t="str">
        <f>IF(ISERROR(VLOOKUP($A130,SEPT!$A$11:$AG$110,33,FALSE))," ",VLOOKUP($A130,SEPT!$A$11:$AG$110,33,FALSE))</f>
        <v xml:space="preserve"> </v>
      </c>
      <c r="K130" s="28" t="str">
        <f>IF(ISERROR(VLOOKUP($A130,OCT!$A$11:$AG$110,33,FALSE))," ",VLOOKUP($A130,OCT!$A$11:$AG$110,33,FALSE))</f>
        <v xml:space="preserve"> </v>
      </c>
      <c r="L130" s="28" t="str">
        <f>IF(ISERROR(VLOOKUP($A130,NOV!$A$11:$AG$110,33,FALSE))," ",VLOOKUP($A130,NOV!$A$11:$AG$110,33,FALSE))</f>
        <v xml:space="preserve"> </v>
      </c>
      <c r="M130" s="28" t="str">
        <f>IF(ISERROR(VLOOKUP($A130,DEC!$A$11:$AG$110,33,FALSE))," ",VLOOKUP($A130,DEC!$A$11:$AG$110,33,FALSE))</f>
        <v xml:space="preserve"> </v>
      </c>
      <c r="N130" s="28">
        <f>SUM(B130:M130)</f>
        <v>0</v>
      </c>
      <c r="AA130"/>
    </row>
    <row r="131" spans="2:27" x14ac:dyDescent="0.3">
      <c r="B131" s="28" t="str">
        <f>IF(ISERROR(VLOOKUP($A131,JAN!$A$11:$AG$110,33,FALSE))," ",VLOOKUP($A131,JAN!$A$11:$AG$110,33,FALSE))</f>
        <v xml:space="preserve"> </v>
      </c>
      <c r="C131" s="28" t="str">
        <f>IF(ISERROR(VLOOKUP($A131,FEV!$A$11:$AG$110,33,FALSE))," ",VLOOKUP($A131,FEV!$A$11:$AG$110,33,FALSE))</f>
        <v xml:space="preserve"> </v>
      </c>
      <c r="D131" s="28" t="str">
        <f>IF(ISERROR(VLOOKUP($A131,MAR!$A$11:$AG$110,33,FALSE))," ",VLOOKUP($A131,MAR!$A$11:$AG$110,33,FALSE))</f>
        <v xml:space="preserve"> </v>
      </c>
      <c r="E131" s="28" t="str">
        <f>IF(ISERROR(VLOOKUP($A131,AVR!$A$11:$AG$110,33,FALSE))," ",VLOOKUP($A131,AVR!$A$11:$AG$110,33,FALSE))</f>
        <v xml:space="preserve"> </v>
      </c>
      <c r="F131" s="28" t="str">
        <f>IF(ISERROR(VLOOKUP($A131,MAI!$A$11:$AG$110,33,FALSE))," ",VLOOKUP($A131,MAI!$A$11:$AG$110,33,FALSE))</f>
        <v xml:space="preserve"> </v>
      </c>
      <c r="G131" s="28" t="str">
        <f>IF(ISERROR(VLOOKUP($A131,JUIN!$A$11:$AG$110,33,FALSE))," ",VLOOKUP($A131,JUIN!$A$11:$AG$110,33,FALSE))</f>
        <v xml:space="preserve"> </v>
      </c>
      <c r="H131" s="28" t="str">
        <f>IF(ISERROR(VLOOKUP($A131,JUIL!$A$11:$AG$110,33,FALSE))," ",VLOOKUP($A131,JUIL!$A$11:$AG$110,33,FALSE))</f>
        <v xml:space="preserve"> </v>
      </c>
      <c r="I131" s="28" t="str">
        <f>IF(ISERROR(VLOOKUP($A131,AOUT!$A$11:$AG$110,33,FALSE))," ",VLOOKUP($A131,AOUT!$A$11:$AG$110,33,FALSE))</f>
        <v xml:space="preserve"> </v>
      </c>
      <c r="J131" s="28" t="str">
        <f>IF(ISERROR(VLOOKUP($A131,SEPT!$A$11:$AG$110,33,FALSE))," ",VLOOKUP($A131,SEPT!$A$11:$AG$110,33,FALSE))</f>
        <v xml:space="preserve"> </v>
      </c>
      <c r="K131" s="28" t="str">
        <f>IF(ISERROR(VLOOKUP($A131,OCT!$A$11:$AG$110,33,FALSE))," ",VLOOKUP($A131,OCT!$A$11:$AG$110,33,FALSE))</f>
        <v xml:space="preserve"> </v>
      </c>
      <c r="L131" s="28" t="str">
        <f>IF(ISERROR(VLOOKUP($A131,NOV!$A$11:$AG$110,33,FALSE))," ",VLOOKUP($A131,NOV!$A$11:$AG$110,33,FALSE))</f>
        <v xml:space="preserve"> </v>
      </c>
      <c r="M131" s="28" t="str">
        <f>IF(ISERROR(VLOOKUP($A131,DEC!$A$11:$AG$110,33,FALSE))," ",VLOOKUP($A131,DEC!$A$11:$AG$110,33,FALSE))</f>
        <v xml:space="preserve"> </v>
      </c>
      <c r="N131" s="28">
        <f>SUM(B131:M131)</f>
        <v>0</v>
      </c>
      <c r="AA131"/>
    </row>
    <row r="132" spans="2:27" x14ac:dyDescent="0.3">
      <c r="B132" s="28" t="str">
        <f>IF(ISERROR(VLOOKUP($A132,JAN!$A$11:$AG$110,33,FALSE))," ",VLOOKUP($A132,JAN!$A$11:$AG$110,33,FALSE))</f>
        <v xml:space="preserve"> </v>
      </c>
      <c r="C132" s="28" t="str">
        <f>IF(ISERROR(VLOOKUP($A132,FEV!$A$11:$AG$110,33,FALSE))," ",VLOOKUP($A132,FEV!$A$11:$AG$110,33,FALSE))</f>
        <v xml:space="preserve"> </v>
      </c>
      <c r="D132" s="28" t="str">
        <f>IF(ISERROR(VLOOKUP($A132,MAR!$A$11:$AG$110,33,FALSE))," ",VLOOKUP($A132,MAR!$A$11:$AG$110,33,FALSE))</f>
        <v xml:space="preserve"> </v>
      </c>
      <c r="E132" s="28" t="str">
        <f>IF(ISERROR(VLOOKUP($A132,AVR!$A$11:$AG$110,33,FALSE))," ",VLOOKUP($A132,AVR!$A$11:$AG$110,33,FALSE))</f>
        <v xml:space="preserve"> </v>
      </c>
      <c r="F132" s="28" t="str">
        <f>IF(ISERROR(VLOOKUP($A132,MAI!$A$11:$AG$110,33,FALSE))," ",VLOOKUP($A132,MAI!$A$11:$AG$110,33,FALSE))</f>
        <v xml:space="preserve"> </v>
      </c>
      <c r="G132" s="28" t="str">
        <f>IF(ISERROR(VLOOKUP($A132,JUIN!$A$11:$AG$110,33,FALSE))," ",VLOOKUP($A132,JUIN!$A$11:$AG$110,33,FALSE))</f>
        <v xml:space="preserve"> </v>
      </c>
      <c r="H132" s="28" t="str">
        <f>IF(ISERROR(VLOOKUP($A132,JUIL!$A$11:$AG$110,33,FALSE))," ",VLOOKUP($A132,JUIL!$A$11:$AG$110,33,FALSE))</f>
        <v xml:space="preserve"> </v>
      </c>
      <c r="I132" s="28" t="str">
        <f>IF(ISERROR(VLOOKUP($A132,AOUT!$A$11:$AG$110,33,FALSE))," ",VLOOKUP($A132,AOUT!$A$11:$AG$110,33,FALSE))</f>
        <v xml:space="preserve"> </v>
      </c>
      <c r="J132" s="28" t="str">
        <f>IF(ISERROR(VLOOKUP($A132,SEPT!$A$11:$AG$110,33,FALSE))," ",VLOOKUP($A132,SEPT!$A$11:$AG$110,33,FALSE))</f>
        <v xml:space="preserve"> </v>
      </c>
      <c r="K132" s="28" t="str">
        <f>IF(ISERROR(VLOOKUP($A132,OCT!$A$11:$AG$110,33,FALSE))," ",VLOOKUP($A132,OCT!$A$11:$AG$110,33,FALSE))</f>
        <v xml:space="preserve"> </v>
      </c>
      <c r="L132" s="28" t="str">
        <f>IF(ISERROR(VLOOKUP($A132,NOV!$A$11:$AG$110,33,FALSE))," ",VLOOKUP($A132,NOV!$A$11:$AG$110,33,FALSE))</f>
        <v xml:space="preserve"> </v>
      </c>
      <c r="M132" s="28" t="str">
        <f>IF(ISERROR(VLOOKUP($A132,DEC!$A$11:$AG$110,33,FALSE))," ",VLOOKUP($A132,DEC!$A$11:$AG$110,33,FALSE))</f>
        <v xml:space="preserve"> </v>
      </c>
      <c r="N132" s="28">
        <f>SUM(B132:M132)</f>
        <v>0</v>
      </c>
      <c r="AA132"/>
    </row>
    <row r="133" spans="2:27" x14ac:dyDescent="0.3">
      <c r="B133" s="28" t="str">
        <f>IF(ISERROR(VLOOKUP($A133,JAN!$A$11:$AG$110,33,FALSE))," ",VLOOKUP($A133,JAN!$A$11:$AG$110,33,FALSE))</f>
        <v xml:space="preserve"> </v>
      </c>
      <c r="C133" s="28" t="str">
        <f>IF(ISERROR(VLOOKUP($A133,FEV!$A$11:$AG$110,33,FALSE))," ",VLOOKUP($A133,FEV!$A$11:$AG$110,33,FALSE))</f>
        <v xml:space="preserve"> </v>
      </c>
      <c r="D133" s="28" t="str">
        <f>IF(ISERROR(VLOOKUP($A133,MAR!$A$11:$AG$110,33,FALSE))," ",VLOOKUP($A133,MAR!$A$11:$AG$110,33,FALSE))</f>
        <v xml:space="preserve"> </v>
      </c>
      <c r="E133" s="28" t="str">
        <f>IF(ISERROR(VLOOKUP($A133,AVR!$A$11:$AG$110,33,FALSE))," ",VLOOKUP($A133,AVR!$A$11:$AG$110,33,FALSE))</f>
        <v xml:space="preserve"> </v>
      </c>
      <c r="F133" s="28" t="str">
        <f>IF(ISERROR(VLOOKUP($A133,MAI!$A$11:$AG$110,33,FALSE))," ",VLOOKUP($A133,MAI!$A$11:$AG$110,33,FALSE))</f>
        <v xml:space="preserve"> </v>
      </c>
      <c r="G133" s="28" t="str">
        <f>IF(ISERROR(VLOOKUP($A133,JUIN!$A$11:$AG$110,33,FALSE))," ",VLOOKUP($A133,JUIN!$A$11:$AG$110,33,FALSE))</f>
        <v xml:space="preserve"> </v>
      </c>
      <c r="H133" s="28" t="str">
        <f>IF(ISERROR(VLOOKUP($A133,JUIL!$A$11:$AG$110,33,FALSE))," ",VLOOKUP($A133,JUIL!$A$11:$AG$110,33,FALSE))</f>
        <v xml:space="preserve"> </v>
      </c>
      <c r="I133" s="28" t="str">
        <f>IF(ISERROR(VLOOKUP($A133,AOUT!$A$11:$AG$110,33,FALSE))," ",VLOOKUP($A133,AOUT!$A$11:$AG$110,33,FALSE))</f>
        <v xml:space="preserve"> </v>
      </c>
      <c r="J133" s="28" t="str">
        <f>IF(ISERROR(VLOOKUP($A133,SEPT!$A$11:$AG$110,33,FALSE))," ",VLOOKUP($A133,SEPT!$A$11:$AG$110,33,FALSE))</f>
        <v xml:space="preserve"> </v>
      </c>
      <c r="K133" s="28" t="str">
        <f>IF(ISERROR(VLOOKUP($A133,OCT!$A$11:$AG$110,33,FALSE))," ",VLOOKUP($A133,OCT!$A$11:$AG$110,33,FALSE))</f>
        <v xml:space="preserve"> </v>
      </c>
      <c r="L133" s="28" t="str">
        <f>IF(ISERROR(VLOOKUP($A133,NOV!$A$11:$AG$110,33,FALSE))," ",VLOOKUP($A133,NOV!$A$11:$AG$110,33,FALSE))</f>
        <v xml:space="preserve"> </v>
      </c>
      <c r="M133" s="28" t="str">
        <f>IF(ISERROR(VLOOKUP($A133,DEC!$A$11:$AG$110,33,FALSE))," ",VLOOKUP($A133,DEC!$A$11:$AG$110,33,FALSE))</f>
        <v xml:space="preserve"> </v>
      </c>
      <c r="N133" s="28">
        <f>SUM(B133:M133)</f>
        <v>0</v>
      </c>
      <c r="AA133"/>
    </row>
    <row r="134" spans="2:27" x14ac:dyDescent="0.3">
      <c r="B134" s="28" t="str">
        <f>IF(ISERROR(VLOOKUP($A134,JAN!$A$11:$AG$110,33,FALSE))," ",VLOOKUP($A134,JAN!$A$11:$AG$110,33,FALSE))</f>
        <v xml:space="preserve"> </v>
      </c>
      <c r="C134" s="28" t="str">
        <f>IF(ISERROR(VLOOKUP($A134,FEV!$A$11:$AG$110,33,FALSE))," ",VLOOKUP($A134,FEV!$A$11:$AG$110,33,FALSE))</f>
        <v xml:space="preserve"> </v>
      </c>
      <c r="D134" s="28" t="str">
        <f>IF(ISERROR(VLOOKUP($A134,MAR!$A$11:$AG$110,33,FALSE))," ",VLOOKUP($A134,MAR!$A$11:$AG$110,33,FALSE))</f>
        <v xml:space="preserve"> </v>
      </c>
      <c r="E134" s="28" t="str">
        <f>IF(ISERROR(VLOOKUP($A134,AVR!$A$11:$AG$110,33,FALSE))," ",VLOOKUP($A134,AVR!$A$11:$AG$110,33,FALSE))</f>
        <v xml:space="preserve"> </v>
      </c>
      <c r="F134" s="28" t="str">
        <f>IF(ISERROR(VLOOKUP($A134,MAI!$A$11:$AG$110,33,FALSE))," ",VLOOKUP($A134,MAI!$A$11:$AG$110,33,FALSE))</f>
        <v xml:space="preserve"> </v>
      </c>
      <c r="G134" s="28" t="str">
        <f>IF(ISERROR(VLOOKUP($A134,JUIN!$A$11:$AG$110,33,FALSE))," ",VLOOKUP($A134,JUIN!$A$11:$AG$110,33,FALSE))</f>
        <v xml:space="preserve"> </v>
      </c>
      <c r="H134" s="28" t="str">
        <f>IF(ISERROR(VLOOKUP($A134,JUIL!$A$11:$AG$110,33,FALSE))," ",VLOOKUP($A134,JUIL!$A$11:$AG$110,33,FALSE))</f>
        <v xml:space="preserve"> </v>
      </c>
      <c r="I134" s="28" t="str">
        <f>IF(ISERROR(VLOOKUP($A134,AOUT!$A$11:$AG$110,33,FALSE))," ",VLOOKUP($A134,AOUT!$A$11:$AG$110,33,FALSE))</f>
        <v xml:space="preserve"> </v>
      </c>
      <c r="J134" s="28" t="str">
        <f>IF(ISERROR(VLOOKUP($A134,SEPT!$A$11:$AG$110,33,FALSE))," ",VLOOKUP($A134,SEPT!$A$11:$AG$110,33,FALSE))</f>
        <v xml:space="preserve"> </v>
      </c>
      <c r="K134" s="28" t="str">
        <f>IF(ISERROR(VLOOKUP($A134,OCT!$A$11:$AG$110,33,FALSE))," ",VLOOKUP($A134,OCT!$A$11:$AG$110,33,FALSE))</f>
        <v xml:space="preserve"> </v>
      </c>
      <c r="L134" s="28" t="str">
        <f>IF(ISERROR(VLOOKUP($A134,NOV!$A$11:$AG$110,33,FALSE))," ",VLOOKUP($A134,NOV!$A$11:$AG$110,33,FALSE))</f>
        <v xml:space="preserve"> </v>
      </c>
      <c r="M134" s="28" t="str">
        <f>IF(ISERROR(VLOOKUP($A134,DEC!$A$11:$AG$110,33,FALSE))," ",VLOOKUP($A134,DEC!$A$11:$AG$110,33,FALSE))</f>
        <v xml:space="preserve"> </v>
      </c>
      <c r="N134" s="28">
        <f>SUM(B134:M134)</f>
        <v>0</v>
      </c>
      <c r="AA134"/>
    </row>
    <row r="135" spans="2:27" ht="14.4" customHeight="1" x14ac:dyDescent="0.3">
      <c r="B135" s="28" t="str">
        <f>IF(ISERROR(VLOOKUP($A135,JAN!$A$11:$AG$110,33,FALSE))," ",VLOOKUP($A135,JAN!$A$11:$AG$110,33,FALSE))</f>
        <v xml:space="preserve"> </v>
      </c>
      <c r="C135" s="28" t="str">
        <f>IF(ISERROR(VLOOKUP($A135,FEV!$A$11:$AG$110,33,FALSE))," ",VLOOKUP($A135,FEV!$A$11:$AG$110,33,FALSE))</f>
        <v xml:space="preserve"> </v>
      </c>
      <c r="D135" s="28" t="str">
        <f>IF(ISERROR(VLOOKUP($A135,MAR!$A$11:$AG$110,33,FALSE))," ",VLOOKUP($A135,MAR!$A$11:$AG$110,33,FALSE))</f>
        <v xml:space="preserve"> </v>
      </c>
      <c r="E135" s="28" t="str">
        <f>IF(ISERROR(VLOOKUP($A135,AVR!$A$11:$AG$110,33,FALSE))," ",VLOOKUP($A135,AVR!$A$11:$AG$110,33,FALSE))</f>
        <v xml:space="preserve"> </v>
      </c>
      <c r="F135" s="28" t="str">
        <f>IF(ISERROR(VLOOKUP($A135,MAI!$A$11:$AG$110,33,FALSE))," ",VLOOKUP($A135,MAI!$A$11:$AG$110,33,FALSE))</f>
        <v xml:space="preserve"> </v>
      </c>
      <c r="G135" s="28" t="str">
        <f>IF(ISERROR(VLOOKUP($A135,JUIN!$A$11:$AG$110,33,FALSE))," ",VLOOKUP($A135,JUIN!$A$11:$AG$110,33,FALSE))</f>
        <v xml:space="preserve"> </v>
      </c>
      <c r="H135" s="28" t="str">
        <f>IF(ISERROR(VLOOKUP($A135,JUIL!$A$11:$AG$110,33,FALSE))," ",VLOOKUP($A135,JUIL!$A$11:$AG$110,33,FALSE))</f>
        <v xml:space="preserve"> </v>
      </c>
      <c r="I135" s="28" t="str">
        <f>IF(ISERROR(VLOOKUP($A135,AOUT!$A$11:$AG$110,33,FALSE))," ",VLOOKUP($A135,AOUT!$A$11:$AG$110,33,FALSE))</f>
        <v xml:space="preserve"> </v>
      </c>
      <c r="J135" s="28" t="str">
        <f>IF(ISERROR(VLOOKUP($A135,SEPT!$A$11:$AG$110,33,FALSE))," ",VLOOKUP($A135,SEPT!$A$11:$AG$110,33,FALSE))</f>
        <v xml:space="preserve"> </v>
      </c>
      <c r="K135" s="28" t="str">
        <f>IF(ISERROR(VLOOKUP($A135,OCT!$A$11:$AG$110,33,FALSE))," ",VLOOKUP($A135,OCT!$A$11:$AG$110,33,FALSE))</f>
        <v xml:space="preserve"> </v>
      </c>
      <c r="L135" s="28" t="str">
        <f>IF(ISERROR(VLOOKUP($A135,NOV!$A$11:$AG$110,33,FALSE))," ",VLOOKUP($A135,NOV!$A$11:$AG$110,33,FALSE))</f>
        <v xml:space="preserve"> </v>
      </c>
      <c r="M135" s="28" t="str">
        <f>IF(ISERROR(VLOOKUP($A135,DEC!$A$11:$AG$110,33,FALSE))," ",VLOOKUP($A135,DEC!$A$11:$AG$110,33,FALSE))</f>
        <v xml:space="preserve"> </v>
      </c>
      <c r="N135" s="28">
        <f>SUM(B135:M135)</f>
        <v>0</v>
      </c>
      <c r="AA135"/>
    </row>
    <row r="136" spans="2:27" ht="14.4" customHeight="1" x14ac:dyDescent="0.3">
      <c r="B136" s="28" t="str">
        <f>IF(ISERROR(VLOOKUP($A136,JAN!$A$11:$AG$110,33,FALSE))," ",VLOOKUP($A136,JAN!$A$11:$AG$110,33,FALSE))</f>
        <v xml:space="preserve"> </v>
      </c>
      <c r="C136" s="28" t="str">
        <f>IF(ISERROR(VLOOKUP($A136,FEV!$A$11:$AG$110,33,FALSE))," ",VLOOKUP($A136,FEV!$A$11:$AG$110,33,FALSE))</f>
        <v xml:space="preserve"> </v>
      </c>
      <c r="D136" s="28" t="str">
        <f>IF(ISERROR(VLOOKUP($A136,MAR!$A$11:$AG$110,33,FALSE))," ",VLOOKUP($A136,MAR!$A$11:$AG$110,33,FALSE))</f>
        <v xml:space="preserve"> </v>
      </c>
      <c r="E136" s="28" t="str">
        <f>IF(ISERROR(VLOOKUP($A136,AVR!$A$11:$AG$110,33,FALSE))," ",VLOOKUP($A136,AVR!$A$11:$AG$110,33,FALSE))</f>
        <v xml:space="preserve"> </v>
      </c>
      <c r="F136" s="28" t="str">
        <f>IF(ISERROR(VLOOKUP($A136,MAI!$A$11:$AG$110,33,FALSE))," ",VLOOKUP($A136,MAI!$A$11:$AG$110,33,FALSE))</f>
        <v xml:space="preserve"> </v>
      </c>
      <c r="G136" s="28" t="str">
        <f>IF(ISERROR(VLOOKUP($A136,JUIN!$A$11:$AG$110,33,FALSE))," ",VLOOKUP($A136,JUIN!$A$11:$AG$110,33,FALSE))</f>
        <v xml:space="preserve"> </v>
      </c>
      <c r="H136" s="28" t="str">
        <f>IF(ISERROR(VLOOKUP($A136,JUIL!$A$11:$AG$110,33,FALSE))," ",VLOOKUP($A136,JUIL!$A$11:$AG$110,33,FALSE))</f>
        <v xml:space="preserve"> </v>
      </c>
      <c r="I136" s="28" t="str">
        <f>IF(ISERROR(VLOOKUP($A136,AOUT!$A$11:$AG$110,33,FALSE))," ",VLOOKUP($A136,AOUT!$A$11:$AG$110,33,FALSE))</f>
        <v xml:space="preserve"> </v>
      </c>
      <c r="J136" s="28" t="str">
        <f>IF(ISERROR(VLOOKUP($A136,SEPT!$A$11:$AG$110,33,FALSE))," ",VLOOKUP($A136,SEPT!$A$11:$AG$110,33,FALSE))</f>
        <v xml:space="preserve"> </v>
      </c>
      <c r="K136" s="28" t="str">
        <f>IF(ISERROR(VLOOKUP($A136,OCT!$A$11:$AG$110,33,FALSE))," ",VLOOKUP($A136,OCT!$A$11:$AG$110,33,FALSE))</f>
        <v xml:space="preserve"> </v>
      </c>
      <c r="L136" s="28" t="str">
        <f>IF(ISERROR(VLOOKUP($A136,NOV!$A$11:$AG$110,33,FALSE))," ",VLOOKUP($A136,NOV!$A$11:$AG$110,33,FALSE))</f>
        <v xml:space="preserve"> </v>
      </c>
      <c r="M136" s="28" t="str">
        <f>IF(ISERROR(VLOOKUP($A136,DEC!$A$11:$AG$110,33,FALSE))," ",VLOOKUP($A136,DEC!$A$11:$AG$110,33,FALSE))</f>
        <v xml:space="preserve"> </v>
      </c>
      <c r="N136" s="28">
        <f>SUM(B136:M136)</f>
        <v>0</v>
      </c>
      <c r="AA136"/>
    </row>
    <row r="137" spans="2:27" x14ac:dyDescent="0.3">
      <c r="B137" s="28" t="str">
        <f>IF(ISERROR(VLOOKUP($A137,JAN!$A$11:$AG$110,33,FALSE))," ",VLOOKUP($A137,JAN!$A$11:$AG$110,33,FALSE))</f>
        <v xml:space="preserve"> </v>
      </c>
      <c r="C137" s="28" t="str">
        <f>IF(ISERROR(VLOOKUP($A137,FEV!$A$11:$AG$110,33,FALSE))," ",VLOOKUP($A137,FEV!$A$11:$AG$110,33,FALSE))</f>
        <v xml:space="preserve"> </v>
      </c>
      <c r="D137" s="28" t="str">
        <f>IF(ISERROR(VLOOKUP($A137,MAR!$A$11:$AG$110,33,FALSE))," ",VLOOKUP($A137,MAR!$A$11:$AG$110,33,FALSE))</f>
        <v xml:space="preserve"> </v>
      </c>
      <c r="E137" s="28" t="str">
        <f>IF(ISERROR(VLOOKUP($A137,AVR!$A$11:$AG$110,33,FALSE))," ",VLOOKUP($A137,AVR!$A$11:$AG$110,33,FALSE))</f>
        <v xml:space="preserve"> </v>
      </c>
      <c r="F137" s="28" t="str">
        <f>IF(ISERROR(VLOOKUP($A137,MAI!$A$11:$AG$110,33,FALSE))," ",VLOOKUP($A137,MAI!$A$11:$AG$110,33,FALSE))</f>
        <v xml:space="preserve"> </v>
      </c>
      <c r="G137" s="28" t="str">
        <f>IF(ISERROR(VLOOKUP($A137,JUIN!$A$11:$AG$110,33,FALSE))," ",VLOOKUP($A137,JUIN!$A$11:$AG$110,33,FALSE))</f>
        <v xml:space="preserve"> </v>
      </c>
      <c r="H137" s="28" t="str">
        <f>IF(ISERROR(VLOOKUP($A137,JUIL!$A$11:$AG$110,33,FALSE))," ",VLOOKUP($A137,JUIL!$A$11:$AG$110,33,FALSE))</f>
        <v xml:space="preserve"> </v>
      </c>
      <c r="I137" s="28" t="str">
        <f>IF(ISERROR(VLOOKUP($A137,AOUT!$A$11:$AG$110,33,FALSE))," ",VLOOKUP($A137,AOUT!$A$11:$AG$110,33,FALSE))</f>
        <v xml:space="preserve"> </v>
      </c>
      <c r="J137" s="28" t="str">
        <f>IF(ISERROR(VLOOKUP($A137,SEPT!$A$11:$AG$110,33,FALSE))," ",VLOOKUP($A137,SEPT!$A$11:$AG$110,33,FALSE))</f>
        <v xml:space="preserve"> </v>
      </c>
      <c r="K137" s="28" t="str">
        <f>IF(ISERROR(VLOOKUP($A137,OCT!$A$11:$AG$110,33,FALSE))," ",VLOOKUP($A137,OCT!$A$11:$AG$110,33,FALSE))</f>
        <v xml:space="preserve"> </v>
      </c>
      <c r="L137" s="28" t="str">
        <f>IF(ISERROR(VLOOKUP($A137,NOV!$A$11:$AG$110,33,FALSE))," ",VLOOKUP($A137,NOV!$A$11:$AG$110,33,FALSE))</f>
        <v xml:space="preserve"> </v>
      </c>
      <c r="M137" s="28" t="str">
        <f>IF(ISERROR(VLOOKUP($A137,DEC!$A$11:$AG$110,33,FALSE))," ",VLOOKUP($A137,DEC!$A$11:$AG$110,33,FALSE))</f>
        <v xml:space="preserve"> </v>
      </c>
      <c r="N137" s="28">
        <f>SUM(B137:M137)</f>
        <v>0</v>
      </c>
      <c r="AA137"/>
    </row>
    <row r="138" spans="2:27" x14ac:dyDescent="0.3">
      <c r="B138" s="28" t="str">
        <f>IF(ISERROR(VLOOKUP($A138,JAN!$A$11:$AG$110,33,FALSE))," ",VLOOKUP($A138,JAN!$A$11:$AG$110,33,FALSE))</f>
        <v xml:space="preserve"> </v>
      </c>
      <c r="C138" s="28" t="str">
        <f>IF(ISERROR(VLOOKUP($A138,FEV!$A$11:$AG$110,33,FALSE))," ",VLOOKUP($A138,FEV!$A$11:$AG$110,33,FALSE))</f>
        <v xml:space="preserve"> </v>
      </c>
      <c r="D138" s="28" t="str">
        <f>IF(ISERROR(VLOOKUP($A138,MAR!$A$11:$AG$110,33,FALSE))," ",VLOOKUP($A138,MAR!$A$11:$AG$110,33,FALSE))</f>
        <v xml:space="preserve"> </v>
      </c>
      <c r="E138" s="28" t="str">
        <f>IF(ISERROR(VLOOKUP($A138,AVR!$A$11:$AG$110,33,FALSE))," ",VLOOKUP($A138,AVR!$A$11:$AG$110,33,FALSE))</f>
        <v xml:space="preserve"> </v>
      </c>
      <c r="F138" s="28" t="str">
        <f>IF(ISERROR(VLOOKUP($A138,MAI!$A$11:$AG$110,33,FALSE))," ",VLOOKUP($A138,MAI!$A$11:$AG$110,33,FALSE))</f>
        <v xml:space="preserve"> </v>
      </c>
      <c r="G138" s="28" t="str">
        <f>IF(ISERROR(VLOOKUP($A138,JUIN!$A$11:$AG$110,33,FALSE))," ",VLOOKUP($A138,JUIN!$A$11:$AG$110,33,FALSE))</f>
        <v xml:space="preserve"> </v>
      </c>
      <c r="H138" s="28" t="str">
        <f>IF(ISERROR(VLOOKUP($A138,JUIL!$A$11:$AG$110,33,FALSE))," ",VLOOKUP($A138,JUIL!$A$11:$AG$110,33,FALSE))</f>
        <v xml:space="preserve"> </v>
      </c>
      <c r="I138" s="28" t="str">
        <f>IF(ISERROR(VLOOKUP($A138,AOUT!$A$11:$AG$110,33,FALSE))," ",VLOOKUP($A138,AOUT!$A$11:$AG$110,33,FALSE))</f>
        <v xml:space="preserve"> </v>
      </c>
      <c r="J138" s="28" t="str">
        <f>IF(ISERROR(VLOOKUP($A138,SEPT!$A$11:$AG$110,33,FALSE))," ",VLOOKUP($A138,SEPT!$A$11:$AG$110,33,FALSE))</f>
        <v xml:space="preserve"> </v>
      </c>
      <c r="K138" s="28" t="str">
        <f>IF(ISERROR(VLOOKUP($A138,OCT!$A$11:$AG$110,33,FALSE))," ",VLOOKUP($A138,OCT!$A$11:$AG$110,33,FALSE))</f>
        <v xml:space="preserve"> </v>
      </c>
      <c r="L138" s="28" t="str">
        <f>IF(ISERROR(VLOOKUP($A138,NOV!$A$11:$AG$110,33,FALSE))," ",VLOOKUP($A138,NOV!$A$11:$AG$110,33,FALSE))</f>
        <v xml:space="preserve"> </v>
      </c>
      <c r="M138" s="28" t="str">
        <f>IF(ISERROR(VLOOKUP($A138,DEC!$A$11:$AG$110,33,FALSE))," ",VLOOKUP($A138,DEC!$A$11:$AG$110,33,FALSE))</f>
        <v xml:space="preserve"> </v>
      </c>
      <c r="N138" s="28">
        <f>SUM(B138:M138)</f>
        <v>0</v>
      </c>
      <c r="AA138"/>
    </row>
    <row r="139" spans="2:27" x14ac:dyDescent="0.3">
      <c r="B139" s="28" t="str">
        <f>IF(ISERROR(VLOOKUP($A139,JAN!$A$11:$AG$110,33,FALSE))," ",VLOOKUP($A139,JAN!$A$11:$AG$110,33,FALSE))</f>
        <v xml:space="preserve"> </v>
      </c>
      <c r="C139" s="28" t="str">
        <f>IF(ISERROR(VLOOKUP($A139,FEV!$A$11:$AG$110,33,FALSE))," ",VLOOKUP($A139,FEV!$A$11:$AG$110,33,FALSE))</f>
        <v xml:space="preserve"> </v>
      </c>
      <c r="D139" s="28" t="str">
        <f>IF(ISERROR(VLOOKUP($A139,MAR!$A$11:$AG$110,33,FALSE))," ",VLOOKUP($A139,MAR!$A$11:$AG$110,33,FALSE))</f>
        <v xml:space="preserve"> </v>
      </c>
      <c r="E139" s="28" t="str">
        <f>IF(ISERROR(VLOOKUP($A139,AVR!$A$11:$AG$110,33,FALSE))," ",VLOOKUP($A139,AVR!$A$11:$AG$110,33,FALSE))</f>
        <v xml:space="preserve"> </v>
      </c>
      <c r="F139" s="28" t="str">
        <f>IF(ISERROR(VLOOKUP($A139,MAI!$A$11:$AG$110,33,FALSE))," ",VLOOKUP($A139,MAI!$A$11:$AG$110,33,FALSE))</f>
        <v xml:space="preserve"> </v>
      </c>
      <c r="G139" s="28" t="str">
        <f>IF(ISERROR(VLOOKUP($A139,JUIN!$A$11:$AG$110,33,FALSE))," ",VLOOKUP($A139,JUIN!$A$11:$AG$110,33,FALSE))</f>
        <v xml:space="preserve"> </v>
      </c>
      <c r="H139" s="28" t="str">
        <f>IF(ISERROR(VLOOKUP($A139,JUIL!$A$11:$AG$110,33,FALSE))," ",VLOOKUP($A139,JUIL!$A$11:$AG$110,33,FALSE))</f>
        <v xml:space="preserve"> </v>
      </c>
      <c r="I139" s="28" t="str">
        <f>IF(ISERROR(VLOOKUP($A139,AOUT!$A$11:$AG$110,33,FALSE))," ",VLOOKUP($A139,AOUT!$A$11:$AG$110,33,FALSE))</f>
        <v xml:space="preserve"> </v>
      </c>
      <c r="J139" s="28" t="str">
        <f>IF(ISERROR(VLOOKUP($A139,SEPT!$A$11:$AG$110,33,FALSE))," ",VLOOKUP($A139,SEPT!$A$11:$AG$110,33,FALSE))</f>
        <v xml:space="preserve"> </v>
      </c>
      <c r="K139" s="28" t="str">
        <f>IF(ISERROR(VLOOKUP($A139,OCT!$A$11:$AG$110,33,FALSE))," ",VLOOKUP($A139,OCT!$A$11:$AG$110,33,FALSE))</f>
        <v xml:space="preserve"> </v>
      </c>
      <c r="L139" s="28" t="str">
        <f>IF(ISERROR(VLOOKUP($A139,NOV!$A$11:$AG$110,33,FALSE))," ",VLOOKUP($A139,NOV!$A$11:$AG$110,33,FALSE))</f>
        <v xml:space="preserve"> </v>
      </c>
      <c r="M139" s="28" t="str">
        <f>IF(ISERROR(VLOOKUP($A139,DEC!$A$11:$AG$110,33,FALSE))," ",VLOOKUP($A139,DEC!$A$11:$AG$110,33,FALSE))</f>
        <v xml:space="preserve"> </v>
      </c>
      <c r="N139" s="28">
        <f>SUM(B139:M139)</f>
        <v>0</v>
      </c>
      <c r="AA139"/>
    </row>
    <row r="140" spans="2:27" x14ac:dyDescent="0.3">
      <c r="B140" s="28" t="str">
        <f>IF(ISERROR(VLOOKUP($A140,JAN!$A$11:$AG$110,33,FALSE))," ",VLOOKUP($A140,JAN!$A$11:$AG$110,33,FALSE))</f>
        <v xml:space="preserve"> </v>
      </c>
      <c r="C140" s="28" t="str">
        <f>IF(ISERROR(VLOOKUP($A140,FEV!$A$11:$AG$110,33,FALSE))," ",VLOOKUP($A140,FEV!$A$11:$AG$110,33,FALSE))</f>
        <v xml:space="preserve"> </v>
      </c>
      <c r="D140" s="28" t="str">
        <f>IF(ISERROR(VLOOKUP($A140,MAR!$A$11:$AG$110,33,FALSE))," ",VLOOKUP($A140,MAR!$A$11:$AG$110,33,FALSE))</f>
        <v xml:space="preserve"> </v>
      </c>
      <c r="E140" s="28" t="str">
        <f>IF(ISERROR(VLOOKUP($A140,AVR!$A$11:$AG$110,33,FALSE))," ",VLOOKUP($A140,AVR!$A$11:$AG$110,33,FALSE))</f>
        <v xml:space="preserve"> </v>
      </c>
      <c r="F140" s="28" t="str">
        <f>IF(ISERROR(VLOOKUP($A140,MAI!$A$11:$AG$110,33,FALSE))," ",VLOOKUP($A140,MAI!$A$11:$AG$110,33,FALSE))</f>
        <v xml:space="preserve"> </v>
      </c>
      <c r="G140" s="28" t="str">
        <f>IF(ISERROR(VLOOKUP($A140,JUIN!$A$11:$AG$110,33,FALSE))," ",VLOOKUP($A140,JUIN!$A$11:$AG$110,33,FALSE))</f>
        <v xml:space="preserve"> </v>
      </c>
      <c r="H140" s="28" t="str">
        <f>IF(ISERROR(VLOOKUP($A140,JUIL!$A$11:$AG$110,33,FALSE))," ",VLOOKUP($A140,JUIL!$A$11:$AG$110,33,FALSE))</f>
        <v xml:space="preserve"> </v>
      </c>
      <c r="I140" s="28" t="str">
        <f>IF(ISERROR(VLOOKUP($A140,AOUT!$A$11:$AG$110,33,FALSE))," ",VLOOKUP($A140,AOUT!$A$11:$AG$110,33,FALSE))</f>
        <v xml:space="preserve"> </v>
      </c>
      <c r="J140" s="28" t="str">
        <f>IF(ISERROR(VLOOKUP($A140,SEPT!$A$11:$AG$110,33,FALSE))," ",VLOOKUP($A140,SEPT!$A$11:$AG$110,33,FALSE))</f>
        <v xml:space="preserve"> </v>
      </c>
      <c r="K140" s="28" t="str">
        <f>IF(ISERROR(VLOOKUP($A140,OCT!$A$11:$AG$110,33,FALSE))," ",VLOOKUP($A140,OCT!$A$11:$AG$110,33,FALSE))</f>
        <v xml:space="preserve"> </v>
      </c>
      <c r="L140" s="28" t="str">
        <f>IF(ISERROR(VLOOKUP($A140,NOV!$A$11:$AG$110,33,FALSE))," ",VLOOKUP($A140,NOV!$A$11:$AG$110,33,FALSE))</f>
        <v xml:space="preserve"> </v>
      </c>
      <c r="M140" s="28" t="str">
        <f>IF(ISERROR(VLOOKUP($A140,DEC!$A$11:$AG$110,33,FALSE))," ",VLOOKUP($A140,DEC!$A$11:$AG$110,33,FALSE))</f>
        <v xml:space="preserve"> </v>
      </c>
      <c r="N140" s="28">
        <f>SUM(B140:M140)</f>
        <v>0</v>
      </c>
      <c r="AA140"/>
    </row>
    <row r="141" spans="2:27" x14ac:dyDescent="0.3">
      <c r="B141" s="28" t="str">
        <f>IF(ISERROR(VLOOKUP($A141,JAN!$A$11:$AG$110,33,FALSE))," ",VLOOKUP($A141,JAN!$A$11:$AG$110,33,FALSE))</f>
        <v xml:space="preserve"> </v>
      </c>
      <c r="C141" s="28" t="str">
        <f>IF(ISERROR(VLOOKUP($A141,FEV!$A$11:$AG$110,33,FALSE))," ",VLOOKUP($A141,FEV!$A$11:$AG$110,33,FALSE))</f>
        <v xml:space="preserve"> </v>
      </c>
      <c r="D141" s="28" t="str">
        <f>IF(ISERROR(VLOOKUP($A141,MAR!$A$11:$AG$110,33,FALSE))," ",VLOOKUP($A141,MAR!$A$11:$AG$110,33,FALSE))</f>
        <v xml:space="preserve"> </v>
      </c>
      <c r="E141" s="28" t="str">
        <f>IF(ISERROR(VLOOKUP($A141,AVR!$A$11:$AG$110,33,FALSE))," ",VLOOKUP($A141,AVR!$A$11:$AG$110,33,FALSE))</f>
        <v xml:space="preserve"> </v>
      </c>
      <c r="F141" s="28" t="str">
        <f>IF(ISERROR(VLOOKUP($A141,MAI!$A$11:$AG$110,33,FALSE))," ",VLOOKUP($A141,MAI!$A$11:$AG$110,33,FALSE))</f>
        <v xml:space="preserve"> </v>
      </c>
      <c r="G141" s="28" t="str">
        <f>IF(ISERROR(VLOOKUP($A141,JUIN!$A$11:$AG$110,33,FALSE))," ",VLOOKUP($A141,JUIN!$A$11:$AG$110,33,FALSE))</f>
        <v xml:space="preserve"> </v>
      </c>
      <c r="H141" s="28" t="str">
        <f>IF(ISERROR(VLOOKUP($A141,JUIL!$A$11:$AG$110,33,FALSE))," ",VLOOKUP($A141,JUIL!$A$11:$AG$110,33,FALSE))</f>
        <v xml:space="preserve"> </v>
      </c>
      <c r="I141" s="28" t="str">
        <f>IF(ISERROR(VLOOKUP($A141,AOUT!$A$11:$AG$110,33,FALSE))," ",VLOOKUP($A141,AOUT!$A$11:$AG$110,33,FALSE))</f>
        <v xml:space="preserve"> </v>
      </c>
      <c r="J141" s="28" t="str">
        <f>IF(ISERROR(VLOOKUP($A141,SEPT!$A$11:$AG$110,33,FALSE))," ",VLOOKUP($A141,SEPT!$A$11:$AG$110,33,FALSE))</f>
        <v xml:space="preserve"> </v>
      </c>
      <c r="K141" s="28" t="str">
        <f>IF(ISERROR(VLOOKUP($A141,OCT!$A$11:$AG$110,33,FALSE))," ",VLOOKUP($A141,OCT!$A$11:$AG$110,33,FALSE))</f>
        <v xml:space="preserve"> </v>
      </c>
      <c r="L141" s="28" t="str">
        <f>IF(ISERROR(VLOOKUP($A141,NOV!$A$11:$AG$110,33,FALSE))," ",VLOOKUP($A141,NOV!$A$11:$AG$110,33,FALSE))</f>
        <v xml:space="preserve"> </v>
      </c>
      <c r="M141" s="28" t="str">
        <f>IF(ISERROR(VLOOKUP($A141,DEC!$A$11:$AG$110,33,FALSE))," ",VLOOKUP($A141,DEC!$A$11:$AG$110,33,FALSE))</f>
        <v xml:space="preserve"> </v>
      </c>
      <c r="N141" s="28">
        <f>SUM(B141:M141)</f>
        <v>0</v>
      </c>
      <c r="AA141"/>
    </row>
    <row r="142" spans="2:27" x14ac:dyDescent="0.3">
      <c r="B142" s="28" t="str">
        <f>IF(ISERROR(VLOOKUP($A142,JAN!$A$11:$AG$110,33,FALSE))," ",VLOOKUP($A142,JAN!$A$11:$AG$110,33,FALSE))</f>
        <v xml:space="preserve"> </v>
      </c>
      <c r="C142" s="28" t="str">
        <f>IF(ISERROR(VLOOKUP($A142,FEV!$A$11:$AG$110,33,FALSE))," ",VLOOKUP($A142,FEV!$A$11:$AG$110,33,FALSE))</f>
        <v xml:space="preserve"> </v>
      </c>
      <c r="D142" s="28" t="str">
        <f>IF(ISERROR(VLOOKUP($A142,MAR!$A$11:$AG$110,33,FALSE))," ",VLOOKUP($A142,MAR!$A$11:$AG$110,33,FALSE))</f>
        <v xml:space="preserve"> </v>
      </c>
      <c r="E142" s="28" t="str">
        <f>IF(ISERROR(VLOOKUP($A142,AVR!$A$11:$AG$110,33,FALSE))," ",VLOOKUP($A142,AVR!$A$11:$AG$110,33,FALSE))</f>
        <v xml:space="preserve"> </v>
      </c>
      <c r="F142" s="28" t="str">
        <f>IF(ISERROR(VLOOKUP($A142,MAI!$A$11:$AG$110,33,FALSE))," ",VLOOKUP($A142,MAI!$A$11:$AG$110,33,FALSE))</f>
        <v xml:space="preserve"> </v>
      </c>
      <c r="G142" s="28" t="str">
        <f>IF(ISERROR(VLOOKUP($A142,JUIN!$A$11:$AG$110,33,FALSE))," ",VLOOKUP($A142,JUIN!$A$11:$AG$110,33,FALSE))</f>
        <v xml:space="preserve"> </v>
      </c>
      <c r="H142" s="28" t="str">
        <f>IF(ISERROR(VLOOKUP($A142,JUIL!$A$11:$AG$110,33,FALSE))," ",VLOOKUP($A142,JUIL!$A$11:$AG$110,33,FALSE))</f>
        <v xml:space="preserve"> </v>
      </c>
      <c r="I142" s="28" t="str">
        <f>IF(ISERROR(VLOOKUP($A142,AOUT!$A$11:$AG$110,33,FALSE))," ",VLOOKUP($A142,AOUT!$A$11:$AG$110,33,FALSE))</f>
        <v xml:space="preserve"> </v>
      </c>
      <c r="J142" s="28" t="str">
        <f>IF(ISERROR(VLOOKUP($A142,SEPT!$A$11:$AG$110,33,FALSE))," ",VLOOKUP($A142,SEPT!$A$11:$AG$110,33,FALSE))</f>
        <v xml:space="preserve"> </v>
      </c>
      <c r="K142" s="28" t="str">
        <f>IF(ISERROR(VLOOKUP($A142,OCT!$A$11:$AG$110,33,FALSE))," ",VLOOKUP($A142,OCT!$A$11:$AG$110,33,FALSE))</f>
        <v xml:space="preserve"> </v>
      </c>
      <c r="L142" s="28" t="str">
        <f>IF(ISERROR(VLOOKUP($A142,NOV!$A$11:$AG$110,33,FALSE))," ",VLOOKUP($A142,NOV!$A$11:$AG$110,33,FALSE))</f>
        <v xml:space="preserve"> </v>
      </c>
      <c r="M142" s="28" t="str">
        <f>IF(ISERROR(VLOOKUP($A142,DEC!$A$11:$AG$110,33,FALSE))," ",VLOOKUP($A142,DEC!$A$11:$AG$110,33,FALSE))</f>
        <v xml:space="preserve"> </v>
      </c>
      <c r="N142" s="28">
        <f>SUM(B142:M142)</f>
        <v>0</v>
      </c>
      <c r="AA142"/>
    </row>
    <row r="143" spans="2:27" x14ac:dyDescent="0.3">
      <c r="B143" s="28" t="str">
        <f>IF(ISERROR(VLOOKUP($A143,JAN!$A$11:$AG$110,33,FALSE))," ",VLOOKUP($A143,JAN!$A$11:$AG$110,33,FALSE))</f>
        <v xml:space="preserve"> </v>
      </c>
      <c r="C143" s="28" t="str">
        <f>IF(ISERROR(VLOOKUP($A143,FEV!$A$11:$AG$110,33,FALSE))," ",VLOOKUP($A143,FEV!$A$11:$AG$110,33,FALSE))</f>
        <v xml:space="preserve"> </v>
      </c>
      <c r="D143" s="28" t="str">
        <f>IF(ISERROR(VLOOKUP($A143,MAR!$A$11:$AG$110,33,FALSE))," ",VLOOKUP($A143,MAR!$A$11:$AG$110,33,FALSE))</f>
        <v xml:space="preserve"> </v>
      </c>
      <c r="E143" s="28" t="str">
        <f>IF(ISERROR(VLOOKUP($A143,AVR!$A$11:$AG$110,33,FALSE))," ",VLOOKUP($A143,AVR!$A$11:$AG$110,33,FALSE))</f>
        <v xml:space="preserve"> </v>
      </c>
      <c r="F143" s="28" t="str">
        <f>IF(ISERROR(VLOOKUP($A143,MAI!$A$11:$AG$110,33,FALSE))," ",VLOOKUP($A143,MAI!$A$11:$AG$110,33,FALSE))</f>
        <v xml:space="preserve"> </v>
      </c>
      <c r="G143" s="28" t="str">
        <f>IF(ISERROR(VLOOKUP($A143,JUIN!$A$11:$AG$110,33,FALSE))," ",VLOOKUP($A143,JUIN!$A$11:$AG$110,33,FALSE))</f>
        <v xml:space="preserve"> </v>
      </c>
      <c r="H143" s="28" t="str">
        <f>IF(ISERROR(VLOOKUP($A143,JUIL!$A$11:$AG$110,33,FALSE))," ",VLOOKUP($A143,JUIL!$A$11:$AG$110,33,FALSE))</f>
        <v xml:space="preserve"> </v>
      </c>
      <c r="I143" s="28" t="str">
        <f>IF(ISERROR(VLOOKUP($A143,AOUT!$A$11:$AG$110,33,FALSE))," ",VLOOKUP($A143,AOUT!$A$11:$AG$110,33,FALSE))</f>
        <v xml:space="preserve"> </v>
      </c>
      <c r="J143" s="28" t="str">
        <f>IF(ISERROR(VLOOKUP($A143,SEPT!$A$11:$AG$110,33,FALSE))," ",VLOOKUP($A143,SEPT!$A$11:$AG$110,33,FALSE))</f>
        <v xml:space="preserve"> </v>
      </c>
      <c r="K143" s="28" t="str">
        <f>IF(ISERROR(VLOOKUP($A143,OCT!$A$11:$AG$110,33,FALSE))," ",VLOOKUP($A143,OCT!$A$11:$AG$110,33,FALSE))</f>
        <v xml:space="preserve"> </v>
      </c>
      <c r="L143" s="28" t="str">
        <f>IF(ISERROR(VLOOKUP($A143,NOV!$A$11:$AG$110,33,FALSE))," ",VLOOKUP($A143,NOV!$A$11:$AG$110,33,FALSE))</f>
        <v xml:space="preserve"> </v>
      </c>
      <c r="M143" s="28" t="str">
        <f>IF(ISERROR(VLOOKUP($A143,DEC!$A$11:$AG$110,33,FALSE))," ",VLOOKUP($A143,DEC!$A$11:$AG$110,33,FALSE))</f>
        <v xml:space="preserve"> </v>
      </c>
      <c r="N143" s="28">
        <f>SUM(B143:M143)</f>
        <v>0</v>
      </c>
      <c r="AA143"/>
    </row>
    <row r="144" spans="2:27" x14ac:dyDescent="0.3">
      <c r="B144" s="28" t="str">
        <f>IF(ISERROR(VLOOKUP($A144,JAN!$A$11:$AG$110,33,FALSE))," ",VLOOKUP($A144,JAN!$A$11:$AG$110,33,FALSE))</f>
        <v xml:space="preserve"> </v>
      </c>
      <c r="C144" s="28" t="str">
        <f>IF(ISERROR(VLOOKUP($A144,FEV!$A$11:$AG$110,33,FALSE))," ",VLOOKUP($A144,FEV!$A$11:$AG$110,33,FALSE))</f>
        <v xml:space="preserve"> </v>
      </c>
      <c r="D144" s="28" t="str">
        <f>IF(ISERROR(VLOOKUP($A144,MAR!$A$11:$AG$110,33,FALSE))," ",VLOOKUP($A144,MAR!$A$11:$AG$110,33,FALSE))</f>
        <v xml:space="preserve"> </v>
      </c>
      <c r="E144" s="28" t="str">
        <f>IF(ISERROR(VLOOKUP($A144,AVR!$A$11:$AG$110,33,FALSE))," ",VLOOKUP($A144,AVR!$A$11:$AG$110,33,FALSE))</f>
        <v xml:space="preserve"> </v>
      </c>
      <c r="F144" s="28" t="str">
        <f>IF(ISERROR(VLOOKUP($A144,MAI!$A$11:$AG$110,33,FALSE))," ",VLOOKUP($A144,MAI!$A$11:$AG$110,33,FALSE))</f>
        <v xml:space="preserve"> </v>
      </c>
      <c r="G144" s="28" t="str">
        <f>IF(ISERROR(VLOOKUP($A144,JUIN!$A$11:$AG$110,33,FALSE))," ",VLOOKUP($A144,JUIN!$A$11:$AG$110,33,FALSE))</f>
        <v xml:space="preserve"> </v>
      </c>
      <c r="H144" s="28" t="str">
        <f>IF(ISERROR(VLOOKUP($A144,JUIL!$A$11:$AG$110,33,FALSE))," ",VLOOKUP($A144,JUIL!$A$11:$AG$110,33,FALSE))</f>
        <v xml:space="preserve"> </v>
      </c>
      <c r="I144" s="28" t="str">
        <f>IF(ISERROR(VLOOKUP($A144,AOUT!$A$11:$AG$110,33,FALSE))," ",VLOOKUP($A144,AOUT!$A$11:$AG$110,33,FALSE))</f>
        <v xml:space="preserve"> </v>
      </c>
      <c r="J144" s="28" t="str">
        <f>IF(ISERROR(VLOOKUP($A144,SEPT!$A$11:$AG$110,33,FALSE))," ",VLOOKUP($A144,SEPT!$A$11:$AG$110,33,FALSE))</f>
        <v xml:space="preserve"> </v>
      </c>
      <c r="K144" s="28" t="str">
        <f>IF(ISERROR(VLOOKUP($A144,OCT!$A$11:$AG$110,33,FALSE))," ",VLOOKUP($A144,OCT!$A$11:$AG$110,33,FALSE))</f>
        <v xml:space="preserve"> </v>
      </c>
      <c r="L144" s="28" t="str">
        <f>IF(ISERROR(VLOOKUP($A144,NOV!$A$11:$AG$110,33,FALSE))," ",VLOOKUP($A144,NOV!$A$11:$AG$110,33,FALSE))</f>
        <v xml:space="preserve"> </v>
      </c>
      <c r="M144" s="28" t="str">
        <f>IF(ISERROR(VLOOKUP($A144,DEC!$A$11:$AG$110,33,FALSE))," ",VLOOKUP($A144,DEC!$A$11:$AG$110,33,FALSE))</f>
        <v xml:space="preserve"> </v>
      </c>
      <c r="N144" s="28">
        <f>SUM(B144:M144)</f>
        <v>0</v>
      </c>
      <c r="AA144"/>
    </row>
    <row r="145" spans="2:27" x14ac:dyDescent="0.3">
      <c r="B145" s="28" t="str">
        <f>IF(ISERROR(VLOOKUP($A145,JAN!$A$11:$AG$110,33,FALSE))," ",VLOOKUP($A145,JAN!$A$11:$AG$110,33,FALSE))</f>
        <v xml:space="preserve"> </v>
      </c>
      <c r="C145" s="28" t="str">
        <f>IF(ISERROR(VLOOKUP($A145,FEV!$A$11:$AG$110,33,FALSE))," ",VLOOKUP($A145,FEV!$A$11:$AG$110,33,FALSE))</f>
        <v xml:space="preserve"> </v>
      </c>
      <c r="D145" s="28" t="str">
        <f>IF(ISERROR(VLOOKUP($A145,MAR!$A$11:$AG$110,33,FALSE))," ",VLOOKUP($A145,MAR!$A$11:$AG$110,33,FALSE))</f>
        <v xml:space="preserve"> </v>
      </c>
      <c r="E145" s="28" t="str">
        <f>IF(ISERROR(VLOOKUP($A145,AVR!$A$11:$AG$110,33,FALSE))," ",VLOOKUP($A145,AVR!$A$11:$AG$110,33,FALSE))</f>
        <v xml:space="preserve"> </v>
      </c>
      <c r="F145" s="28" t="str">
        <f>IF(ISERROR(VLOOKUP($A145,MAI!$A$11:$AG$110,33,FALSE))," ",VLOOKUP($A145,MAI!$A$11:$AG$110,33,FALSE))</f>
        <v xml:space="preserve"> </v>
      </c>
      <c r="G145" s="28" t="str">
        <f>IF(ISERROR(VLOOKUP($A145,JUIN!$A$11:$AG$110,33,FALSE))," ",VLOOKUP($A145,JUIN!$A$11:$AG$110,33,FALSE))</f>
        <v xml:space="preserve"> </v>
      </c>
      <c r="H145" s="28" t="str">
        <f>IF(ISERROR(VLOOKUP($A145,JUIL!$A$11:$AG$110,33,FALSE))," ",VLOOKUP($A145,JUIL!$A$11:$AG$110,33,FALSE))</f>
        <v xml:space="preserve"> </v>
      </c>
      <c r="I145" s="28" t="str">
        <f>IF(ISERROR(VLOOKUP($A145,AOUT!$A$11:$AG$110,33,FALSE))," ",VLOOKUP($A145,AOUT!$A$11:$AG$110,33,FALSE))</f>
        <v xml:space="preserve"> </v>
      </c>
      <c r="J145" s="28" t="str">
        <f>IF(ISERROR(VLOOKUP($A145,SEPT!$A$11:$AG$110,33,FALSE))," ",VLOOKUP($A145,SEPT!$A$11:$AG$110,33,FALSE))</f>
        <v xml:space="preserve"> </v>
      </c>
      <c r="K145" s="28" t="str">
        <f>IF(ISERROR(VLOOKUP($A145,OCT!$A$11:$AG$110,33,FALSE))," ",VLOOKUP($A145,OCT!$A$11:$AG$110,33,FALSE))</f>
        <v xml:space="preserve"> </v>
      </c>
      <c r="L145" s="28" t="str">
        <f>IF(ISERROR(VLOOKUP($A145,NOV!$A$11:$AG$110,33,FALSE))," ",VLOOKUP($A145,NOV!$A$11:$AG$110,33,FALSE))</f>
        <v xml:space="preserve"> </v>
      </c>
      <c r="M145" s="28" t="str">
        <f>IF(ISERROR(VLOOKUP($A145,DEC!$A$11:$AG$110,33,FALSE))," ",VLOOKUP($A145,DEC!$A$11:$AG$110,33,FALSE))</f>
        <v xml:space="preserve"> </v>
      </c>
      <c r="N145" s="28">
        <f>SUM(B145:M145)</f>
        <v>0</v>
      </c>
      <c r="AA145"/>
    </row>
    <row r="146" spans="2:27" x14ac:dyDescent="0.3">
      <c r="B146" s="28" t="str">
        <f>IF(ISERROR(VLOOKUP($A146,JAN!$A$11:$AG$110,33,FALSE))," ",VLOOKUP($A146,JAN!$A$11:$AG$110,33,FALSE))</f>
        <v xml:space="preserve"> </v>
      </c>
      <c r="C146" s="28" t="str">
        <f>IF(ISERROR(VLOOKUP($A146,FEV!$A$11:$AG$110,33,FALSE))," ",VLOOKUP($A146,FEV!$A$11:$AG$110,33,FALSE))</f>
        <v xml:space="preserve"> </v>
      </c>
      <c r="D146" s="28" t="str">
        <f>IF(ISERROR(VLOOKUP($A146,MAR!$A$11:$AG$110,33,FALSE))," ",VLOOKUP($A146,MAR!$A$11:$AG$110,33,FALSE))</f>
        <v xml:space="preserve"> </v>
      </c>
      <c r="E146" s="28" t="str">
        <f>IF(ISERROR(VLOOKUP($A146,AVR!$A$11:$AG$110,33,FALSE))," ",VLOOKUP($A146,AVR!$A$11:$AG$110,33,FALSE))</f>
        <v xml:space="preserve"> </v>
      </c>
      <c r="F146" s="28" t="str">
        <f>IF(ISERROR(VLOOKUP($A146,MAI!$A$11:$AG$110,33,FALSE))," ",VLOOKUP($A146,MAI!$A$11:$AG$110,33,FALSE))</f>
        <v xml:space="preserve"> </v>
      </c>
      <c r="G146" s="28" t="str">
        <f>IF(ISERROR(VLOOKUP($A146,JUIN!$A$11:$AG$110,33,FALSE))," ",VLOOKUP($A146,JUIN!$A$11:$AG$110,33,FALSE))</f>
        <v xml:space="preserve"> </v>
      </c>
      <c r="H146" s="28" t="str">
        <f>IF(ISERROR(VLOOKUP($A146,JUIL!$A$11:$AG$110,33,FALSE))," ",VLOOKUP($A146,JUIL!$A$11:$AG$110,33,FALSE))</f>
        <v xml:space="preserve"> </v>
      </c>
      <c r="I146" s="28" t="str">
        <f>IF(ISERROR(VLOOKUP($A146,AOUT!$A$11:$AG$110,33,FALSE))," ",VLOOKUP($A146,AOUT!$A$11:$AG$110,33,FALSE))</f>
        <v xml:space="preserve"> </v>
      </c>
      <c r="J146" s="28" t="str">
        <f>IF(ISERROR(VLOOKUP($A146,SEPT!$A$11:$AG$110,33,FALSE))," ",VLOOKUP($A146,SEPT!$A$11:$AG$110,33,FALSE))</f>
        <v xml:space="preserve"> </v>
      </c>
      <c r="K146" s="28" t="str">
        <f>IF(ISERROR(VLOOKUP($A146,OCT!$A$11:$AG$110,33,FALSE))," ",VLOOKUP($A146,OCT!$A$11:$AG$110,33,FALSE))</f>
        <v xml:space="preserve"> </v>
      </c>
      <c r="L146" s="28" t="str">
        <f>IF(ISERROR(VLOOKUP($A146,NOV!$A$11:$AG$110,33,FALSE))," ",VLOOKUP($A146,NOV!$A$11:$AG$110,33,FALSE))</f>
        <v xml:space="preserve"> </v>
      </c>
      <c r="M146" s="28" t="str">
        <f>IF(ISERROR(VLOOKUP($A146,DEC!$A$11:$AG$110,33,FALSE))," ",VLOOKUP($A146,DEC!$A$11:$AG$110,33,FALSE))</f>
        <v xml:space="preserve"> </v>
      </c>
      <c r="N146" s="28">
        <f>SUM(B146:M146)</f>
        <v>0</v>
      </c>
      <c r="AA146"/>
    </row>
    <row r="147" spans="2:27" x14ac:dyDescent="0.3">
      <c r="B147" s="28" t="str">
        <f>IF(ISERROR(VLOOKUP($A147,JAN!$A$11:$AG$110,33,FALSE))," ",VLOOKUP($A147,JAN!$A$11:$AG$110,33,FALSE))</f>
        <v xml:space="preserve"> </v>
      </c>
      <c r="C147" s="28" t="str">
        <f>IF(ISERROR(VLOOKUP($A147,FEV!$A$11:$AG$110,33,FALSE))," ",VLOOKUP($A147,FEV!$A$11:$AG$110,33,FALSE))</f>
        <v xml:space="preserve"> </v>
      </c>
      <c r="D147" s="28" t="str">
        <f>IF(ISERROR(VLOOKUP($A147,MAR!$A$11:$AG$110,33,FALSE))," ",VLOOKUP($A147,MAR!$A$11:$AG$110,33,FALSE))</f>
        <v xml:space="preserve"> </v>
      </c>
      <c r="E147" s="28" t="str">
        <f>IF(ISERROR(VLOOKUP($A147,AVR!$A$11:$AG$110,33,FALSE))," ",VLOOKUP($A147,AVR!$A$11:$AG$110,33,FALSE))</f>
        <v xml:space="preserve"> </v>
      </c>
      <c r="F147" s="28" t="str">
        <f>IF(ISERROR(VLOOKUP($A147,MAI!$A$11:$AG$110,33,FALSE))," ",VLOOKUP($A147,MAI!$A$11:$AG$110,33,FALSE))</f>
        <v xml:space="preserve"> </v>
      </c>
      <c r="G147" s="28" t="str">
        <f>IF(ISERROR(VLOOKUP($A147,JUIN!$A$11:$AG$110,33,FALSE))," ",VLOOKUP($A147,JUIN!$A$11:$AG$110,33,FALSE))</f>
        <v xml:space="preserve"> </v>
      </c>
      <c r="H147" s="28" t="str">
        <f>IF(ISERROR(VLOOKUP($A147,JUIL!$A$11:$AG$110,33,FALSE))," ",VLOOKUP($A147,JUIL!$A$11:$AG$110,33,FALSE))</f>
        <v xml:space="preserve"> </v>
      </c>
      <c r="I147" s="28" t="str">
        <f>IF(ISERROR(VLOOKUP($A147,AOUT!$A$11:$AG$110,33,FALSE))," ",VLOOKUP($A147,AOUT!$A$11:$AG$110,33,FALSE))</f>
        <v xml:space="preserve"> </v>
      </c>
      <c r="J147" s="28" t="str">
        <f>IF(ISERROR(VLOOKUP($A147,SEPT!$A$11:$AG$110,33,FALSE))," ",VLOOKUP($A147,SEPT!$A$11:$AG$110,33,FALSE))</f>
        <v xml:space="preserve"> </v>
      </c>
      <c r="K147" s="28" t="str">
        <f>IF(ISERROR(VLOOKUP($A147,OCT!$A$11:$AG$110,33,FALSE))," ",VLOOKUP($A147,OCT!$A$11:$AG$110,33,FALSE))</f>
        <v xml:space="preserve"> </v>
      </c>
      <c r="L147" s="28" t="str">
        <f>IF(ISERROR(VLOOKUP($A147,NOV!$A$11:$AG$110,33,FALSE))," ",VLOOKUP($A147,NOV!$A$11:$AG$110,33,FALSE))</f>
        <v xml:space="preserve"> </v>
      </c>
      <c r="M147" s="28" t="str">
        <f>IF(ISERROR(VLOOKUP($A147,DEC!$A$11:$AG$110,33,FALSE))," ",VLOOKUP($A147,DEC!$A$11:$AG$110,33,FALSE))</f>
        <v xml:space="preserve"> </v>
      </c>
      <c r="N147" s="28">
        <f>SUM(B147:M147)</f>
        <v>0</v>
      </c>
      <c r="AA147"/>
    </row>
    <row r="148" spans="2:27" x14ac:dyDescent="0.3">
      <c r="B148" s="28" t="str">
        <f>IF(ISERROR(VLOOKUP($A148,JAN!$A$11:$AG$110,33,FALSE))," ",VLOOKUP($A148,JAN!$A$11:$AG$110,33,FALSE))</f>
        <v xml:space="preserve"> </v>
      </c>
      <c r="C148" s="28" t="str">
        <f>IF(ISERROR(VLOOKUP($A148,FEV!$A$11:$AG$110,33,FALSE))," ",VLOOKUP($A148,FEV!$A$11:$AG$110,33,FALSE))</f>
        <v xml:space="preserve"> </v>
      </c>
      <c r="D148" s="28" t="str">
        <f>IF(ISERROR(VLOOKUP($A148,MAR!$A$11:$AG$110,33,FALSE))," ",VLOOKUP($A148,MAR!$A$11:$AG$110,33,FALSE))</f>
        <v xml:space="preserve"> </v>
      </c>
      <c r="E148" s="28" t="str">
        <f>IF(ISERROR(VLOOKUP($A148,AVR!$A$11:$AG$110,33,FALSE))," ",VLOOKUP($A148,AVR!$A$11:$AG$110,33,FALSE))</f>
        <v xml:space="preserve"> </v>
      </c>
      <c r="F148" s="28" t="str">
        <f>IF(ISERROR(VLOOKUP($A148,MAI!$A$11:$AG$110,33,FALSE))," ",VLOOKUP($A148,MAI!$A$11:$AG$110,33,FALSE))</f>
        <v xml:space="preserve"> </v>
      </c>
      <c r="G148" s="28" t="str">
        <f>IF(ISERROR(VLOOKUP($A148,JUIN!$A$11:$AG$110,33,FALSE))," ",VLOOKUP($A148,JUIN!$A$11:$AG$110,33,FALSE))</f>
        <v xml:space="preserve"> </v>
      </c>
      <c r="H148" s="28" t="str">
        <f>IF(ISERROR(VLOOKUP($A148,JUIL!$A$11:$AG$110,33,FALSE))," ",VLOOKUP($A148,JUIL!$A$11:$AG$110,33,FALSE))</f>
        <v xml:space="preserve"> </v>
      </c>
      <c r="I148" s="28" t="str">
        <f>IF(ISERROR(VLOOKUP($A148,AOUT!$A$11:$AG$110,33,FALSE))," ",VLOOKUP($A148,AOUT!$A$11:$AG$110,33,FALSE))</f>
        <v xml:space="preserve"> </v>
      </c>
      <c r="J148" s="28" t="str">
        <f>IF(ISERROR(VLOOKUP($A148,SEPT!$A$11:$AG$110,33,FALSE))," ",VLOOKUP($A148,SEPT!$A$11:$AG$110,33,FALSE))</f>
        <v xml:space="preserve"> </v>
      </c>
      <c r="K148" s="28" t="str">
        <f>IF(ISERROR(VLOOKUP($A148,OCT!$A$11:$AG$110,33,FALSE))," ",VLOOKUP($A148,OCT!$A$11:$AG$110,33,FALSE))</f>
        <v xml:space="preserve"> </v>
      </c>
      <c r="L148" s="28" t="str">
        <f>IF(ISERROR(VLOOKUP($A148,NOV!$A$11:$AG$110,33,FALSE))," ",VLOOKUP($A148,NOV!$A$11:$AG$110,33,FALSE))</f>
        <v xml:space="preserve"> </v>
      </c>
      <c r="M148" s="28" t="str">
        <f>IF(ISERROR(VLOOKUP($A148,DEC!$A$11:$AG$110,33,FALSE))," ",VLOOKUP($A148,DEC!$A$11:$AG$110,33,FALSE))</f>
        <v xml:space="preserve"> </v>
      </c>
      <c r="N148" s="28">
        <f>SUM(B148:M148)</f>
        <v>0</v>
      </c>
      <c r="AA148"/>
    </row>
    <row r="149" spans="2:27" x14ac:dyDescent="0.3">
      <c r="B149" s="28" t="str">
        <f>IF(ISERROR(VLOOKUP($A149,JAN!$A$11:$AG$110,33,FALSE))," ",VLOOKUP($A149,JAN!$A$11:$AG$110,33,FALSE))</f>
        <v xml:space="preserve"> </v>
      </c>
      <c r="C149" s="28" t="str">
        <f>IF(ISERROR(VLOOKUP($A149,FEV!$A$11:$AG$110,33,FALSE))," ",VLOOKUP($A149,FEV!$A$11:$AG$110,33,FALSE))</f>
        <v xml:space="preserve"> </v>
      </c>
      <c r="D149" s="28" t="str">
        <f>IF(ISERROR(VLOOKUP($A149,MAR!$A$11:$AG$110,33,FALSE))," ",VLOOKUP($A149,MAR!$A$11:$AG$110,33,FALSE))</f>
        <v xml:space="preserve"> </v>
      </c>
      <c r="E149" s="28" t="str">
        <f>IF(ISERROR(VLOOKUP($A149,AVR!$A$11:$AG$110,33,FALSE))," ",VLOOKUP($A149,AVR!$A$11:$AG$110,33,FALSE))</f>
        <v xml:space="preserve"> </v>
      </c>
      <c r="F149" s="28" t="str">
        <f>IF(ISERROR(VLOOKUP($A149,MAI!$A$11:$AG$110,33,FALSE))," ",VLOOKUP($A149,MAI!$A$11:$AG$110,33,FALSE))</f>
        <v xml:space="preserve"> </v>
      </c>
      <c r="G149" s="28" t="str">
        <f>IF(ISERROR(VLOOKUP($A149,JUIN!$A$11:$AG$110,33,FALSE))," ",VLOOKUP($A149,JUIN!$A$11:$AG$110,33,FALSE))</f>
        <v xml:space="preserve"> </v>
      </c>
      <c r="H149" s="28" t="str">
        <f>IF(ISERROR(VLOOKUP($A149,JUIL!$A$11:$AG$110,33,FALSE))," ",VLOOKUP($A149,JUIL!$A$11:$AG$110,33,FALSE))</f>
        <v xml:space="preserve"> </v>
      </c>
      <c r="I149" s="28" t="str">
        <f>IF(ISERROR(VLOOKUP($A149,AOUT!$A$11:$AG$110,33,FALSE))," ",VLOOKUP($A149,AOUT!$A$11:$AG$110,33,FALSE))</f>
        <v xml:space="preserve"> </v>
      </c>
      <c r="J149" s="28" t="str">
        <f>IF(ISERROR(VLOOKUP($A149,SEPT!$A$11:$AG$110,33,FALSE))," ",VLOOKUP($A149,SEPT!$A$11:$AG$110,33,FALSE))</f>
        <v xml:space="preserve"> </v>
      </c>
      <c r="K149" s="28" t="str">
        <f>IF(ISERROR(VLOOKUP($A149,OCT!$A$11:$AG$110,33,FALSE))," ",VLOOKUP($A149,OCT!$A$11:$AG$110,33,FALSE))</f>
        <v xml:space="preserve"> </v>
      </c>
      <c r="L149" s="28" t="str">
        <f>IF(ISERROR(VLOOKUP($A149,NOV!$A$11:$AG$110,33,FALSE))," ",VLOOKUP($A149,NOV!$A$11:$AG$110,33,FALSE))</f>
        <v xml:space="preserve"> </v>
      </c>
      <c r="M149" s="28" t="str">
        <f>IF(ISERROR(VLOOKUP($A149,DEC!$A$11:$AG$110,33,FALSE))," ",VLOOKUP($A149,DEC!$A$11:$AG$110,33,FALSE))</f>
        <v xml:space="preserve"> </v>
      </c>
      <c r="N149" s="28">
        <f>SUM(B149:M149)</f>
        <v>0</v>
      </c>
      <c r="AA149"/>
    </row>
    <row r="150" spans="2:27" x14ac:dyDescent="0.3">
      <c r="B150" s="28" t="str">
        <f>IF(ISERROR(VLOOKUP($A150,JAN!$A$11:$AG$110,33,FALSE))," ",VLOOKUP($A150,JAN!$A$11:$AG$110,33,FALSE))</f>
        <v xml:space="preserve"> </v>
      </c>
      <c r="C150" s="28" t="str">
        <f>IF(ISERROR(VLOOKUP($A150,FEV!$A$11:$AG$110,33,FALSE))," ",VLOOKUP($A150,FEV!$A$11:$AG$110,33,FALSE))</f>
        <v xml:space="preserve"> </v>
      </c>
      <c r="D150" s="28" t="str">
        <f>IF(ISERROR(VLOOKUP($A150,MAR!$A$11:$AG$110,33,FALSE))," ",VLOOKUP($A150,MAR!$A$11:$AG$110,33,FALSE))</f>
        <v xml:space="preserve"> </v>
      </c>
      <c r="E150" s="28" t="str">
        <f>IF(ISERROR(VLOOKUP($A150,AVR!$A$11:$AG$110,33,FALSE))," ",VLOOKUP($A150,AVR!$A$11:$AG$110,33,FALSE))</f>
        <v xml:space="preserve"> </v>
      </c>
      <c r="F150" s="28" t="str">
        <f>IF(ISERROR(VLOOKUP($A150,MAI!$A$11:$AG$110,33,FALSE))," ",VLOOKUP($A150,MAI!$A$11:$AG$110,33,FALSE))</f>
        <v xml:space="preserve"> </v>
      </c>
      <c r="G150" s="28" t="str">
        <f>IF(ISERROR(VLOOKUP($A150,JUIN!$A$11:$AG$110,33,FALSE))," ",VLOOKUP($A150,JUIN!$A$11:$AG$110,33,FALSE))</f>
        <v xml:space="preserve"> </v>
      </c>
      <c r="H150" s="28" t="str">
        <f>IF(ISERROR(VLOOKUP($A150,JUIL!$A$11:$AG$110,33,FALSE))," ",VLOOKUP($A150,JUIL!$A$11:$AG$110,33,FALSE))</f>
        <v xml:space="preserve"> </v>
      </c>
      <c r="I150" s="28" t="str">
        <f>IF(ISERROR(VLOOKUP($A150,AOUT!$A$11:$AG$110,33,FALSE))," ",VLOOKUP($A150,AOUT!$A$11:$AG$110,33,FALSE))</f>
        <v xml:space="preserve"> </v>
      </c>
      <c r="J150" s="28" t="str">
        <f>IF(ISERROR(VLOOKUP($A150,SEPT!$A$11:$AG$110,33,FALSE))," ",VLOOKUP($A150,SEPT!$A$11:$AG$110,33,FALSE))</f>
        <v xml:space="preserve"> </v>
      </c>
      <c r="K150" s="28" t="str">
        <f>IF(ISERROR(VLOOKUP($A150,OCT!$A$11:$AG$110,33,FALSE))," ",VLOOKUP($A150,OCT!$A$11:$AG$110,33,FALSE))</f>
        <v xml:space="preserve"> </v>
      </c>
      <c r="L150" s="28" t="str">
        <f>IF(ISERROR(VLOOKUP($A150,NOV!$A$11:$AG$110,33,FALSE))," ",VLOOKUP($A150,NOV!$A$11:$AG$110,33,FALSE))</f>
        <v xml:space="preserve"> </v>
      </c>
      <c r="M150" s="28" t="str">
        <f>IF(ISERROR(VLOOKUP($A150,DEC!$A$11:$AG$110,33,FALSE))," ",VLOOKUP($A150,DEC!$A$11:$AG$110,33,FALSE))</f>
        <v xml:space="preserve"> </v>
      </c>
      <c r="N150" s="28">
        <f>SUM(B150:M150)</f>
        <v>0</v>
      </c>
      <c r="AA150"/>
    </row>
    <row r="151" spans="2:27" x14ac:dyDescent="0.3">
      <c r="B151" s="28" t="str">
        <f>IF(ISERROR(VLOOKUP($A151,JAN!$A$11:$AG$110,33,FALSE))," ",VLOOKUP($A151,JAN!$A$11:$AG$110,33,FALSE))</f>
        <v xml:space="preserve"> </v>
      </c>
      <c r="C151" s="28" t="str">
        <f>IF(ISERROR(VLOOKUP($A151,FEV!$A$11:$AG$110,33,FALSE))," ",VLOOKUP($A151,FEV!$A$11:$AG$110,33,FALSE))</f>
        <v xml:space="preserve"> </v>
      </c>
      <c r="D151" s="28" t="str">
        <f>IF(ISERROR(VLOOKUP($A151,MAR!$A$11:$AG$110,33,FALSE))," ",VLOOKUP($A151,MAR!$A$11:$AG$110,33,FALSE))</f>
        <v xml:space="preserve"> </v>
      </c>
      <c r="E151" s="28" t="str">
        <f>IF(ISERROR(VLOOKUP($A151,AVR!$A$11:$AG$110,33,FALSE))," ",VLOOKUP($A151,AVR!$A$11:$AG$110,33,FALSE))</f>
        <v xml:space="preserve"> </v>
      </c>
      <c r="F151" s="28" t="str">
        <f>IF(ISERROR(VLOOKUP($A151,MAI!$A$11:$AG$110,33,FALSE))," ",VLOOKUP($A151,MAI!$A$11:$AG$110,33,FALSE))</f>
        <v xml:space="preserve"> </v>
      </c>
      <c r="G151" s="28" t="str">
        <f>IF(ISERROR(VLOOKUP($A151,JUIN!$A$11:$AG$110,33,FALSE))," ",VLOOKUP($A151,JUIN!$A$11:$AG$110,33,FALSE))</f>
        <v xml:space="preserve"> </v>
      </c>
      <c r="H151" s="28" t="str">
        <f>IF(ISERROR(VLOOKUP($A151,JUIL!$A$11:$AG$110,33,FALSE))," ",VLOOKUP($A151,JUIL!$A$11:$AG$110,33,FALSE))</f>
        <v xml:space="preserve"> </v>
      </c>
      <c r="I151" s="28" t="str">
        <f>IF(ISERROR(VLOOKUP($A151,AOUT!$A$11:$AG$110,33,FALSE))," ",VLOOKUP($A151,AOUT!$A$11:$AG$110,33,FALSE))</f>
        <v xml:space="preserve"> </v>
      </c>
      <c r="J151" s="28" t="str">
        <f>IF(ISERROR(VLOOKUP($A151,SEPT!$A$11:$AG$110,33,FALSE))," ",VLOOKUP($A151,SEPT!$A$11:$AG$110,33,FALSE))</f>
        <v xml:space="preserve"> </v>
      </c>
      <c r="K151" s="28" t="str">
        <f>IF(ISERROR(VLOOKUP($A151,OCT!$A$11:$AG$110,33,FALSE))," ",VLOOKUP($A151,OCT!$A$11:$AG$110,33,FALSE))</f>
        <v xml:space="preserve"> </v>
      </c>
      <c r="L151" s="28" t="str">
        <f>IF(ISERROR(VLOOKUP($A151,NOV!$A$11:$AG$110,33,FALSE))," ",VLOOKUP($A151,NOV!$A$11:$AG$110,33,FALSE))</f>
        <v xml:space="preserve"> </v>
      </c>
      <c r="M151" s="28" t="str">
        <f>IF(ISERROR(VLOOKUP($A151,DEC!$A$11:$AG$110,33,FALSE))," ",VLOOKUP($A151,DEC!$A$11:$AG$110,33,FALSE))</f>
        <v xml:space="preserve"> </v>
      </c>
      <c r="N151" s="28">
        <f>SUM(B151:M151)</f>
        <v>0</v>
      </c>
      <c r="AA151"/>
    </row>
    <row r="152" spans="2:27" x14ac:dyDescent="0.3">
      <c r="B152" s="28" t="str">
        <f>IF(ISERROR(VLOOKUP($A152,JAN!$A$11:$AG$110,33,FALSE))," ",VLOOKUP($A152,JAN!$A$11:$AG$110,33,FALSE))</f>
        <v xml:space="preserve"> </v>
      </c>
      <c r="C152" s="28" t="str">
        <f>IF(ISERROR(VLOOKUP($A152,FEV!$A$11:$AG$110,33,FALSE))," ",VLOOKUP($A152,FEV!$A$11:$AG$110,33,FALSE))</f>
        <v xml:space="preserve"> </v>
      </c>
      <c r="D152" s="28" t="str">
        <f>IF(ISERROR(VLOOKUP($A152,MAR!$A$11:$AG$110,33,FALSE))," ",VLOOKUP($A152,MAR!$A$11:$AG$110,33,FALSE))</f>
        <v xml:space="preserve"> </v>
      </c>
      <c r="E152" s="28" t="str">
        <f>IF(ISERROR(VLOOKUP($A152,AVR!$A$11:$AG$110,33,FALSE))," ",VLOOKUP($A152,AVR!$A$11:$AG$110,33,FALSE))</f>
        <v xml:space="preserve"> </v>
      </c>
      <c r="F152" s="28" t="str">
        <f>IF(ISERROR(VLOOKUP($A152,MAI!$A$11:$AG$110,33,FALSE))," ",VLOOKUP($A152,MAI!$A$11:$AG$110,33,FALSE))</f>
        <v xml:space="preserve"> </v>
      </c>
      <c r="G152" s="28" t="str">
        <f>IF(ISERROR(VLOOKUP($A152,JUIN!$A$11:$AG$110,33,FALSE))," ",VLOOKUP($A152,JUIN!$A$11:$AG$110,33,FALSE))</f>
        <v xml:space="preserve"> </v>
      </c>
      <c r="H152" s="28" t="str">
        <f>IF(ISERROR(VLOOKUP($A152,JUIL!$A$11:$AG$110,33,FALSE))," ",VLOOKUP($A152,JUIL!$A$11:$AG$110,33,FALSE))</f>
        <v xml:space="preserve"> </v>
      </c>
      <c r="I152" s="28" t="str">
        <f>IF(ISERROR(VLOOKUP($A152,AOUT!$A$11:$AG$110,33,FALSE))," ",VLOOKUP($A152,AOUT!$A$11:$AG$110,33,FALSE))</f>
        <v xml:space="preserve"> </v>
      </c>
      <c r="J152" s="28" t="str">
        <f>IF(ISERROR(VLOOKUP($A152,SEPT!$A$11:$AG$110,33,FALSE))," ",VLOOKUP($A152,SEPT!$A$11:$AG$110,33,FALSE))</f>
        <v xml:space="preserve"> </v>
      </c>
      <c r="K152" s="28" t="str">
        <f>IF(ISERROR(VLOOKUP($A152,OCT!$A$11:$AG$110,33,FALSE))," ",VLOOKUP($A152,OCT!$A$11:$AG$110,33,FALSE))</f>
        <v xml:space="preserve"> </v>
      </c>
      <c r="L152" s="28" t="str">
        <f>IF(ISERROR(VLOOKUP($A152,NOV!$A$11:$AG$110,33,FALSE))," ",VLOOKUP($A152,NOV!$A$11:$AG$110,33,FALSE))</f>
        <v xml:space="preserve"> </v>
      </c>
      <c r="M152" s="28" t="str">
        <f>IF(ISERROR(VLOOKUP($A152,DEC!$A$11:$AG$110,33,FALSE))," ",VLOOKUP($A152,DEC!$A$11:$AG$110,33,FALSE))</f>
        <v xml:space="preserve"> </v>
      </c>
      <c r="N152" s="28">
        <f>SUM(B152:M152)</f>
        <v>0</v>
      </c>
      <c r="AA152"/>
    </row>
    <row r="153" spans="2:27" x14ac:dyDescent="0.3">
      <c r="B153" s="28" t="str">
        <f>IF(ISERROR(VLOOKUP($A153,JAN!$A$11:$AG$110,33,FALSE))," ",VLOOKUP($A153,JAN!$A$11:$AG$110,33,FALSE))</f>
        <v xml:space="preserve"> </v>
      </c>
      <c r="C153" s="28" t="str">
        <f>IF(ISERROR(VLOOKUP($A153,FEV!$A$11:$AG$110,33,FALSE))," ",VLOOKUP($A153,FEV!$A$11:$AG$110,33,FALSE))</f>
        <v xml:space="preserve"> </v>
      </c>
      <c r="D153" s="28" t="str">
        <f>IF(ISERROR(VLOOKUP($A153,MAR!$A$11:$AG$110,33,FALSE))," ",VLOOKUP($A153,MAR!$A$11:$AG$110,33,FALSE))</f>
        <v xml:space="preserve"> </v>
      </c>
      <c r="E153" s="28" t="str">
        <f>IF(ISERROR(VLOOKUP($A153,AVR!$A$11:$AG$110,33,FALSE))," ",VLOOKUP($A153,AVR!$A$11:$AG$110,33,FALSE))</f>
        <v xml:space="preserve"> </v>
      </c>
      <c r="F153" s="28" t="str">
        <f>IF(ISERROR(VLOOKUP($A153,MAI!$A$11:$AG$110,33,FALSE))," ",VLOOKUP($A153,MAI!$A$11:$AG$110,33,FALSE))</f>
        <v xml:space="preserve"> </v>
      </c>
      <c r="G153" s="28" t="str">
        <f>IF(ISERROR(VLOOKUP($A153,JUIN!$A$11:$AG$110,33,FALSE))," ",VLOOKUP($A153,JUIN!$A$11:$AG$110,33,FALSE))</f>
        <v xml:space="preserve"> </v>
      </c>
      <c r="H153" s="28" t="str">
        <f>IF(ISERROR(VLOOKUP($A153,JUIL!$A$11:$AG$110,33,FALSE))," ",VLOOKUP($A153,JUIL!$A$11:$AG$110,33,FALSE))</f>
        <v xml:space="preserve"> </v>
      </c>
      <c r="I153" s="28" t="str">
        <f>IF(ISERROR(VLOOKUP($A153,AOUT!$A$11:$AG$110,33,FALSE))," ",VLOOKUP($A153,AOUT!$A$11:$AG$110,33,FALSE))</f>
        <v xml:space="preserve"> </v>
      </c>
      <c r="J153" s="28" t="str">
        <f>IF(ISERROR(VLOOKUP($A153,SEPT!$A$11:$AG$110,33,FALSE))," ",VLOOKUP($A153,SEPT!$A$11:$AG$110,33,FALSE))</f>
        <v xml:space="preserve"> </v>
      </c>
      <c r="K153" s="28" t="str">
        <f>IF(ISERROR(VLOOKUP($A153,OCT!$A$11:$AG$110,33,FALSE))," ",VLOOKUP($A153,OCT!$A$11:$AG$110,33,FALSE))</f>
        <v xml:space="preserve"> </v>
      </c>
      <c r="L153" s="28" t="str">
        <f>IF(ISERROR(VLOOKUP($A153,NOV!$A$11:$AG$110,33,FALSE))," ",VLOOKUP($A153,NOV!$A$11:$AG$110,33,FALSE))</f>
        <v xml:space="preserve"> </v>
      </c>
      <c r="M153" s="28" t="str">
        <f>IF(ISERROR(VLOOKUP($A153,DEC!$A$11:$AG$110,33,FALSE))," ",VLOOKUP($A153,DEC!$A$11:$AG$110,33,FALSE))</f>
        <v xml:space="preserve"> </v>
      </c>
      <c r="N153" s="28">
        <f>SUM(B153:M153)</f>
        <v>0</v>
      </c>
      <c r="AA153"/>
    </row>
    <row r="154" spans="2:27" x14ac:dyDescent="0.3">
      <c r="B154" s="28" t="str">
        <f>IF(ISERROR(VLOOKUP($A154,JAN!$A$11:$AG$110,33,FALSE))," ",VLOOKUP($A154,JAN!$A$11:$AG$110,33,FALSE))</f>
        <v xml:space="preserve"> </v>
      </c>
      <c r="C154" s="28" t="str">
        <f>IF(ISERROR(VLOOKUP($A154,FEV!$A$11:$AG$110,33,FALSE))," ",VLOOKUP($A154,FEV!$A$11:$AG$110,33,FALSE))</f>
        <v xml:space="preserve"> </v>
      </c>
      <c r="D154" s="28" t="str">
        <f>IF(ISERROR(VLOOKUP($A154,MAR!$A$11:$AG$110,33,FALSE))," ",VLOOKUP($A154,MAR!$A$11:$AG$110,33,FALSE))</f>
        <v xml:space="preserve"> </v>
      </c>
      <c r="E154" s="28" t="str">
        <f>IF(ISERROR(VLOOKUP($A154,AVR!$A$11:$AG$110,33,FALSE))," ",VLOOKUP($A154,AVR!$A$11:$AG$110,33,FALSE))</f>
        <v xml:space="preserve"> </v>
      </c>
      <c r="F154" s="28" t="str">
        <f>IF(ISERROR(VLOOKUP($A154,MAI!$A$11:$AG$110,33,FALSE))," ",VLOOKUP($A154,MAI!$A$11:$AG$110,33,FALSE))</f>
        <v xml:space="preserve"> </v>
      </c>
      <c r="G154" s="28" t="str">
        <f>IF(ISERROR(VLOOKUP($A154,JUIN!$A$11:$AG$110,33,FALSE))," ",VLOOKUP($A154,JUIN!$A$11:$AG$110,33,FALSE))</f>
        <v xml:space="preserve"> </v>
      </c>
      <c r="H154" s="28" t="str">
        <f>IF(ISERROR(VLOOKUP($A154,JUIL!$A$11:$AG$110,33,FALSE))," ",VLOOKUP($A154,JUIL!$A$11:$AG$110,33,FALSE))</f>
        <v xml:space="preserve"> </v>
      </c>
      <c r="I154" s="28" t="str">
        <f>IF(ISERROR(VLOOKUP($A154,AOUT!$A$11:$AG$110,33,FALSE))," ",VLOOKUP($A154,AOUT!$A$11:$AG$110,33,FALSE))</f>
        <v xml:space="preserve"> </v>
      </c>
      <c r="J154" s="28" t="str">
        <f>IF(ISERROR(VLOOKUP($A154,SEPT!$A$11:$AG$110,33,FALSE))," ",VLOOKUP($A154,SEPT!$A$11:$AG$110,33,FALSE))</f>
        <v xml:space="preserve"> </v>
      </c>
      <c r="K154" s="28" t="str">
        <f>IF(ISERROR(VLOOKUP($A154,OCT!$A$11:$AG$110,33,FALSE))," ",VLOOKUP($A154,OCT!$A$11:$AG$110,33,FALSE))</f>
        <v xml:space="preserve"> </v>
      </c>
      <c r="L154" s="28" t="str">
        <f>IF(ISERROR(VLOOKUP($A154,NOV!$A$11:$AG$110,33,FALSE))," ",VLOOKUP($A154,NOV!$A$11:$AG$110,33,FALSE))</f>
        <v xml:space="preserve"> </v>
      </c>
      <c r="M154" s="28" t="str">
        <f>IF(ISERROR(VLOOKUP($A154,DEC!$A$11:$AG$110,33,FALSE))," ",VLOOKUP($A154,DEC!$A$11:$AG$110,33,FALSE))</f>
        <v xml:space="preserve"> </v>
      </c>
      <c r="N154" s="28">
        <f>SUM(B154:M154)</f>
        <v>0</v>
      </c>
      <c r="AA154"/>
    </row>
    <row r="155" spans="2:27" x14ac:dyDescent="0.3">
      <c r="B155" s="28" t="str">
        <f>IF(ISERROR(VLOOKUP($A155,JAN!$A$11:$AG$110,33,FALSE))," ",VLOOKUP($A155,JAN!$A$11:$AG$110,33,FALSE))</f>
        <v xml:space="preserve"> </v>
      </c>
      <c r="C155" s="28" t="str">
        <f>IF(ISERROR(VLOOKUP($A155,FEV!$A$11:$AG$110,33,FALSE))," ",VLOOKUP($A155,FEV!$A$11:$AG$110,33,FALSE))</f>
        <v xml:space="preserve"> </v>
      </c>
      <c r="D155" s="28" t="str">
        <f>IF(ISERROR(VLOOKUP($A155,MAR!$A$11:$AG$110,33,FALSE))," ",VLOOKUP($A155,MAR!$A$11:$AG$110,33,FALSE))</f>
        <v xml:space="preserve"> </v>
      </c>
      <c r="E155" s="28" t="str">
        <f>IF(ISERROR(VLOOKUP($A155,AVR!$A$11:$AG$110,33,FALSE))," ",VLOOKUP($A155,AVR!$A$11:$AG$110,33,FALSE))</f>
        <v xml:space="preserve"> </v>
      </c>
      <c r="F155" s="28" t="str">
        <f>IF(ISERROR(VLOOKUP($A155,MAI!$A$11:$AG$110,33,FALSE))," ",VLOOKUP($A155,MAI!$A$11:$AG$110,33,FALSE))</f>
        <v xml:space="preserve"> </v>
      </c>
      <c r="G155" s="28" t="str">
        <f>IF(ISERROR(VLOOKUP($A155,JUIN!$A$11:$AG$110,33,FALSE))," ",VLOOKUP($A155,JUIN!$A$11:$AG$110,33,FALSE))</f>
        <v xml:space="preserve"> </v>
      </c>
      <c r="H155" s="28" t="str">
        <f>IF(ISERROR(VLOOKUP($A155,JUIL!$A$11:$AG$110,33,FALSE))," ",VLOOKUP($A155,JUIL!$A$11:$AG$110,33,FALSE))</f>
        <v xml:space="preserve"> </v>
      </c>
      <c r="I155" s="28" t="str">
        <f>IF(ISERROR(VLOOKUP($A155,AOUT!$A$11:$AG$110,33,FALSE))," ",VLOOKUP($A155,AOUT!$A$11:$AG$110,33,FALSE))</f>
        <v xml:space="preserve"> </v>
      </c>
      <c r="J155" s="28" t="str">
        <f>IF(ISERROR(VLOOKUP($A155,SEPT!$A$11:$AG$110,33,FALSE))," ",VLOOKUP($A155,SEPT!$A$11:$AG$110,33,FALSE))</f>
        <v xml:space="preserve"> </v>
      </c>
      <c r="K155" s="28" t="str">
        <f>IF(ISERROR(VLOOKUP($A155,OCT!$A$11:$AG$110,33,FALSE))," ",VLOOKUP($A155,OCT!$A$11:$AG$110,33,FALSE))</f>
        <v xml:space="preserve"> </v>
      </c>
      <c r="L155" s="28" t="str">
        <f>IF(ISERROR(VLOOKUP($A155,NOV!$A$11:$AG$110,33,FALSE))," ",VLOOKUP($A155,NOV!$A$11:$AG$110,33,FALSE))</f>
        <v xml:space="preserve"> </v>
      </c>
      <c r="M155" s="28" t="str">
        <f>IF(ISERROR(VLOOKUP($A155,DEC!$A$11:$AG$110,33,FALSE))," ",VLOOKUP($A155,DEC!$A$11:$AG$110,33,FALSE))</f>
        <v xml:space="preserve"> </v>
      </c>
      <c r="N155" s="28">
        <f>SUM(B155:M155)</f>
        <v>0</v>
      </c>
      <c r="AA155"/>
    </row>
    <row r="156" spans="2:27" x14ac:dyDescent="0.3">
      <c r="B156" s="28" t="str">
        <f>IF(ISERROR(VLOOKUP($A156,JAN!$A$11:$AG$110,33,FALSE))," ",VLOOKUP($A156,JAN!$A$11:$AG$110,33,FALSE))</f>
        <v xml:space="preserve"> </v>
      </c>
      <c r="C156" s="28" t="str">
        <f>IF(ISERROR(VLOOKUP($A156,FEV!$A$11:$AG$110,33,FALSE))," ",VLOOKUP($A156,FEV!$A$11:$AG$110,33,FALSE))</f>
        <v xml:space="preserve"> </v>
      </c>
      <c r="D156" s="28" t="str">
        <f>IF(ISERROR(VLOOKUP($A156,MAR!$A$11:$AG$110,33,FALSE))," ",VLOOKUP($A156,MAR!$A$11:$AG$110,33,FALSE))</f>
        <v xml:space="preserve"> </v>
      </c>
      <c r="E156" s="28" t="str">
        <f>IF(ISERROR(VLOOKUP($A156,AVR!$A$11:$AG$110,33,FALSE))," ",VLOOKUP($A156,AVR!$A$11:$AG$110,33,FALSE))</f>
        <v xml:space="preserve"> </v>
      </c>
      <c r="F156" s="28" t="str">
        <f>IF(ISERROR(VLOOKUP($A156,MAI!$A$11:$AG$110,33,FALSE))," ",VLOOKUP($A156,MAI!$A$11:$AG$110,33,FALSE))</f>
        <v xml:space="preserve"> </v>
      </c>
      <c r="G156" s="28" t="str">
        <f>IF(ISERROR(VLOOKUP($A156,JUIN!$A$11:$AG$110,33,FALSE))," ",VLOOKUP($A156,JUIN!$A$11:$AG$110,33,FALSE))</f>
        <v xml:space="preserve"> </v>
      </c>
      <c r="H156" s="28" t="str">
        <f>IF(ISERROR(VLOOKUP($A156,JUIL!$A$11:$AG$110,33,FALSE))," ",VLOOKUP($A156,JUIL!$A$11:$AG$110,33,FALSE))</f>
        <v xml:space="preserve"> </v>
      </c>
      <c r="I156" s="28" t="str">
        <f>IF(ISERROR(VLOOKUP($A156,AOUT!$A$11:$AG$110,33,FALSE))," ",VLOOKUP($A156,AOUT!$A$11:$AG$110,33,FALSE))</f>
        <v xml:space="preserve"> </v>
      </c>
      <c r="J156" s="28" t="str">
        <f>IF(ISERROR(VLOOKUP($A156,SEPT!$A$11:$AG$110,33,FALSE))," ",VLOOKUP($A156,SEPT!$A$11:$AG$110,33,FALSE))</f>
        <v xml:space="preserve"> </v>
      </c>
      <c r="K156" s="28" t="str">
        <f>IF(ISERROR(VLOOKUP($A156,OCT!$A$11:$AG$110,33,FALSE))," ",VLOOKUP($A156,OCT!$A$11:$AG$110,33,FALSE))</f>
        <v xml:space="preserve"> </v>
      </c>
      <c r="L156" s="28" t="str">
        <f>IF(ISERROR(VLOOKUP($A156,NOV!$A$11:$AG$110,33,FALSE))," ",VLOOKUP($A156,NOV!$A$11:$AG$110,33,FALSE))</f>
        <v xml:space="preserve"> </v>
      </c>
      <c r="M156" s="28" t="str">
        <f>IF(ISERROR(VLOOKUP($A156,DEC!$A$11:$AG$110,33,FALSE))," ",VLOOKUP($A156,DEC!$A$11:$AG$110,33,FALSE))</f>
        <v xml:space="preserve"> </v>
      </c>
      <c r="N156" s="28">
        <f>SUM(B156:M156)</f>
        <v>0</v>
      </c>
      <c r="AA156"/>
    </row>
    <row r="157" spans="2:27" x14ac:dyDescent="0.3">
      <c r="B157" s="28" t="str">
        <f>IF(ISERROR(VLOOKUP($A157,JAN!$A$11:$AG$110,33,FALSE))," ",VLOOKUP($A157,JAN!$A$11:$AG$110,33,FALSE))</f>
        <v xml:space="preserve"> </v>
      </c>
      <c r="C157" s="28" t="str">
        <f>IF(ISERROR(VLOOKUP($A157,FEV!$A$11:$AG$110,33,FALSE))," ",VLOOKUP($A157,FEV!$A$11:$AG$110,33,FALSE))</f>
        <v xml:space="preserve"> </v>
      </c>
      <c r="D157" s="28" t="str">
        <f>IF(ISERROR(VLOOKUP($A157,MAR!$A$11:$AG$110,33,FALSE))," ",VLOOKUP($A157,MAR!$A$11:$AG$110,33,FALSE))</f>
        <v xml:space="preserve"> </v>
      </c>
      <c r="E157" s="28" t="str">
        <f>IF(ISERROR(VLOOKUP($A157,AVR!$A$11:$AG$110,33,FALSE))," ",VLOOKUP($A157,AVR!$A$11:$AG$110,33,FALSE))</f>
        <v xml:space="preserve"> </v>
      </c>
      <c r="F157" s="28" t="str">
        <f>IF(ISERROR(VLOOKUP($A157,MAI!$A$11:$AG$110,33,FALSE))," ",VLOOKUP($A157,MAI!$A$11:$AG$110,33,FALSE))</f>
        <v xml:space="preserve"> </v>
      </c>
      <c r="G157" s="28" t="str">
        <f>IF(ISERROR(VLOOKUP($A157,JUIN!$A$11:$AG$110,33,FALSE))," ",VLOOKUP($A157,JUIN!$A$11:$AG$110,33,FALSE))</f>
        <v xml:space="preserve"> </v>
      </c>
      <c r="H157" s="28" t="str">
        <f>IF(ISERROR(VLOOKUP($A157,JUIL!$A$11:$AG$110,33,FALSE))," ",VLOOKUP($A157,JUIL!$A$11:$AG$110,33,FALSE))</f>
        <v xml:space="preserve"> </v>
      </c>
      <c r="I157" s="28" t="str">
        <f>IF(ISERROR(VLOOKUP($A157,AOUT!$A$11:$AG$110,33,FALSE))," ",VLOOKUP($A157,AOUT!$A$11:$AG$110,33,FALSE))</f>
        <v xml:space="preserve"> </v>
      </c>
      <c r="J157" s="28" t="str">
        <f>IF(ISERROR(VLOOKUP($A157,SEPT!$A$11:$AG$110,33,FALSE))," ",VLOOKUP($A157,SEPT!$A$11:$AG$110,33,FALSE))</f>
        <v xml:space="preserve"> </v>
      </c>
      <c r="K157" s="28" t="str">
        <f>IF(ISERROR(VLOOKUP($A157,OCT!$A$11:$AG$110,33,FALSE))," ",VLOOKUP($A157,OCT!$A$11:$AG$110,33,FALSE))</f>
        <v xml:space="preserve"> </v>
      </c>
      <c r="L157" s="28" t="str">
        <f>IF(ISERROR(VLOOKUP($A157,NOV!$A$11:$AG$110,33,FALSE))," ",VLOOKUP($A157,NOV!$A$11:$AG$110,33,FALSE))</f>
        <v xml:space="preserve"> </v>
      </c>
      <c r="M157" s="28" t="str">
        <f>IF(ISERROR(VLOOKUP($A157,DEC!$A$11:$AG$110,33,FALSE))," ",VLOOKUP($A157,DEC!$A$11:$AG$110,33,FALSE))</f>
        <v xml:space="preserve"> </v>
      </c>
      <c r="N157" s="28">
        <f>SUM(B157:M157)</f>
        <v>0</v>
      </c>
      <c r="AA157"/>
    </row>
    <row r="158" spans="2:27" x14ac:dyDescent="0.3">
      <c r="B158" s="28" t="str">
        <f>IF(ISERROR(VLOOKUP($A158,JAN!$A$11:$AG$110,33,FALSE))," ",VLOOKUP($A158,JAN!$A$11:$AG$110,33,FALSE))</f>
        <v xml:space="preserve"> </v>
      </c>
      <c r="C158" s="28" t="str">
        <f>IF(ISERROR(VLOOKUP($A158,FEV!$A$11:$AG$110,33,FALSE))," ",VLOOKUP($A158,FEV!$A$11:$AG$110,33,FALSE))</f>
        <v xml:space="preserve"> </v>
      </c>
      <c r="D158" s="28" t="str">
        <f>IF(ISERROR(VLOOKUP($A158,MAR!$A$11:$AG$110,33,FALSE))," ",VLOOKUP($A158,MAR!$A$11:$AG$110,33,FALSE))</f>
        <v xml:space="preserve"> </v>
      </c>
      <c r="E158" s="28" t="str">
        <f>IF(ISERROR(VLOOKUP($A158,AVR!$A$11:$AG$110,33,FALSE))," ",VLOOKUP($A158,AVR!$A$11:$AG$110,33,FALSE))</f>
        <v xml:space="preserve"> </v>
      </c>
      <c r="F158" s="28" t="str">
        <f>IF(ISERROR(VLOOKUP($A158,MAI!$A$11:$AG$110,33,FALSE))," ",VLOOKUP($A158,MAI!$A$11:$AG$110,33,FALSE))</f>
        <v xml:space="preserve"> </v>
      </c>
      <c r="G158" s="28" t="str">
        <f>IF(ISERROR(VLOOKUP($A158,JUIN!$A$11:$AG$110,33,FALSE))," ",VLOOKUP($A158,JUIN!$A$11:$AG$110,33,FALSE))</f>
        <v xml:space="preserve"> </v>
      </c>
      <c r="H158" s="28" t="str">
        <f>IF(ISERROR(VLOOKUP($A158,JUIL!$A$11:$AG$110,33,FALSE))," ",VLOOKUP($A158,JUIL!$A$11:$AG$110,33,FALSE))</f>
        <v xml:space="preserve"> </v>
      </c>
      <c r="I158" s="28" t="str">
        <f>IF(ISERROR(VLOOKUP($A158,AOUT!$A$11:$AG$110,33,FALSE))," ",VLOOKUP($A158,AOUT!$A$11:$AG$110,33,FALSE))</f>
        <v xml:space="preserve"> </v>
      </c>
      <c r="J158" s="28" t="str">
        <f>IF(ISERROR(VLOOKUP($A158,SEPT!$A$11:$AG$110,33,FALSE))," ",VLOOKUP($A158,SEPT!$A$11:$AG$110,33,FALSE))</f>
        <v xml:space="preserve"> </v>
      </c>
      <c r="K158" s="28" t="str">
        <f>IF(ISERROR(VLOOKUP($A158,OCT!$A$11:$AG$110,33,FALSE))," ",VLOOKUP($A158,OCT!$A$11:$AG$110,33,FALSE))</f>
        <v xml:space="preserve"> </v>
      </c>
      <c r="L158" s="28" t="str">
        <f>IF(ISERROR(VLOOKUP($A158,NOV!$A$11:$AG$110,33,FALSE))," ",VLOOKUP($A158,NOV!$A$11:$AG$110,33,FALSE))</f>
        <v xml:space="preserve"> </v>
      </c>
      <c r="M158" s="28" t="str">
        <f>IF(ISERROR(VLOOKUP($A158,DEC!$A$11:$AG$110,33,FALSE))," ",VLOOKUP($A158,DEC!$A$11:$AG$110,33,FALSE))</f>
        <v xml:space="preserve"> </v>
      </c>
      <c r="N158" s="28">
        <f>SUM(B158:M158)</f>
        <v>0</v>
      </c>
      <c r="AA158"/>
    </row>
    <row r="159" spans="2:27" x14ac:dyDescent="0.3">
      <c r="B159" s="28" t="str">
        <f>IF(ISERROR(VLOOKUP($A159,JAN!$A$11:$AG$110,33,FALSE))," ",VLOOKUP($A159,JAN!$A$11:$AG$110,33,FALSE))</f>
        <v xml:space="preserve"> </v>
      </c>
      <c r="C159" s="28" t="str">
        <f>IF(ISERROR(VLOOKUP($A159,FEV!$A$11:$AG$110,33,FALSE))," ",VLOOKUP($A159,FEV!$A$11:$AG$110,33,FALSE))</f>
        <v xml:space="preserve"> </v>
      </c>
      <c r="D159" s="28" t="str">
        <f>IF(ISERROR(VLOOKUP($A159,MAR!$A$11:$AG$110,33,FALSE))," ",VLOOKUP($A159,MAR!$A$11:$AG$110,33,FALSE))</f>
        <v xml:space="preserve"> </v>
      </c>
      <c r="E159" s="28" t="str">
        <f>IF(ISERROR(VLOOKUP($A159,AVR!$A$11:$AG$110,33,FALSE))," ",VLOOKUP($A159,AVR!$A$11:$AG$110,33,FALSE))</f>
        <v xml:space="preserve"> </v>
      </c>
      <c r="F159" s="28" t="str">
        <f>IF(ISERROR(VLOOKUP($A159,MAI!$A$11:$AG$110,33,FALSE))," ",VLOOKUP($A159,MAI!$A$11:$AG$110,33,FALSE))</f>
        <v xml:space="preserve"> </v>
      </c>
      <c r="G159" s="28" t="str">
        <f>IF(ISERROR(VLOOKUP($A159,JUIN!$A$11:$AG$110,33,FALSE))," ",VLOOKUP($A159,JUIN!$A$11:$AG$110,33,FALSE))</f>
        <v xml:space="preserve"> </v>
      </c>
      <c r="H159" s="28" t="str">
        <f>IF(ISERROR(VLOOKUP($A159,JUIL!$A$11:$AG$110,33,FALSE))," ",VLOOKUP($A159,JUIL!$A$11:$AG$110,33,FALSE))</f>
        <v xml:space="preserve"> </v>
      </c>
      <c r="I159" s="28" t="str">
        <f>IF(ISERROR(VLOOKUP($A159,AOUT!$A$11:$AG$110,33,FALSE))," ",VLOOKUP($A159,AOUT!$A$11:$AG$110,33,FALSE))</f>
        <v xml:space="preserve"> </v>
      </c>
      <c r="J159" s="28" t="str">
        <f>IF(ISERROR(VLOOKUP($A159,SEPT!$A$11:$AG$110,33,FALSE))," ",VLOOKUP($A159,SEPT!$A$11:$AG$110,33,FALSE))</f>
        <v xml:space="preserve"> </v>
      </c>
      <c r="K159" s="28" t="str">
        <f>IF(ISERROR(VLOOKUP($A159,OCT!$A$11:$AG$110,33,FALSE))," ",VLOOKUP($A159,OCT!$A$11:$AG$110,33,FALSE))</f>
        <v xml:space="preserve"> </v>
      </c>
      <c r="L159" s="28" t="str">
        <f>IF(ISERROR(VLOOKUP($A159,NOV!$A$11:$AG$110,33,FALSE))," ",VLOOKUP($A159,NOV!$A$11:$AG$110,33,FALSE))</f>
        <v xml:space="preserve"> </v>
      </c>
      <c r="M159" s="28" t="str">
        <f>IF(ISERROR(VLOOKUP($A159,DEC!$A$11:$AG$110,33,FALSE))," ",VLOOKUP($A159,DEC!$A$11:$AG$110,33,FALSE))</f>
        <v xml:space="preserve"> </v>
      </c>
      <c r="N159" s="28">
        <f>SUM(B159:M159)</f>
        <v>0</v>
      </c>
      <c r="AA159"/>
    </row>
    <row r="160" spans="2:27" x14ac:dyDescent="0.3">
      <c r="B160" s="28" t="str">
        <f>IF(ISERROR(VLOOKUP($A160,JAN!$A$11:$AG$110,33,FALSE))," ",VLOOKUP($A160,JAN!$A$11:$AG$110,33,FALSE))</f>
        <v xml:space="preserve"> </v>
      </c>
      <c r="C160" s="28" t="str">
        <f>IF(ISERROR(VLOOKUP($A160,FEV!$A$11:$AG$110,33,FALSE))," ",VLOOKUP($A160,FEV!$A$11:$AG$110,33,FALSE))</f>
        <v xml:space="preserve"> </v>
      </c>
      <c r="D160" s="28" t="str">
        <f>IF(ISERROR(VLOOKUP($A160,MAR!$A$11:$AG$110,33,FALSE))," ",VLOOKUP($A160,MAR!$A$11:$AG$110,33,FALSE))</f>
        <v xml:space="preserve"> </v>
      </c>
      <c r="E160" s="28" t="str">
        <f>IF(ISERROR(VLOOKUP($A160,AVR!$A$11:$AG$110,33,FALSE))," ",VLOOKUP($A160,AVR!$A$11:$AG$110,33,FALSE))</f>
        <v xml:space="preserve"> </v>
      </c>
      <c r="F160" s="28" t="str">
        <f>IF(ISERROR(VLOOKUP($A160,MAI!$A$11:$AG$110,33,FALSE))," ",VLOOKUP($A160,MAI!$A$11:$AG$110,33,FALSE))</f>
        <v xml:space="preserve"> </v>
      </c>
      <c r="G160" s="28" t="str">
        <f>IF(ISERROR(VLOOKUP($A160,JUIN!$A$11:$AG$110,33,FALSE))," ",VLOOKUP($A160,JUIN!$A$11:$AG$110,33,FALSE))</f>
        <v xml:space="preserve"> </v>
      </c>
      <c r="H160" s="28" t="str">
        <f>IF(ISERROR(VLOOKUP($A160,JUIL!$A$11:$AG$110,33,FALSE))," ",VLOOKUP($A160,JUIL!$A$11:$AG$110,33,FALSE))</f>
        <v xml:space="preserve"> </v>
      </c>
      <c r="I160" s="28" t="str">
        <f>IF(ISERROR(VLOOKUP($A160,AOUT!$A$11:$AG$110,33,FALSE))," ",VLOOKUP($A160,AOUT!$A$11:$AG$110,33,FALSE))</f>
        <v xml:space="preserve"> </v>
      </c>
      <c r="J160" s="28" t="str">
        <f>IF(ISERROR(VLOOKUP($A160,SEPT!$A$11:$AG$110,33,FALSE))," ",VLOOKUP($A160,SEPT!$A$11:$AG$110,33,FALSE))</f>
        <v xml:space="preserve"> </v>
      </c>
      <c r="K160" s="28" t="str">
        <f>IF(ISERROR(VLOOKUP($A160,OCT!$A$11:$AG$110,33,FALSE))," ",VLOOKUP($A160,OCT!$A$11:$AG$110,33,FALSE))</f>
        <v xml:space="preserve"> </v>
      </c>
      <c r="L160" s="28" t="str">
        <f>IF(ISERROR(VLOOKUP($A160,NOV!$A$11:$AG$110,33,FALSE))," ",VLOOKUP($A160,NOV!$A$11:$AG$110,33,FALSE))</f>
        <v xml:space="preserve"> </v>
      </c>
      <c r="M160" s="28" t="str">
        <f>IF(ISERROR(VLOOKUP($A160,DEC!$A$11:$AG$110,33,FALSE))," ",VLOOKUP($A160,DEC!$A$11:$AG$110,33,FALSE))</f>
        <v xml:space="preserve"> </v>
      </c>
      <c r="N160" s="28">
        <f>SUM(B160:M160)</f>
        <v>0</v>
      </c>
      <c r="AA160"/>
    </row>
    <row r="161" spans="2:27" x14ac:dyDescent="0.3">
      <c r="B161" s="28" t="str">
        <f>IF(ISERROR(VLOOKUP($A161,JAN!$A$11:$AG$110,33,FALSE))," ",VLOOKUP($A161,JAN!$A$11:$AG$110,33,FALSE))</f>
        <v xml:space="preserve"> </v>
      </c>
      <c r="C161" s="28" t="str">
        <f>IF(ISERROR(VLOOKUP($A161,FEV!$A$11:$AG$110,33,FALSE))," ",VLOOKUP($A161,FEV!$A$11:$AG$110,33,FALSE))</f>
        <v xml:space="preserve"> </v>
      </c>
      <c r="D161" s="28" t="str">
        <f>IF(ISERROR(VLOOKUP($A161,MAR!$A$11:$AG$110,33,FALSE))," ",VLOOKUP($A161,MAR!$A$11:$AG$110,33,FALSE))</f>
        <v xml:space="preserve"> </v>
      </c>
      <c r="E161" s="28" t="str">
        <f>IF(ISERROR(VLOOKUP($A161,AVR!$A$11:$AG$110,33,FALSE))," ",VLOOKUP($A161,AVR!$A$11:$AG$110,33,FALSE))</f>
        <v xml:space="preserve"> </v>
      </c>
      <c r="F161" s="28" t="str">
        <f>IF(ISERROR(VLOOKUP($A161,MAI!$A$11:$AG$110,33,FALSE))," ",VLOOKUP($A161,MAI!$A$11:$AG$110,33,FALSE))</f>
        <v xml:space="preserve"> </v>
      </c>
      <c r="G161" s="28" t="str">
        <f>IF(ISERROR(VLOOKUP($A161,JUIN!$A$11:$AG$110,33,FALSE))," ",VLOOKUP($A161,JUIN!$A$11:$AG$110,33,FALSE))</f>
        <v xml:space="preserve"> </v>
      </c>
      <c r="H161" s="28" t="str">
        <f>IF(ISERROR(VLOOKUP($A161,JUIL!$A$11:$AG$110,33,FALSE))," ",VLOOKUP($A161,JUIL!$A$11:$AG$110,33,FALSE))</f>
        <v xml:space="preserve"> </v>
      </c>
      <c r="I161" s="28" t="str">
        <f>IF(ISERROR(VLOOKUP($A161,AOUT!$A$11:$AG$110,33,FALSE))," ",VLOOKUP($A161,AOUT!$A$11:$AG$110,33,FALSE))</f>
        <v xml:space="preserve"> </v>
      </c>
      <c r="J161" s="28" t="str">
        <f>IF(ISERROR(VLOOKUP($A161,SEPT!$A$11:$AG$110,33,FALSE))," ",VLOOKUP($A161,SEPT!$A$11:$AG$110,33,FALSE))</f>
        <v xml:space="preserve"> </v>
      </c>
      <c r="K161" s="28" t="str">
        <f>IF(ISERROR(VLOOKUP($A161,OCT!$A$11:$AG$110,33,FALSE))," ",VLOOKUP($A161,OCT!$A$11:$AG$110,33,FALSE))</f>
        <v xml:space="preserve"> </v>
      </c>
      <c r="L161" s="28" t="str">
        <f>IF(ISERROR(VLOOKUP($A161,NOV!$A$11:$AG$110,33,FALSE))," ",VLOOKUP($A161,NOV!$A$11:$AG$110,33,FALSE))</f>
        <v xml:space="preserve"> </v>
      </c>
      <c r="M161" s="28" t="str">
        <f>IF(ISERROR(VLOOKUP($A161,DEC!$A$11:$AG$110,33,FALSE))," ",VLOOKUP($A161,DEC!$A$11:$AG$110,33,FALSE))</f>
        <v xml:space="preserve"> </v>
      </c>
      <c r="N161" s="28">
        <f>SUM(B161:M161)</f>
        <v>0</v>
      </c>
      <c r="AA161"/>
    </row>
    <row r="162" spans="2:27" x14ac:dyDescent="0.3">
      <c r="B162" s="28" t="str">
        <f>IF(ISERROR(VLOOKUP($A162,JAN!$A$11:$AG$110,33,FALSE))," ",VLOOKUP($A162,JAN!$A$11:$AG$110,33,FALSE))</f>
        <v xml:space="preserve"> </v>
      </c>
      <c r="C162" s="28" t="str">
        <f>IF(ISERROR(VLOOKUP($A162,FEV!$A$11:$AG$110,33,FALSE))," ",VLOOKUP($A162,FEV!$A$11:$AG$110,33,FALSE))</f>
        <v xml:space="preserve"> </v>
      </c>
      <c r="D162" s="28" t="str">
        <f>IF(ISERROR(VLOOKUP($A162,MAR!$A$11:$AG$110,33,FALSE))," ",VLOOKUP($A162,MAR!$A$11:$AG$110,33,FALSE))</f>
        <v xml:space="preserve"> </v>
      </c>
      <c r="E162" s="28" t="str">
        <f>IF(ISERROR(VLOOKUP($A162,AVR!$A$11:$AG$110,33,FALSE))," ",VLOOKUP($A162,AVR!$A$11:$AG$110,33,FALSE))</f>
        <v xml:space="preserve"> </v>
      </c>
      <c r="F162" s="28" t="str">
        <f>IF(ISERROR(VLOOKUP($A162,MAI!$A$11:$AG$110,33,FALSE))," ",VLOOKUP($A162,MAI!$A$11:$AG$110,33,FALSE))</f>
        <v xml:space="preserve"> </v>
      </c>
      <c r="G162" s="28" t="str">
        <f>IF(ISERROR(VLOOKUP($A162,JUIN!$A$11:$AG$110,33,FALSE))," ",VLOOKUP($A162,JUIN!$A$11:$AG$110,33,FALSE))</f>
        <v xml:space="preserve"> </v>
      </c>
      <c r="H162" s="28" t="str">
        <f>IF(ISERROR(VLOOKUP($A162,JUIL!$A$11:$AG$110,33,FALSE))," ",VLOOKUP($A162,JUIL!$A$11:$AG$110,33,FALSE))</f>
        <v xml:space="preserve"> </v>
      </c>
      <c r="I162" s="28" t="str">
        <f>IF(ISERROR(VLOOKUP($A162,AOUT!$A$11:$AG$110,33,FALSE))," ",VLOOKUP($A162,AOUT!$A$11:$AG$110,33,FALSE))</f>
        <v xml:space="preserve"> </v>
      </c>
      <c r="J162" s="28" t="str">
        <f>IF(ISERROR(VLOOKUP($A162,SEPT!$A$11:$AG$110,33,FALSE))," ",VLOOKUP($A162,SEPT!$A$11:$AG$110,33,FALSE))</f>
        <v xml:space="preserve"> </v>
      </c>
      <c r="K162" s="28" t="str">
        <f>IF(ISERROR(VLOOKUP($A162,OCT!$A$11:$AG$110,33,FALSE))," ",VLOOKUP($A162,OCT!$A$11:$AG$110,33,FALSE))</f>
        <v xml:space="preserve"> </v>
      </c>
      <c r="L162" s="28" t="str">
        <f>IF(ISERROR(VLOOKUP($A162,NOV!$A$11:$AG$110,33,FALSE))," ",VLOOKUP($A162,NOV!$A$11:$AG$110,33,FALSE))</f>
        <v xml:space="preserve"> </v>
      </c>
      <c r="M162" s="28" t="str">
        <f>IF(ISERROR(VLOOKUP($A162,DEC!$A$11:$AG$110,33,FALSE))," ",VLOOKUP($A162,DEC!$A$11:$AG$110,33,FALSE))</f>
        <v xml:space="preserve"> </v>
      </c>
      <c r="N162" s="28">
        <f>SUM(B162:M162)</f>
        <v>0</v>
      </c>
      <c r="AA162"/>
    </row>
    <row r="163" spans="2:27" x14ac:dyDescent="0.3">
      <c r="B163" s="28" t="str">
        <f>IF(ISERROR(VLOOKUP($A163,JAN!$A$11:$AG$110,33,FALSE))," ",VLOOKUP($A163,JAN!$A$11:$AG$110,33,FALSE))</f>
        <v xml:space="preserve"> </v>
      </c>
      <c r="C163" s="28" t="str">
        <f>IF(ISERROR(VLOOKUP($A163,FEV!$A$11:$AG$110,33,FALSE))," ",VLOOKUP($A163,FEV!$A$11:$AG$110,33,FALSE))</f>
        <v xml:space="preserve"> </v>
      </c>
      <c r="D163" s="28" t="str">
        <f>IF(ISERROR(VLOOKUP($A163,MAR!$A$11:$AG$110,33,FALSE))," ",VLOOKUP($A163,MAR!$A$11:$AG$110,33,FALSE))</f>
        <v xml:space="preserve"> </v>
      </c>
      <c r="E163" s="28" t="str">
        <f>IF(ISERROR(VLOOKUP($A163,AVR!$A$11:$AG$110,33,FALSE))," ",VLOOKUP($A163,AVR!$A$11:$AG$110,33,FALSE))</f>
        <v xml:space="preserve"> </v>
      </c>
      <c r="F163" s="28" t="str">
        <f>IF(ISERROR(VLOOKUP($A163,MAI!$A$11:$AG$110,33,FALSE))," ",VLOOKUP($A163,MAI!$A$11:$AG$110,33,FALSE))</f>
        <v xml:space="preserve"> </v>
      </c>
      <c r="G163" s="28" t="str">
        <f>IF(ISERROR(VLOOKUP($A163,JUIN!$A$11:$AG$110,33,FALSE))," ",VLOOKUP($A163,JUIN!$A$11:$AG$110,33,FALSE))</f>
        <v xml:space="preserve"> </v>
      </c>
      <c r="H163" s="28" t="str">
        <f>IF(ISERROR(VLOOKUP($A163,JUIL!$A$11:$AG$110,33,FALSE))," ",VLOOKUP($A163,JUIL!$A$11:$AG$110,33,FALSE))</f>
        <v xml:space="preserve"> </v>
      </c>
      <c r="I163" s="28" t="str">
        <f>IF(ISERROR(VLOOKUP($A163,AOUT!$A$11:$AG$110,33,FALSE))," ",VLOOKUP($A163,AOUT!$A$11:$AG$110,33,FALSE))</f>
        <v xml:space="preserve"> </v>
      </c>
      <c r="J163" s="28" t="str">
        <f>IF(ISERROR(VLOOKUP($A163,SEPT!$A$11:$AG$110,33,FALSE))," ",VLOOKUP($A163,SEPT!$A$11:$AG$110,33,FALSE))</f>
        <v xml:space="preserve"> </v>
      </c>
      <c r="K163" s="28" t="str">
        <f>IF(ISERROR(VLOOKUP($A163,OCT!$A$11:$AG$110,33,FALSE))," ",VLOOKUP($A163,OCT!$A$11:$AG$110,33,FALSE))</f>
        <v xml:space="preserve"> </v>
      </c>
      <c r="L163" s="28" t="str">
        <f>IF(ISERROR(VLOOKUP($A163,NOV!$A$11:$AG$110,33,FALSE))," ",VLOOKUP($A163,NOV!$A$11:$AG$110,33,FALSE))</f>
        <v xml:space="preserve"> </v>
      </c>
      <c r="M163" s="28" t="str">
        <f>IF(ISERROR(VLOOKUP($A163,DEC!$A$11:$AG$110,33,FALSE))," ",VLOOKUP($A163,DEC!$A$11:$AG$110,33,FALSE))</f>
        <v xml:space="preserve"> </v>
      </c>
      <c r="N163" s="28">
        <f>SUM(B163:M163)</f>
        <v>0</v>
      </c>
      <c r="AA163"/>
    </row>
    <row r="164" spans="2:27" x14ac:dyDescent="0.3">
      <c r="B164" s="28" t="str">
        <f>IF(ISERROR(VLOOKUP($A164,JAN!$A$11:$AG$110,33,FALSE))," ",VLOOKUP($A164,JAN!$A$11:$AG$110,33,FALSE))</f>
        <v xml:space="preserve"> </v>
      </c>
      <c r="C164" s="28" t="str">
        <f>IF(ISERROR(VLOOKUP($A164,FEV!$A$11:$AG$110,33,FALSE))," ",VLOOKUP($A164,FEV!$A$11:$AG$110,33,FALSE))</f>
        <v xml:space="preserve"> </v>
      </c>
      <c r="D164" s="28" t="str">
        <f>IF(ISERROR(VLOOKUP($A164,MAR!$A$11:$AG$110,33,FALSE))," ",VLOOKUP($A164,MAR!$A$11:$AG$110,33,FALSE))</f>
        <v xml:space="preserve"> </v>
      </c>
      <c r="E164" s="28" t="str">
        <f>IF(ISERROR(VLOOKUP($A164,AVR!$A$11:$AG$110,33,FALSE))," ",VLOOKUP($A164,AVR!$A$11:$AG$110,33,FALSE))</f>
        <v xml:space="preserve"> </v>
      </c>
      <c r="F164" s="28" t="str">
        <f>IF(ISERROR(VLOOKUP($A164,MAI!$A$11:$AG$110,33,FALSE))," ",VLOOKUP($A164,MAI!$A$11:$AG$110,33,FALSE))</f>
        <v xml:space="preserve"> </v>
      </c>
      <c r="G164" s="28" t="str">
        <f>IF(ISERROR(VLOOKUP($A164,JUIN!$A$11:$AG$110,33,FALSE))," ",VLOOKUP($A164,JUIN!$A$11:$AG$110,33,FALSE))</f>
        <v xml:space="preserve"> </v>
      </c>
      <c r="H164" s="28" t="str">
        <f>IF(ISERROR(VLOOKUP($A164,JUIL!$A$11:$AG$110,33,FALSE))," ",VLOOKUP($A164,JUIL!$A$11:$AG$110,33,FALSE))</f>
        <v xml:space="preserve"> </v>
      </c>
      <c r="I164" s="28" t="str">
        <f>IF(ISERROR(VLOOKUP($A164,AOUT!$A$11:$AG$110,33,FALSE))," ",VLOOKUP($A164,AOUT!$A$11:$AG$110,33,FALSE))</f>
        <v xml:space="preserve"> </v>
      </c>
      <c r="J164" s="28" t="str">
        <f>IF(ISERROR(VLOOKUP($A164,SEPT!$A$11:$AG$110,33,FALSE))," ",VLOOKUP($A164,SEPT!$A$11:$AG$110,33,FALSE))</f>
        <v xml:space="preserve"> </v>
      </c>
      <c r="K164" s="28" t="str">
        <f>IF(ISERROR(VLOOKUP($A164,OCT!$A$11:$AG$110,33,FALSE))," ",VLOOKUP($A164,OCT!$A$11:$AG$110,33,FALSE))</f>
        <v xml:space="preserve"> </v>
      </c>
      <c r="L164" s="28" t="str">
        <f>IF(ISERROR(VLOOKUP($A164,NOV!$A$11:$AG$110,33,FALSE))," ",VLOOKUP($A164,NOV!$A$11:$AG$110,33,FALSE))</f>
        <v xml:space="preserve"> </v>
      </c>
      <c r="M164" s="28" t="str">
        <f>IF(ISERROR(VLOOKUP($A164,DEC!$A$11:$AG$110,33,FALSE))," ",VLOOKUP($A164,DEC!$A$11:$AG$110,33,FALSE))</f>
        <v xml:space="preserve"> </v>
      </c>
      <c r="N164" s="28">
        <f>SUM(B164:M164)</f>
        <v>0</v>
      </c>
      <c r="AA164"/>
    </row>
    <row r="165" spans="2:27" x14ac:dyDescent="0.3">
      <c r="B165" s="28" t="str">
        <f>IF(ISERROR(VLOOKUP($A165,JAN!$A$11:$AG$110,33,FALSE))," ",VLOOKUP($A165,JAN!$A$11:$AG$110,33,FALSE))</f>
        <v xml:space="preserve"> </v>
      </c>
      <c r="C165" s="28" t="str">
        <f>IF(ISERROR(VLOOKUP($A165,FEV!$A$11:$AG$110,33,FALSE))," ",VLOOKUP($A165,FEV!$A$11:$AG$110,33,FALSE))</f>
        <v xml:space="preserve"> </v>
      </c>
      <c r="D165" s="28" t="str">
        <f>IF(ISERROR(VLOOKUP($A165,MAR!$A$11:$AG$110,33,FALSE))," ",VLOOKUP($A165,MAR!$A$11:$AG$110,33,FALSE))</f>
        <v xml:space="preserve"> </v>
      </c>
      <c r="E165" s="28" t="str">
        <f>IF(ISERROR(VLOOKUP($A165,AVR!$A$11:$AG$110,33,FALSE))," ",VLOOKUP($A165,AVR!$A$11:$AG$110,33,FALSE))</f>
        <v xml:space="preserve"> </v>
      </c>
      <c r="F165" s="28" t="str">
        <f>IF(ISERROR(VLOOKUP($A165,MAI!$A$11:$AG$110,33,FALSE))," ",VLOOKUP($A165,MAI!$A$11:$AG$110,33,FALSE))</f>
        <v xml:space="preserve"> </v>
      </c>
      <c r="G165" s="28" t="str">
        <f>IF(ISERROR(VLOOKUP($A165,JUIN!$A$11:$AG$110,33,FALSE))," ",VLOOKUP($A165,JUIN!$A$11:$AG$110,33,FALSE))</f>
        <v xml:space="preserve"> </v>
      </c>
      <c r="H165" s="28" t="str">
        <f>IF(ISERROR(VLOOKUP($A165,JUIL!$A$11:$AG$110,33,FALSE))," ",VLOOKUP($A165,JUIL!$A$11:$AG$110,33,FALSE))</f>
        <v xml:space="preserve"> </v>
      </c>
      <c r="I165" s="28" t="str">
        <f>IF(ISERROR(VLOOKUP($A165,AOUT!$A$11:$AG$110,33,FALSE))," ",VLOOKUP($A165,AOUT!$A$11:$AG$110,33,FALSE))</f>
        <v xml:space="preserve"> </v>
      </c>
      <c r="J165" s="28" t="str">
        <f>IF(ISERROR(VLOOKUP($A165,SEPT!$A$11:$AG$110,33,FALSE))," ",VLOOKUP($A165,SEPT!$A$11:$AG$110,33,FALSE))</f>
        <v xml:space="preserve"> </v>
      </c>
      <c r="K165" s="28" t="str">
        <f>IF(ISERROR(VLOOKUP($A165,OCT!$A$11:$AG$110,33,FALSE))," ",VLOOKUP($A165,OCT!$A$11:$AG$110,33,FALSE))</f>
        <v xml:space="preserve"> </v>
      </c>
      <c r="L165" s="28" t="str">
        <f>IF(ISERROR(VLOOKUP($A165,NOV!$A$11:$AG$110,33,FALSE))," ",VLOOKUP($A165,NOV!$A$11:$AG$110,33,FALSE))</f>
        <v xml:space="preserve"> </v>
      </c>
      <c r="M165" s="28" t="str">
        <f>IF(ISERROR(VLOOKUP($A165,DEC!$A$11:$AG$110,33,FALSE))," ",VLOOKUP($A165,DEC!$A$11:$AG$110,33,FALSE))</f>
        <v xml:space="preserve"> </v>
      </c>
      <c r="N165" s="28">
        <f>SUM(B165:M165)</f>
        <v>0</v>
      </c>
      <c r="AA165"/>
    </row>
    <row r="166" spans="2:27" x14ac:dyDescent="0.3">
      <c r="B166" s="28" t="str">
        <f>IF(ISERROR(VLOOKUP($A166,JAN!$A$11:$AG$110,33,FALSE))," ",VLOOKUP($A166,JAN!$A$11:$AG$110,33,FALSE))</f>
        <v xml:space="preserve"> </v>
      </c>
      <c r="C166" s="28" t="str">
        <f>IF(ISERROR(VLOOKUP($A166,FEV!$A$11:$AG$110,33,FALSE))," ",VLOOKUP($A166,FEV!$A$11:$AG$110,33,FALSE))</f>
        <v xml:space="preserve"> </v>
      </c>
      <c r="D166" s="28" t="str">
        <f>IF(ISERROR(VLOOKUP($A166,MAR!$A$11:$AG$110,33,FALSE))," ",VLOOKUP($A166,MAR!$A$11:$AG$110,33,FALSE))</f>
        <v xml:space="preserve"> </v>
      </c>
      <c r="E166" s="28" t="str">
        <f>IF(ISERROR(VLOOKUP($A166,AVR!$A$11:$AG$110,33,FALSE))," ",VLOOKUP($A166,AVR!$A$11:$AG$110,33,FALSE))</f>
        <v xml:space="preserve"> </v>
      </c>
      <c r="F166" s="28" t="str">
        <f>IF(ISERROR(VLOOKUP($A166,MAI!$A$11:$AG$110,33,FALSE))," ",VLOOKUP($A166,MAI!$A$11:$AG$110,33,FALSE))</f>
        <v xml:space="preserve"> </v>
      </c>
      <c r="G166" s="28" t="str">
        <f>IF(ISERROR(VLOOKUP($A166,JUIN!$A$11:$AG$110,33,FALSE))," ",VLOOKUP($A166,JUIN!$A$11:$AG$110,33,FALSE))</f>
        <v xml:space="preserve"> </v>
      </c>
      <c r="H166" s="28" t="str">
        <f>IF(ISERROR(VLOOKUP($A166,JUIL!$A$11:$AG$110,33,FALSE))," ",VLOOKUP($A166,JUIL!$A$11:$AG$110,33,FALSE))</f>
        <v xml:space="preserve"> </v>
      </c>
      <c r="I166" s="28" t="str">
        <f>IF(ISERROR(VLOOKUP($A166,AOUT!$A$11:$AG$110,33,FALSE))," ",VLOOKUP($A166,AOUT!$A$11:$AG$110,33,FALSE))</f>
        <v xml:space="preserve"> </v>
      </c>
      <c r="J166" s="28" t="str">
        <f>IF(ISERROR(VLOOKUP($A166,SEPT!$A$11:$AG$110,33,FALSE))," ",VLOOKUP($A166,SEPT!$A$11:$AG$110,33,FALSE))</f>
        <v xml:space="preserve"> </v>
      </c>
      <c r="K166" s="28" t="str">
        <f>IF(ISERROR(VLOOKUP($A166,OCT!$A$11:$AG$110,33,FALSE))," ",VLOOKUP($A166,OCT!$A$11:$AG$110,33,FALSE))</f>
        <v xml:space="preserve"> </v>
      </c>
      <c r="L166" s="28" t="str">
        <f>IF(ISERROR(VLOOKUP($A166,NOV!$A$11:$AG$110,33,FALSE))," ",VLOOKUP($A166,NOV!$A$11:$AG$110,33,FALSE))</f>
        <v xml:space="preserve"> </v>
      </c>
      <c r="M166" s="28" t="str">
        <f>IF(ISERROR(VLOOKUP($A166,DEC!$A$11:$AG$110,33,FALSE))," ",VLOOKUP($A166,DEC!$A$11:$AG$110,33,FALSE))</f>
        <v xml:space="preserve"> </v>
      </c>
      <c r="N166" s="28">
        <f>SUM(B166:M166)</f>
        <v>0</v>
      </c>
      <c r="AA166"/>
    </row>
    <row r="167" spans="2:27" x14ac:dyDescent="0.3">
      <c r="B167" s="28" t="str">
        <f>IF(ISERROR(VLOOKUP($A167,JAN!$A$11:$AG$110,33,FALSE))," ",VLOOKUP($A167,JAN!$A$11:$AG$110,33,FALSE))</f>
        <v xml:space="preserve"> </v>
      </c>
      <c r="C167" s="28" t="str">
        <f>IF(ISERROR(VLOOKUP($A167,FEV!$A$11:$AG$110,33,FALSE))," ",VLOOKUP($A167,FEV!$A$11:$AG$110,33,FALSE))</f>
        <v xml:space="preserve"> </v>
      </c>
      <c r="D167" s="28" t="str">
        <f>IF(ISERROR(VLOOKUP($A167,MAR!$A$11:$AG$110,33,FALSE))," ",VLOOKUP($A167,MAR!$A$11:$AG$110,33,FALSE))</f>
        <v xml:space="preserve"> </v>
      </c>
      <c r="E167" s="28" t="str">
        <f>IF(ISERROR(VLOOKUP($A167,AVR!$A$11:$AG$110,33,FALSE))," ",VLOOKUP($A167,AVR!$A$11:$AG$110,33,FALSE))</f>
        <v xml:space="preserve"> </v>
      </c>
      <c r="F167" s="28" t="str">
        <f>IF(ISERROR(VLOOKUP($A167,MAI!$A$11:$AG$110,33,FALSE))," ",VLOOKUP($A167,MAI!$A$11:$AG$110,33,FALSE))</f>
        <v xml:space="preserve"> </v>
      </c>
      <c r="G167" s="28" t="str">
        <f>IF(ISERROR(VLOOKUP($A167,JUIN!$A$11:$AG$110,33,FALSE))," ",VLOOKUP($A167,JUIN!$A$11:$AG$110,33,FALSE))</f>
        <v xml:space="preserve"> </v>
      </c>
      <c r="H167" s="28" t="str">
        <f>IF(ISERROR(VLOOKUP($A167,JUIL!$A$11:$AG$110,33,FALSE))," ",VLOOKUP($A167,JUIL!$A$11:$AG$110,33,FALSE))</f>
        <v xml:space="preserve"> </v>
      </c>
      <c r="I167" s="28" t="str">
        <f>IF(ISERROR(VLOOKUP($A167,AOUT!$A$11:$AG$110,33,FALSE))," ",VLOOKUP($A167,AOUT!$A$11:$AG$110,33,FALSE))</f>
        <v xml:space="preserve"> </v>
      </c>
      <c r="J167" s="28" t="str">
        <f>IF(ISERROR(VLOOKUP($A167,SEPT!$A$11:$AG$110,33,FALSE))," ",VLOOKUP($A167,SEPT!$A$11:$AG$110,33,FALSE))</f>
        <v xml:space="preserve"> </v>
      </c>
      <c r="K167" s="28" t="str">
        <f>IF(ISERROR(VLOOKUP($A167,OCT!$A$11:$AG$110,33,FALSE))," ",VLOOKUP($A167,OCT!$A$11:$AG$110,33,FALSE))</f>
        <v xml:space="preserve"> </v>
      </c>
      <c r="L167" s="28" t="str">
        <f>IF(ISERROR(VLOOKUP($A167,NOV!$A$11:$AG$110,33,FALSE))," ",VLOOKUP($A167,NOV!$A$11:$AG$110,33,FALSE))</f>
        <v xml:space="preserve"> </v>
      </c>
      <c r="M167" s="28" t="str">
        <f>IF(ISERROR(VLOOKUP($A167,DEC!$A$11:$AG$110,33,FALSE))," ",VLOOKUP($A167,DEC!$A$11:$AG$110,33,FALSE))</f>
        <v xml:space="preserve"> </v>
      </c>
      <c r="N167" s="28">
        <f>SUM(B167:M167)</f>
        <v>0</v>
      </c>
      <c r="AA167"/>
    </row>
    <row r="168" spans="2:27" x14ac:dyDescent="0.3">
      <c r="B168" s="28" t="str">
        <f>IF(ISERROR(VLOOKUP($A168,JAN!$A$11:$AG$110,33,FALSE))," ",VLOOKUP($A168,JAN!$A$11:$AG$110,33,FALSE))</f>
        <v xml:space="preserve"> </v>
      </c>
      <c r="C168" s="28" t="str">
        <f>IF(ISERROR(VLOOKUP($A168,FEV!$A$11:$AG$110,33,FALSE))," ",VLOOKUP($A168,FEV!$A$11:$AG$110,33,FALSE))</f>
        <v xml:space="preserve"> </v>
      </c>
      <c r="D168" s="28" t="str">
        <f>IF(ISERROR(VLOOKUP($A168,MAR!$A$11:$AG$110,33,FALSE))," ",VLOOKUP($A168,MAR!$A$11:$AG$110,33,FALSE))</f>
        <v xml:space="preserve"> </v>
      </c>
      <c r="E168" s="28" t="str">
        <f>IF(ISERROR(VLOOKUP($A168,AVR!$A$11:$AG$110,33,FALSE))," ",VLOOKUP($A168,AVR!$A$11:$AG$110,33,FALSE))</f>
        <v xml:space="preserve"> </v>
      </c>
      <c r="F168" s="28" t="str">
        <f>IF(ISERROR(VLOOKUP($A168,MAI!$A$11:$AG$110,33,FALSE))," ",VLOOKUP($A168,MAI!$A$11:$AG$110,33,FALSE))</f>
        <v xml:space="preserve"> </v>
      </c>
      <c r="G168" s="28" t="str">
        <f>IF(ISERROR(VLOOKUP($A168,JUIN!$A$11:$AG$110,33,FALSE))," ",VLOOKUP($A168,JUIN!$A$11:$AG$110,33,FALSE))</f>
        <v xml:space="preserve"> </v>
      </c>
      <c r="H168" s="28" t="str">
        <f>IF(ISERROR(VLOOKUP($A168,JUIL!$A$11:$AG$110,33,FALSE))," ",VLOOKUP($A168,JUIL!$A$11:$AG$110,33,FALSE))</f>
        <v xml:space="preserve"> </v>
      </c>
      <c r="I168" s="28" t="str">
        <f>IF(ISERROR(VLOOKUP($A168,AOUT!$A$11:$AG$110,33,FALSE))," ",VLOOKUP($A168,AOUT!$A$11:$AG$110,33,FALSE))</f>
        <v xml:space="preserve"> </v>
      </c>
      <c r="J168" s="28" t="str">
        <f>IF(ISERROR(VLOOKUP($A168,SEPT!$A$11:$AG$110,33,FALSE))," ",VLOOKUP($A168,SEPT!$A$11:$AG$110,33,FALSE))</f>
        <v xml:space="preserve"> </v>
      </c>
      <c r="K168" s="28" t="str">
        <f>IF(ISERROR(VLOOKUP($A168,OCT!$A$11:$AG$110,33,FALSE))," ",VLOOKUP($A168,OCT!$A$11:$AG$110,33,FALSE))</f>
        <v xml:space="preserve"> </v>
      </c>
      <c r="L168" s="28" t="str">
        <f>IF(ISERROR(VLOOKUP($A168,NOV!$A$11:$AG$110,33,FALSE))," ",VLOOKUP($A168,NOV!$A$11:$AG$110,33,FALSE))</f>
        <v xml:space="preserve"> </v>
      </c>
      <c r="M168" s="28" t="str">
        <f>IF(ISERROR(VLOOKUP($A168,DEC!$A$11:$AG$110,33,FALSE))," ",VLOOKUP($A168,DEC!$A$11:$AG$110,33,FALSE))</f>
        <v xml:space="preserve"> </v>
      </c>
      <c r="N168" s="28">
        <f>SUM(B168:M168)</f>
        <v>0</v>
      </c>
      <c r="AA168"/>
    </row>
    <row r="169" spans="2:27" x14ac:dyDescent="0.3">
      <c r="B169" s="28" t="str">
        <f>IF(ISERROR(VLOOKUP($A169,JAN!$A$11:$AG$110,33,FALSE))," ",VLOOKUP($A169,JAN!$A$11:$AG$110,33,FALSE))</f>
        <v xml:space="preserve"> </v>
      </c>
      <c r="C169" s="28" t="str">
        <f>IF(ISERROR(VLOOKUP($A169,FEV!$A$11:$AG$110,33,FALSE))," ",VLOOKUP($A169,FEV!$A$11:$AG$110,33,FALSE))</f>
        <v xml:space="preserve"> </v>
      </c>
      <c r="D169" s="28" t="str">
        <f>IF(ISERROR(VLOOKUP($A169,MAR!$A$11:$AG$110,33,FALSE))," ",VLOOKUP($A169,MAR!$A$11:$AG$110,33,FALSE))</f>
        <v xml:space="preserve"> </v>
      </c>
      <c r="E169" s="28" t="str">
        <f>IF(ISERROR(VLOOKUP($A169,AVR!$A$11:$AG$110,33,FALSE))," ",VLOOKUP($A169,AVR!$A$11:$AG$110,33,FALSE))</f>
        <v xml:space="preserve"> </v>
      </c>
      <c r="F169" s="28" t="str">
        <f>IF(ISERROR(VLOOKUP($A169,MAI!$A$11:$AG$110,33,FALSE))," ",VLOOKUP($A169,MAI!$A$11:$AG$110,33,FALSE))</f>
        <v xml:space="preserve"> </v>
      </c>
      <c r="G169" s="28" t="str">
        <f>IF(ISERROR(VLOOKUP($A169,JUIN!$A$11:$AG$110,33,FALSE))," ",VLOOKUP($A169,JUIN!$A$11:$AG$110,33,FALSE))</f>
        <v xml:space="preserve"> </v>
      </c>
      <c r="H169" s="28" t="str">
        <f>IF(ISERROR(VLOOKUP($A169,JUIL!$A$11:$AG$110,33,FALSE))," ",VLOOKUP($A169,JUIL!$A$11:$AG$110,33,FALSE))</f>
        <v xml:space="preserve"> </v>
      </c>
      <c r="I169" s="28" t="str">
        <f>IF(ISERROR(VLOOKUP($A169,AOUT!$A$11:$AG$110,33,FALSE))," ",VLOOKUP($A169,AOUT!$A$11:$AG$110,33,FALSE))</f>
        <v xml:space="preserve"> </v>
      </c>
      <c r="J169" s="28" t="str">
        <f>IF(ISERROR(VLOOKUP($A169,SEPT!$A$11:$AG$110,33,FALSE))," ",VLOOKUP($A169,SEPT!$A$11:$AG$110,33,FALSE))</f>
        <v xml:space="preserve"> </v>
      </c>
      <c r="K169" s="28" t="str">
        <f>IF(ISERROR(VLOOKUP($A169,OCT!$A$11:$AG$110,33,FALSE))," ",VLOOKUP($A169,OCT!$A$11:$AG$110,33,FALSE))</f>
        <v xml:space="preserve"> </v>
      </c>
      <c r="L169" s="28" t="str">
        <f>IF(ISERROR(VLOOKUP($A169,NOV!$A$11:$AG$110,33,FALSE))," ",VLOOKUP($A169,NOV!$A$11:$AG$110,33,FALSE))</f>
        <v xml:space="preserve"> </v>
      </c>
      <c r="M169" s="28" t="str">
        <f>IF(ISERROR(VLOOKUP($A169,DEC!$A$11:$AG$110,33,FALSE))," ",VLOOKUP($A169,DEC!$A$11:$AG$110,33,FALSE))</f>
        <v xml:space="preserve"> </v>
      </c>
      <c r="N169" s="28">
        <f>SUM(B169:M169)</f>
        <v>0</v>
      </c>
      <c r="AA169"/>
    </row>
    <row r="170" spans="2:27" x14ac:dyDescent="0.3">
      <c r="B170" s="28" t="str">
        <f>IF(ISERROR(VLOOKUP($A170,JAN!$A$11:$AG$110,33,FALSE))," ",VLOOKUP($A170,JAN!$A$11:$AG$110,33,FALSE))</f>
        <v xml:space="preserve"> </v>
      </c>
      <c r="C170" s="28" t="str">
        <f>IF(ISERROR(VLOOKUP($A170,FEV!$A$11:$AG$110,33,FALSE))," ",VLOOKUP($A170,FEV!$A$11:$AG$110,33,FALSE))</f>
        <v xml:space="preserve"> </v>
      </c>
      <c r="D170" s="28" t="str">
        <f>IF(ISERROR(VLOOKUP($A170,MAR!$A$11:$AG$110,33,FALSE))," ",VLOOKUP($A170,MAR!$A$11:$AG$110,33,FALSE))</f>
        <v xml:space="preserve"> </v>
      </c>
      <c r="E170" s="28" t="str">
        <f>IF(ISERROR(VLOOKUP($A170,AVR!$A$11:$AG$110,33,FALSE))," ",VLOOKUP($A170,AVR!$A$11:$AG$110,33,FALSE))</f>
        <v xml:space="preserve"> </v>
      </c>
      <c r="F170" s="28" t="str">
        <f>IF(ISERROR(VLOOKUP($A170,MAI!$A$11:$AG$110,33,FALSE))," ",VLOOKUP($A170,MAI!$A$11:$AG$110,33,FALSE))</f>
        <v xml:space="preserve"> </v>
      </c>
      <c r="G170" s="28" t="str">
        <f>IF(ISERROR(VLOOKUP($A170,JUIN!$A$11:$AG$110,33,FALSE))," ",VLOOKUP($A170,JUIN!$A$11:$AG$110,33,FALSE))</f>
        <v xml:space="preserve"> </v>
      </c>
      <c r="H170" s="28" t="str">
        <f>IF(ISERROR(VLOOKUP($A170,JUIL!$A$11:$AG$110,33,FALSE))," ",VLOOKUP($A170,JUIL!$A$11:$AG$110,33,FALSE))</f>
        <v xml:space="preserve"> </v>
      </c>
      <c r="I170" s="28" t="str">
        <f>IF(ISERROR(VLOOKUP($A170,AOUT!$A$11:$AG$110,33,FALSE))," ",VLOOKUP($A170,AOUT!$A$11:$AG$110,33,FALSE))</f>
        <v xml:space="preserve"> </v>
      </c>
      <c r="J170" s="28" t="str">
        <f>IF(ISERROR(VLOOKUP($A170,SEPT!$A$11:$AG$110,33,FALSE))," ",VLOOKUP($A170,SEPT!$A$11:$AG$110,33,FALSE))</f>
        <v xml:space="preserve"> </v>
      </c>
      <c r="K170" s="28" t="str">
        <f>IF(ISERROR(VLOOKUP($A170,OCT!$A$11:$AG$110,33,FALSE))," ",VLOOKUP($A170,OCT!$A$11:$AG$110,33,FALSE))</f>
        <v xml:space="preserve"> </v>
      </c>
      <c r="L170" s="28" t="str">
        <f>IF(ISERROR(VLOOKUP($A170,NOV!$A$11:$AG$110,33,FALSE))," ",VLOOKUP($A170,NOV!$A$11:$AG$110,33,FALSE))</f>
        <v xml:space="preserve"> </v>
      </c>
      <c r="M170" s="28" t="str">
        <f>IF(ISERROR(VLOOKUP($A170,DEC!$A$11:$AG$110,33,FALSE))," ",VLOOKUP($A170,DEC!$A$11:$AG$110,33,FALSE))</f>
        <v xml:space="preserve"> </v>
      </c>
      <c r="N170" s="28">
        <f>SUM(B170:M170)</f>
        <v>0</v>
      </c>
      <c r="AA170"/>
    </row>
    <row r="171" spans="2:27" x14ac:dyDescent="0.3">
      <c r="B171" s="28" t="str">
        <f>IF(ISERROR(VLOOKUP($A171,JAN!$A$11:$AG$110,33,FALSE))," ",VLOOKUP($A171,JAN!$A$11:$AG$110,33,FALSE))</f>
        <v xml:space="preserve"> </v>
      </c>
      <c r="C171" s="28" t="str">
        <f>IF(ISERROR(VLOOKUP($A171,FEV!$A$11:$AG$110,33,FALSE))," ",VLOOKUP($A171,FEV!$A$11:$AG$110,33,FALSE))</f>
        <v xml:space="preserve"> </v>
      </c>
      <c r="D171" s="28" t="str">
        <f>IF(ISERROR(VLOOKUP($A171,MAR!$A$11:$AG$110,33,FALSE))," ",VLOOKUP($A171,MAR!$A$11:$AG$110,33,FALSE))</f>
        <v xml:space="preserve"> </v>
      </c>
      <c r="E171" s="28" t="str">
        <f>IF(ISERROR(VLOOKUP($A171,AVR!$A$11:$AG$110,33,FALSE))," ",VLOOKUP($A171,AVR!$A$11:$AG$110,33,FALSE))</f>
        <v xml:space="preserve"> </v>
      </c>
      <c r="F171" s="28" t="str">
        <f>IF(ISERROR(VLOOKUP($A171,MAI!$A$11:$AG$110,33,FALSE))," ",VLOOKUP($A171,MAI!$A$11:$AG$110,33,FALSE))</f>
        <v xml:space="preserve"> </v>
      </c>
      <c r="G171" s="28" t="str">
        <f>IF(ISERROR(VLOOKUP($A171,JUIN!$A$11:$AG$110,33,FALSE))," ",VLOOKUP($A171,JUIN!$A$11:$AG$110,33,FALSE))</f>
        <v xml:space="preserve"> </v>
      </c>
      <c r="H171" s="28" t="str">
        <f>IF(ISERROR(VLOOKUP($A171,JUIL!$A$11:$AG$110,33,FALSE))," ",VLOOKUP($A171,JUIL!$A$11:$AG$110,33,FALSE))</f>
        <v xml:space="preserve"> </v>
      </c>
      <c r="I171" s="28" t="str">
        <f>IF(ISERROR(VLOOKUP($A171,AOUT!$A$11:$AG$110,33,FALSE))," ",VLOOKUP($A171,AOUT!$A$11:$AG$110,33,FALSE))</f>
        <v xml:space="preserve"> </v>
      </c>
      <c r="J171" s="28" t="str">
        <f>IF(ISERROR(VLOOKUP($A171,SEPT!$A$11:$AG$110,33,FALSE))," ",VLOOKUP($A171,SEPT!$A$11:$AG$110,33,FALSE))</f>
        <v xml:space="preserve"> </v>
      </c>
      <c r="K171" s="28" t="str">
        <f>IF(ISERROR(VLOOKUP($A171,OCT!$A$11:$AG$110,33,FALSE))," ",VLOOKUP($A171,OCT!$A$11:$AG$110,33,FALSE))</f>
        <v xml:space="preserve"> </v>
      </c>
      <c r="L171" s="28" t="str">
        <f>IF(ISERROR(VLOOKUP($A171,NOV!$A$11:$AG$110,33,FALSE))," ",VLOOKUP($A171,NOV!$A$11:$AG$110,33,FALSE))</f>
        <v xml:space="preserve"> </v>
      </c>
      <c r="M171" s="28" t="str">
        <f>IF(ISERROR(VLOOKUP($A171,DEC!$A$11:$AG$110,33,FALSE))," ",VLOOKUP($A171,DEC!$A$11:$AG$110,33,FALSE))</f>
        <v xml:space="preserve"> </v>
      </c>
      <c r="N171" s="28">
        <f>SUM(B171:M171)</f>
        <v>0</v>
      </c>
      <c r="AA171"/>
    </row>
    <row r="172" spans="2:27" x14ac:dyDescent="0.3">
      <c r="B172" s="28" t="str">
        <f>IF(ISERROR(VLOOKUP($A172,JAN!$A$11:$AG$110,33,FALSE))," ",VLOOKUP($A172,JAN!$A$11:$AG$110,33,FALSE))</f>
        <v xml:space="preserve"> </v>
      </c>
      <c r="C172" s="28" t="str">
        <f>IF(ISERROR(VLOOKUP($A172,FEV!$A$11:$AG$110,33,FALSE))," ",VLOOKUP($A172,FEV!$A$11:$AG$110,33,FALSE))</f>
        <v xml:space="preserve"> </v>
      </c>
      <c r="D172" s="28" t="str">
        <f>IF(ISERROR(VLOOKUP($A172,MAR!$A$11:$AG$110,33,FALSE))," ",VLOOKUP($A172,MAR!$A$11:$AG$110,33,FALSE))</f>
        <v xml:space="preserve"> </v>
      </c>
      <c r="E172" s="28" t="str">
        <f>IF(ISERROR(VLOOKUP($A172,AVR!$A$11:$AG$110,33,FALSE))," ",VLOOKUP($A172,AVR!$A$11:$AG$110,33,FALSE))</f>
        <v xml:space="preserve"> </v>
      </c>
      <c r="F172" s="28" t="str">
        <f>IF(ISERROR(VLOOKUP($A172,MAI!$A$11:$AG$110,33,FALSE))," ",VLOOKUP($A172,MAI!$A$11:$AG$110,33,FALSE))</f>
        <v xml:space="preserve"> </v>
      </c>
      <c r="G172" s="28" t="str">
        <f>IF(ISERROR(VLOOKUP($A172,JUIN!$A$11:$AG$110,33,FALSE))," ",VLOOKUP($A172,JUIN!$A$11:$AG$110,33,FALSE))</f>
        <v xml:space="preserve"> </v>
      </c>
      <c r="H172" s="28" t="str">
        <f>IF(ISERROR(VLOOKUP($A172,JUIL!$A$11:$AG$110,33,FALSE))," ",VLOOKUP($A172,JUIL!$A$11:$AG$110,33,FALSE))</f>
        <v xml:space="preserve"> </v>
      </c>
      <c r="I172" s="28" t="str">
        <f>IF(ISERROR(VLOOKUP($A172,AOUT!$A$11:$AG$110,33,FALSE))," ",VLOOKUP($A172,AOUT!$A$11:$AG$110,33,FALSE))</f>
        <v xml:space="preserve"> </v>
      </c>
      <c r="J172" s="28" t="str">
        <f>IF(ISERROR(VLOOKUP($A172,SEPT!$A$11:$AG$110,33,FALSE))," ",VLOOKUP($A172,SEPT!$A$11:$AG$110,33,FALSE))</f>
        <v xml:space="preserve"> </v>
      </c>
      <c r="K172" s="28" t="str">
        <f>IF(ISERROR(VLOOKUP($A172,OCT!$A$11:$AG$110,33,FALSE))," ",VLOOKUP($A172,OCT!$A$11:$AG$110,33,FALSE))</f>
        <v xml:space="preserve"> </v>
      </c>
      <c r="L172" s="28" t="str">
        <f>IF(ISERROR(VLOOKUP($A172,NOV!$A$11:$AG$110,33,FALSE))," ",VLOOKUP($A172,NOV!$A$11:$AG$110,33,FALSE))</f>
        <v xml:space="preserve"> </v>
      </c>
      <c r="M172" s="28" t="str">
        <f>IF(ISERROR(VLOOKUP($A172,DEC!$A$11:$AG$110,33,FALSE))," ",VLOOKUP($A172,DEC!$A$11:$AG$110,33,FALSE))</f>
        <v xml:space="preserve"> </v>
      </c>
      <c r="N172" s="28">
        <f>SUM(B172:M172)</f>
        <v>0</v>
      </c>
      <c r="AA172"/>
    </row>
    <row r="173" spans="2:27" x14ac:dyDescent="0.3">
      <c r="B173" s="28" t="str">
        <f>IF(ISERROR(VLOOKUP($A173,JAN!$A$11:$AG$110,33,FALSE))," ",VLOOKUP($A173,JAN!$A$11:$AG$110,33,FALSE))</f>
        <v xml:space="preserve"> </v>
      </c>
      <c r="C173" s="28" t="str">
        <f>IF(ISERROR(VLOOKUP($A173,FEV!$A$11:$AG$110,33,FALSE))," ",VLOOKUP($A173,FEV!$A$11:$AG$110,33,FALSE))</f>
        <v xml:space="preserve"> </v>
      </c>
      <c r="D173" s="28" t="str">
        <f>IF(ISERROR(VLOOKUP($A173,MAR!$A$11:$AG$110,33,FALSE))," ",VLOOKUP($A173,MAR!$A$11:$AG$110,33,FALSE))</f>
        <v xml:space="preserve"> </v>
      </c>
      <c r="E173" s="28" t="str">
        <f>IF(ISERROR(VLOOKUP($A173,AVR!$A$11:$AG$110,33,FALSE))," ",VLOOKUP($A173,AVR!$A$11:$AG$110,33,FALSE))</f>
        <v xml:space="preserve"> </v>
      </c>
      <c r="F173" s="28" t="str">
        <f>IF(ISERROR(VLOOKUP($A173,MAI!$A$11:$AG$110,33,FALSE))," ",VLOOKUP($A173,MAI!$A$11:$AG$110,33,FALSE))</f>
        <v xml:space="preserve"> </v>
      </c>
      <c r="G173" s="28" t="str">
        <f>IF(ISERROR(VLOOKUP($A173,JUIN!$A$11:$AG$110,33,FALSE))," ",VLOOKUP($A173,JUIN!$A$11:$AG$110,33,FALSE))</f>
        <v xml:space="preserve"> </v>
      </c>
      <c r="H173" s="28" t="str">
        <f>IF(ISERROR(VLOOKUP($A173,JUIL!$A$11:$AG$110,33,FALSE))," ",VLOOKUP($A173,JUIL!$A$11:$AG$110,33,FALSE))</f>
        <v xml:space="preserve"> </v>
      </c>
      <c r="I173" s="28" t="str">
        <f>IF(ISERROR(VLOOKUP($A173,AOUT!$A$11:$AG$110,33,FALSE))," ",VLOOKUP($A173,AOUT!$A$11:$AG$110,33,FALSE))</f>
        <v xml:space="preserve"> </v>
      </c>
      <c r="J173" s="28" t="str">
        <f>IF(ISERROR(VLOOKUP($A173,SEPT!$A$11:$AG$110,33,FALSE))," ",VLOOKUP($A173,SEPT!$A$11:$AG$110,33,FALSE))</f>
        <v xml:space="preserve"> </v>
      </c>
      <c r="K173" s="28" t="str">
        <f>IF(ISERROR(VLOOKUP($A173,OCT!$A$11:$AG$110,33,FALSE))," ",VLOOKUP($A173,OCT!$A$11:$AG$110,33,FALSE))</f>
        <v xml:space="preserve"> </v>
      </c>
      <c r="L173" s="28" t="str">
        <f>IF(ISERROR(VLOOKUP($A173,NOV!$A$11:$AG$110,33,FALSE))," ",VLOOKUP($A173,NOV!$A$11:$AG$110,33,FALSE))</f>
        <v xml:space="preserve"> </v>
      </c>
      <c r="M173" s="28" t="str">
        <f>IF(ISERROR(VLOOKUP($A173,DEC!$A$11:$AG$110,33,FALSE))," ",VLOOKUP($A173,DEC!$A$11:$AG$110,33,FALSE))</f>
        <v xml:space="preserve"> </v>
      </c>
      <c r="N173" s="28">
        <f>SUM(B173:M173)</f>
        <v>0</v>
      </c>
      <c r="AA173"/>
    </row>
    <row r="174" spans="2:27" x14ac:dyDescent="0.3">
      <c r="B174" s="28" t="str">
        <f>IF(ISERROR(VLOOKUP($A174,JAN!$A$11:$AG$110,33,FALSE))," ",VLOOKUP($A174,JAN!$A$11:$AG$110,33,FALSE))</f>
        <v xml:space="preserve"> </v>
      </c>
      <c r="C174" s="28" t="str">
        <f>IF(ISERROR(VLOOKUP($A174,FEV!$A$11:$AG$110,33,FALSE))," ",VLOOKUP($A174,FEV!$A$11:$AG$110,33,FALSE))</f>
        <v xml:space="preserve"> </v>
      </c>
      <c r="D174" s="28" t="str">
        <f>IF(ISERROR(VLOOKUP($A174,MAR!$A$11:$AG$110,33,FALSE))," ",VLOOKUP($A174,MAR!$A$11:$AG$110,33,FALSE))</f>
        <v xml:space="preserve"> </v>
      </c>
      <c r="E174" s="28" t="str">
        <f>IF(ISERROR(VLOOKUP($A174,AVR!$A$11:$AG$110,33,FALSE))," ",VLOOKUP($A174,AVR!$A$11:$AG$110,33,FALSE))</f>
        <v xml:space="preserve"> </v>
      </c>
      <c r="F174" s="28" t="str">
        <f>IF(ISERROR(VLOOKUP($A174,MAI!$A$11:$AG$110,33,FALSE))," ",VLOOKUP($A174,MAI!$A$11:$AG$110,33,FALSE))</f>
        <v xml:space="preserve"> </v>
      </c>
      <c r="G174" s="28" t="str">
        <f>IF(ISERROR(VLOOKUP($A174,JUIN!$A$11:$AG$110,33,FALSE))," ",VLOOKUP($A174,JUIN!$A$11:$AG$110,33,FALSE))</f>
        <v xml:space="preserve"> </v>
      </c>
      <c r="H174" s="28" t="str">
        <f>IF(ISERROR(VLOOKUP($A174,JUIL!$A$11:$AG$110,33,FALSE))," ",VLOOKUP($A174,JUIL!$A$11:$AG$110,33,FALSE))</f>
        <v xml:space="preserve"> </v>
      </c>
      <c r="I174" s="28" t="str">
        <f>IF(ISERROR(VLOOKUP($A174,AOUT!$A$11:$AG$110,33,FALSE))," ",VLOOKUP($A174,AOUT!$A$11:$AG$110,33,FALSE))</f>
        <v xml:space="preserve"> </v>
      </c>
      <c r="J174" s="28" t="str">
        <f>IF(ISERROR(VLOOKUP($A174,SEPT!$A$11:$AG$110,33,FALSE))," ",VLOOKUP($A174,SEPT!$A$11:$AG$110,33,FALSE))</f>
        <v xml:space="preserve"> </v>
      </c>
      <c r="K174" s="28" t="str">
        <f>IF(ISERROR(VLOOKUP($A174,OCT!$A$11:$AG$110,33,FALSE))," ",VLOOKUP($A174,OCT!$A$11:$AG$110,33,FALSE))</f>
        <v xml:space="preserve"> </v>
      </c>
      <c r="L174" s="28" t="str">
        <f>IF(ISERROR(VLOOKUP($A174,NOV!$A$11:$AG$110,33,FALSE))," ",VLOOKUP($A174,NOV!$A$11:$AG$110,33,FALSE))</f>
        <v xml:space="preserve"> </v>
      </c>
      <c r="M174" s="28" t="str">
        <f>IF(ISERROR(VLOOKUP($A174,DEC!$A$11:$AG$110,33,FALSE))," ",VLOOKUP($A174,DEC!$A$11:$AG$110,33,FALSE))</f>
        <v xml:space="preserve"> </v>
      </c>
      <c r="N174" s="28">
        <f>SUM(B174:M174)</f>
        <v>0</v>
      </c>
      <c r="AA174"/>
    </row>
    <row r="175" spans="2:27" x14ac:dyDescent="0.3">
      <c r="B175" s="28" t="str">
        <f>IF(ISERROR(VLOOKUP($A175,JAN!$A$11:$AG$110,33,FALSE))," ",VLOOKUP($A175,JAN!$A$11:$AG$110,33,FALSE))</f>
        <v xml:space="preserve"> </v>
      </c>
      <c r="C175" s="28" t="str">
        <f>IF(ISERROR(VLOOKUP($A175,FEV!$A$11:$AG$110,33,FALSE))," ",VLOOKUP($A175,FEV!$A$11:$AG$110,33,FALSE))</f>
        <v xml:space="preserve"> </v>
      </c>
      <c r="D175" s="28" t="str">
        <f>IF(ISERROR(VLOOKUP($A175,MAR!$A$11:$AG$110,33,FALSE))," ",VLOOKUP($A175,MAR!$A$11:$AG$110,33,FALSE))</f>
        <v xml:space="preserve"> </v>
      </c>
      <c r="E175" s="28" t="str">
        <f>IF(ISERROR(VLOOKUP($A175,AVR!$A$11:$AG$110,33,FALSE))," ",VLOOKUP($A175,AVR!$A$11:$AG$110,33,FALSE))</f>
        <v xml:space="preserve"> </v>
      </c>
      <c r="F175" s="28" t="str">
        <f>IF(ISERROR(VLOOKUP($A175,MAI!$A$11:$AG$110,33,FALSE))," ",VLOOKUP($A175,MAI!$A$11:$AG$110,33,FALSE))</f>
        <v xml:space="preserve"> </v>
      </c>
      <c r="G175" s="28" t="str">
        <f>IF(ISERROR(VLOOKUP($A175,JUIN!$A$11:$AG$110,33,FALSE))," ",VLOOKUP($A175,JUIN!$A$11:$AG$110,33,FALSE))</f>
        <v xml:space="preserve"> </v>
      </c>
      <c r="H175" s="28" t="str">
        <f>IF(ISERROR(VLOOKUP($A175,JUIL!$A$11:$AG$110,33,FALSE))," ",VLOOKUP($A175,JUIL!$A$11:$AG$110,33,FALSE))</f>
        <v xml:space="preserve"> </v>
      </c>
      <c r="I175" s="28" t="str">
        <f>IF(ISERROR(VLOOKUP($A175,AOUT!$A$11:$AG$110,33,FALSE))," ",VLOOKUP($A175,AOUT!$A$11:$AG$110,33,FALSE))</f>
        <v xml:space="preserve"> </v>
      </c>
      <c r="J175" s="28" t="str">
        <f>IF(ISERROR(VLOOKUP($A175,SEPT!$A$11:$AG$110,33,FALSE))," ",VLOOKUP($A175,SEPT!$A$11:$AG$110,33,FALSE))</f>
        <v xml:space="preserve"> </v>
      </c>
      <c r="K175" s="28" t="str">
        <f>IF(ISERROR(VLOOKUP($A175,OCT!$A$11:$AG$110,33,FALSE))," ",VLOOKUP($A175,OCT!$A$11:$AG$110,33,FALSE))</f>
        <v xml:space="preserve"> </v>
      </c>
      <c r="L175" s="28" t="str">
        <f>IF(ISERROR(VLOOKUP($A175,NOV!$A$11:$AG$110,33,FALSE))," ",VLOOKUP($A175,NOV!$A$11:$AG$110,33,FALSE))</f>
        <v xml:space="preserve"> </v>
      </c>
      <c r="M175" s="28" t="str">
        <f>IF(ISERROR(VLOOKUP($A175,DEC!$A$11:$AG$110,33,FALSE))," ",VLOOKUP($A175,DEC!$A$11:$AG$110,33,FALSE))</f>
        <v xml:space="preserve"> </v>
      </c>
      <c r="N175" s="28">
        <f>SUM(B175:M175)</f>
        <v>0</v>
      </c>
      <c r="AA175"/>
    </row>
    <row r="176" spans="2:27" x14ac:dyDescent="0.3">
      <c r="B176" s="28" t="str">
        <f>IF(ISERROR(VLOOKUP($A176,JAN!$A$11:$AG$110,33,FALSE))," ",VLOOKUP($A176,JAN!$A$11:$AG$110,33,FALSE))</f>
        <v xml:space="preserve"> </v>
      </c>
      <c r="C176" s="28" t="str">
        <f>IF(ISERROR(VLOOKUP($A176,FEV!$A$11:$AG$110,33,FALSE))," ",VLOOKUP($A176,FEV!$A$11:$AG$110,33,FALSE))</f>
        <v xml:space="preserve"> </v>
      </c>
      <c r="D176" s="28" t="str">
        <f>IF(ISERROR(VLOOKUP($A176,MAR!$A$11:$AG$110,33,FALSE))," ",VLOOKUP($A176,MAR!$A$11:$AG$110,33,FALSE))</f>
        <v xml:space="preserve"> </v>
      </c>
      <c r="E176" s="28" t="str">
        <f>IF(ISERROR(VLOOKUP($A176,AVR!$A$11:$AG$110,33,FALSE))," ",VLOOKUP($A176,AVR!$A$11:$AG$110,33,FALSE))</f>
        <v xml:space="preserve"> </v>
      </c>
      <c r="F176" s="28" t="str">
        <f>IF(ISERROR(VLOOKUP($A176,MAI!$A$11:$AG$110,33,FALSE))," ",VLOOKUP($A176,MAI!$A$11:$AG$110,33,FALSE))</f>
        <v xml:space="preserve"> </v>
      </c>
      <c r="G176" s="28" t="str">
        <f>IF(ISERROR(VLOOKUP($A176,JUIN!$A$11:$AG$110,33,FALSE))," ",VLOOKUP($A176,JUIN!$A$11:$AG$110,33,FALSE))</f>
        <v xml:space="preserve"> </v>
      </c>
      <c r="H176" s="28" t="str">
        <f>IF(ISERROR(VLOOKUP($A176,JUIL!$A$11:$AG$110,33,FALSE))," ",VLOOKUP($A176,JUIL!$A$11:$AG$110,33,FALSE))</f>
        <v xml:space="preserve"> </v>
      </c>
      <c r="I176" s="28" t="str">
        <f>IF(ISERROR(VLOOKUP($A176,AOUT!$A$11:$AG$110,33,FALSE))," ",VLOOKUP($A176,AOUT!$A$11:$AG$110,33,FALSE))</f>
        <v xml:space="preserve"> </v>
      </c>
      <c r="J176" s="28" t="str">
        <f>IF(ISERROR(VLOOKUP($A176,SEPT!$A$11:$AG$110,33,FALSE))," ",VLOOKUP($A176,SEPT!$A$11:$AG$110,33,FALSE))</f>
        <v xml:space="preserve"> </v>
      </c>
      <c r="K176" s="28" t="str">
        <f>IF(ISERROR(VLOOKUP($A176,OCT!$A$11:$AG$110,33,FALSE))," ",VLOOKUP($A176,OCT!$A$11:$AG$110,33,FALSE))</f>
        <v xml:space="preserve"> </v>
      </c>
      <c r="L176" s="28" t="str">
        <f>IF(ISERROR(VLOOKUP($A176,NOV!$A$11:$AG$110,33,FALSE))," ",VLOOKUP($A176,NOV!$A$11:$AG$110,33,FALSE))</f>
        <v xml:space="preserve"> </v>
      </c>
      <c r="M176" s="28" t="str">
        <f>IF(ISERROR(VLOOKUP($A176,DEC!$A$11:$AG$110,33,FALSE))," ",VLOOKUP($A176,DEC!$A$11:$AG$110,33,FALSE))</f>
        <v xml:space="preserve"> </v>
      </c>
      <c r="N176" s="28">
        <f>SUM(B176:M176)</f>
        <v>0</v>
      </c>
      <c r="AA176"/>
    </row>
    <row r="177" spans="2:27" x14ac:dyDescent="0.3">
      <c r="B177" s="28" t="str">
        <f>IF(ISERROR(VLOOKUP($A177,JAN!$A$11:$AG$110,33,FALSE))," ",VLOOKUP($A177,JAN!$A$11:$AG$110,33,FALSE))</f>
        <v xml:space="preserve"> </v>
      </c>
      <c r="C177" s="28" t="str">
        <f>IF(ISERROR(VLOOKUP($A177,FEV!$A$11:$AG$110,33,FALSE))," ",VLOOKUP($A177,FEV!$A$11:$AG$110,33,FALSE))</f>
        <v xml:space="preserve"> </v>
      </c>
      <c r="D177" s="28" t="str">
        <f>IF(ISERROR(VLOOKUP($A177,MAR!$A$11:$AG$110,33,FALSE))," ",VLOOKUP($A177,MAR!$A$11:$AG$110,33,FALSE))</f>
        <v xml:space="preserve"> </v>
      </c>
      <c r="E177" s="28" t="str">
        <f>IF(ISERROR(VLOOKUP($A177,AVR!$A$11:$AG$110,33,FALSE))," ",VLOOKUP($A177,AVR!$A$11:$AG$110,33,FALSE))</f>
        <v xml:space="preserve"> </v>
      </c>
      <c r="F177" s="28" t="str">
        <f>IF(ISERROR(VLOOKUP($A177,MAI!$A$11:$AG$110,33,FALSE))," ",VLOOKUP($A177,MAI!$A$11:$AG$110,33,FALSE))</f>
        <v xml:space="preserve"> </v>
      </c>
      <c r="G177" s="28" t="str">
        <f>IF(ISERROR(VLOOKUP($A177,JUIN!$A$11:$AG$110,33,FALSE))," ",VLOOKUP($A177,JUIN!$A$11:$AG$110,33,FALSE))</f>
        <v xml:space="preserve"> </v>
      </c>
      <c r="H177" s="28" t="str">
        <f>IF(ISERROR(VLOOKUP($A177,JUIL!$A$11:$AG$110,33,FALSE))," ",VLOOKUP($A177,JUIL!$A$11:$AG$110,33,FALSE))</f>
        <v xml:space="preserve"> </v>
      </c>
      <c r="I177" s="28" t="str">
        <f>IF(ISERROR(VLOOKUP($A177,AOUT!$A$11:$AG$110,33,FALSE))," ",VLOOKUP($A177,AOUT!$A$11:$AG$110,33,FALSE))</f>
        <v xml:space="preserve"> </v>
      </c>
      <c r="J177" s="28" t="str">
        <f>IF(ISERROR(VLOOKUP($A177,SEPT!$A$11:$AG$110,33,FALSE))," ",VLOOKUP($A177,SEPT!$A$11:$AG$110,33,FALSE))</f>
        <v xml:space="preserve"> </v>
      </c>
      <c r="K177" s="28" t="str">
        <f>IF(ISERROR(VLOOKUP($A177,OCT!$A$11:$AG$110,33,FALSE))," ",VLOOKUP($A177,OCT!$A$11:$AG$110,33,FALSE))</f>
        <v xml:space="preserve"> </v>
      </c>
      <c r="L177" s="28" t="str">
        <f>IF(ISERROR(VLOOKUP($A177,NOV!$A$11:$AG$110,33,FALSE))," ",VLOOKUP($A177,NOV!$A$11:$AG$110,33,FALSE))</f>
        <v xml:space="preserve"> </v>
      </c>
      <c r="M177" s="28" t="str">
        <f>IF(ISERROR(VLOOKUP($A177,DEC!$A$11:$AG$110,33,FALSE))," ",VLOOKUP($A177,DEC!$A$11:$AG$110,33,FALSE))</f>
        <v xml:space="preserve"> </v>
      </c>
      <c r="N177" s="28">
        <f>SUM(B177:M177)</f>
        <v>0</v>
      </c>
      <c r="AA177"/>
    </row>
    <row r="178" spans="2:27" x14ac:dyDescent="0.3">
      <c r="B178" s="28" t="str">
        <f>IF(ISERROR(VLOOKUP($A178,JAN!$A$11:$AG$110,33,FALSE))," ",VLOOKUP($A178,JAN!$A$11:$AG$110,33,FALSE))</f>
        <v xml:space="preserve"> </v>
      </c>
      <c r="C178" s="28" t="str">
        <f>IF(ISERROR(VLOOKUP($A178,FEV!$A$11:$AG$110,33,FALSE))," ",VLOOKUP($A178,FEV!$A$11:$AG$110,33,FALSE))</f>
        <v xml:space="preserve"> </v>
      </c>
      <c r="D178" s="28" t="str">
        <f>IF(ISERROR(VLOOKUP($A178,MAR!$A$11:$AG$110,33,FALSE))," ",VLOOKUP($A178,MAR!$A$11:$AG$110,33,FALSE))</f>
        <v xml:space="preserve"> </v>
      </c>
      <c r="E178" s="28" t="str">
        <f>IF(ISERROR(VLOOKUP($A178,AVR!$A$11:$AG$110,33,FALSE))," ",VLOOKUP($A178,AVR!$A$11:$AG$110,33,FALSE))</f>
        <v xml:space="preserve"> </v>
      </c>
      <c r="F178" s="28" t="str">
        <f>IF(ISERROR(VLOOKUP($A178,MAI!$A$11:$AG$110,33,FALSE))," ",VLOOKUP($A178,MAI!$A$11:$AG$110,33,FALSE))</f>
        <v xml:space="preserve"> </v>
      </c>
      <c r="G178" s="28" t="str">
        <f>IF(ISERROR(VLOOKUP($A178,JUIN!$A$11:$AG$110,33,FALSE))," ",VLOOKUP($A178,JUIN!$A$11:$AG$110,33,FALSE))</f>
        <v xml:space="preserve"> </v>
      </c>
      <c r="H178" s="28" t="str">
        <f>IF(ISERROR(VLOOKUP($A178,JUIL!$A$11:$AG$110,33,FALSE))," ",VLOOKUP($A178,JUIL!$A$11:$AG$110,33,FALSE))</f>
        <v xml:space="preserve"> </v>
      </c>
      <c r="I178" s="28" t="str">
        <f>IF(ISERROR(VLOOKUP($A178,AOUT!$A$11:$AG$110,33,FALSE))," ",VLOOKUP($A178,AOUT!$A$11:$AG$110,33,FALSE))</f>
        <v xml:space="preserve"> </v>
      </c>
      <c r="J178" s="28" t="str">
        <f>IF(ISERROR(VLOOKUP($A178,SEPT!$A$11:$AG$110,33,FALSE))," ",VLOOKUP($A178,SEPT!$A$11:$AG$110,33,FALSE))</f>
        <v xml:space="preserve"> </v>
      </c>
      <c r="K178" s="28" t="str">
        <f>IF(ISERROR(VLOOKUP($A178,OCT!$A$11:$AG$110,33,FALSE))," ",VLOOKUP($A178,OCT!$A$11:$AG$110,33,FALSE))</f>
        <v xml:space="preserve"> </v>
      </c>
      <c r="L178" s="28" t="str">
        <f>IF(ISERROR(VLOOKUP($A178,NOV!$A$11:$AG$110,33,FALSE))," ",VLOOKUP($A178,NOV!$A$11:$AG$110,33,FALSE))</f>
        <v xml:space="preserve"> </v>
      </c>
      <c r="M178" s="28" t="str">
        <f>IF(ISERROR(VLOOKUP($A178,DEC!$A$11:$AG$110,33,FALSE))," ",VLOOKUP($A178,DEC!$A$11:$AG$110,33,FALSE))</f>
        <v xml:space="preserve"> </v>
      </c>
      <c r="N178" s="28">
        <f>SUM(B178:M178)</f>
        <v>0</v>
      </c>
      <c r="AA178"/>
    </row>
    <row r="179" spans="2:27" x14ac:dyDescent="0.3">
      <c r="B179" s="28" t="str">
        <f>IF(ISERROR(VLOOKUP($A179,JAN!$A$11:$AG$110,33,FALSE))," ",VLOOKUP($A179,JAN!$A$11:$AG$110,33,FALSE))</f>
        <v xml:space="preserve"> </v>
      </c>
      <c r="C179" s="28" t="str">
        <f>IF(ISERROR(VLOOKUP($A179,FEV!$A$11:$AG$110,33,FALSE))," ",VLOOKUP($A179,FEV!$A$11:$AG$110,33,FALSE))</f>
        <v xml:space="preserve"> </v>
      </c>
      <c r="D179" s="28" t="str">
        <f>IF(ISERROR(VLOOKUP($A179,MAR!$A$11:$AG$110,33,FALSE))," ",VLOOKUP($A179,MAR!$A$11:$AG$110,33,FALSE))</f>
        <v xml:space="preserve"> </v>
      </c>
      <c r="E179" s="28" t="str">
        <f>IF(ISERROR(VLOOKUP($A179,AVR!$A$11:$AG$110,33,FALSE))," ",VLOOKUP($A179,AVR!$A$11:$AG$110,33,FALSE))</f>
        <v xml:space="preserve"> </v>
      </c>
      <c r="F179" s="28" t="str">
        <f>IF(ISERROR(VLOOKUP($A179,MAI!$A$11:$AG$110,33,FALSE))," ",VLOOKUP($A179,MAI!$A$11:$AG$110,33,FALSE))</f>
        <v xml:space="preserve"> </v>
      </c>
      <c r="G179" s="28" t="str">
        <f>IF(ISERROR(VLOOKUP($A179,JUIN!$A$11:$AG$110,33,FALSE))," ",VLOOKUP($A179,JUIN!$A$11:$AG$110,33,FALSE))</f>
        <v xml:space="preserve"> </v>
      </c>
      <c r="H179" s="28" t="str">
        <f>IF(ISERROR(VLOOKUP($A179,JUIL!$A$11:$AG$110,33,FALSE))," ",VLOOKUP($A179,JUIL!$A$11:$AG$110,33,FALSE))</f>
        <v xml:space="preserve"> </v>
      </c>
      <c r="I179" s="28" t="str">
        <f>IF(ISERROR(VLOOKUP($A179,AOUT!$A$11:$AG$110,33,FALSE))," ",VLOOKUP($A179,AOUT!$A$11:$AG$110,33,FALSE))</f>
        <v xml:space="preserve"> </v>
      </c>
      <c r="J179" s="28" t="str">
        <f>IF(ISERROR(VLOOKUP($A179,SEPT!$A$11:$AG$110,33,FALSE))," ",VLOOKUP($A179,SEPT!$A$11:$AG$110,33,FALSE))</f>
        <v xml:space="preserve"> </v>
      </c>
      <c r="K179" s="28" t="str">
        <f>IF(ISERROR(VLOOKUP($A179,OCT!$A$11:$AG$110,33,FALSE))," ",VLOOKUP($A179,OCT!$A$11:$AG$110,33,FALSE))</f>
        <v xml:space="preserve"> </v>
      </c>
      <c r="L179" s="28" t="str">
        <f>IF(ISERROR(VLOOKUP($A179,NOV!$A$11:$AG$110,33,FALSE))," ",VLOOKUP($A179,NOV!$A$11:$AG$110,33,FALSE))</f>
        <v xml:space="preserve"> </v>
      </c>
      <c r="M179" s="28" t="str">
        <f>IF(ISERROR(VLOOKUP($A179,DEC!$A$11:$AG$110,33,FALSE))," ",VLOOKUP($A179,DEC!$A$11:$AG$110,33,FALSE))</f>
        <v xml:space="preserve"> </v>
      </c>
      <c r="N179" s="28">
        <f>SUM(B179:M179)</f>
        <v>0</v>
      </c>
      <c r="AA179"/>
    </row>
    <row r="180" spans="2:27" x14ac:dyDescent="0.3">
      <c r="B180" s="28" t="str">
        <f>IF(ISERROR(VLOOKUP($A180,JAN!$A$11:$AG$110,33,FALSE))," ",VLOOKUP($A180,JAN!$A$11:$AG$110,33,FALSE))</f>
        <v xml:space="preserve"> </v>
      </c>
      <c r="C180" s="28" t="str">
        <f>IF(ISERROR(VLOOKUP($A180,FEV!$A$11:$AG$110,33,FALSE))," ",VLOOKUP($A180,FEV!$A$11:$AG$110,33,FALSE))</f>
        <v xml:space="preserve"> </v>
      </c>
      <c r="D180" s="28" t="str">
        <f>IF(ISERROR(VLOOKUP($A180,MAR!$A$11:$AG$110,33,FALSE))," ",VLOOKUP($A180,MAR!$A$11:$AG$110,33,FALSE))</f>
        <v xml:space="preserve"> </v>
      </c>
      <c r="E180" s="28" t="str">
        <f>IF(ISERROR(VLOOKUP($A180,AVR!$A$11:$AG$110,33,FALSE))," ",VLOOKUP($A180,AVR!$A$11:$AG$110,33,FALSE))</f>
        <v xml:space="preserve"> </v>
      </c>
      <c r="F180" s="28" t="str">
        <f>IF(ISERROR(VLOOKUP($A180,MAI!$A$11:$AG$110,33,FALSE))," ",VLOOKUP($A180,MAI!$A$11:$AG$110,33,FALSE))</f>
        <v xml:space="preserve"> </v>
      </c>
      <c r="G180" s="28" t="str">
        <f>IF(ISERROR(VLOOKUP($A180,JUIN!$A$11:$AG$110,33,FALSE))," ",VLOOKUP($A180,JUIN!$A$11:$AG$110,33,FALSE))</f>
        <v xml:space="preserve"> </v>
      </c>
      <c r="H180" s="28" t="str">
        <f>IF(ISERROR(VLOOKUP($A180,JUIL!$A$11:$AG$110,33,FALSE))," ",VLOOKUP($A180,JUIL!$A$11:$AG$110,33,FALSE))</f>
        <v xml:space="preserve"> </v>
      </c>
      <c r="I180" s="28" t="str">
        <f>IF(ISERROR(VLOOKUP($A180,AOUT!$A$11:$AG$110,33,FALSE))," ",VLOOKUP($A180,AOUT!$A$11:$AG$110,33,FALSE))</f>
        <v xml:space="preserve"> </v>
      </c>
      <c r="J180" s="28" t="str">
        <f>IF(ISERROR(VLOOKUP($A180,SEPT!$A$11:$AG$110,33,FALSE))," ",VLOOKUP($A180,SEPT!$A$11:$AG$110,33,FALSE))</f>
        <v xml:space="preserve"> </v>
      </c>
      <c r="K180" s="28" t="str">
        <f>IF(ISERROR(VLOOKUP($A180,OCT!$A$11:$AG$110,33,FALSE))," ",VLOOKUP($A180,OCT!$A$11:$AG$110,33,FALSE))</f>
        <v xml:space="preserve"> </v>
      </c>
      <c r="L180" s="28" t="str">
        <f>IF(ISERROR(VLOOKUP($A180,NOV!$A$11:$AG$110,33,FALSE))," ",VLOOKUP($A180,NOV!$A$11:$AG$110,33,FALSE))</f>
        <v xml:space="preserve"> </v>
      </c>
      <c r="M180" s="28" t="str">
        <f>IF(ISERROR(VLOOKUP($A180,DEC!$A$11:$AG$110,33,FALSE))," ",VLOOKUP($A180,DEC!$A$11:$AG$110,33,FALSE))</f>
        <v xml:space="preserve"> </v>
      </c>
      <c r="N180" s="28">
        <f>SUM(B180:M180)</f>
        <v>0</v>
      </c>
      <c r="AA180"/>
    </row>
    <row r="181" spans="2:27" x14ac:dyDescent="0.3">
      <c r="B181" s="28" t="str">
        <f>IF(ISERROR(VLOOKUP($A181,JAN!$A$11:$AG$110,33,FALSE))," ",VLOOKUP($A181,JAN!$A$11:$AG$110,33,FALSE))</f>
        <v xml:space="preserve"> </v>
      </c>
      <c r="C181" s="28" t="str">
        <f>IF(ISERROR(VLOOKUP($A181,FEV!$A$11:$AG$110,33,FALSE))," ",VLOOKUP($A181,FEV!$A$11:$AG$110,33,FALSE))</f>
        <v xml:space="preserve"> </v>
      </c>
      <c r="D181" s="28" t="str">
        <f>IF(ISERROR(VLOOKUP($A181,MAR!$A$11:$AG$110,33,FALSE))," ",VLOOKUP($A181,MAR!$A$11:$AG$110,33,FALSE))</f>
        <v xml:space="preserve"> </v>
      </c>
      <c r="E181" s="28" t="str">
        <f>IF(ISERROR(VLOOKUP($A181,AVR!$A$11:$AG$110,33,FALSE))," ",VLOOKUP($A181,AVR!$A$11:$AG$110,33,FALSE))</f>
        <v xml:space="preserve"> </v>
      </c>
      <c r="F181" s="28" t="str">
        <f>IF(ISERROR(VLOOKUP($A181,MAI!$A$11:$AG$110,33,FALSE))," ",VLOOKUP($A181,MAI!$A$11:$AG$110,33,FALSE))</f>
        <v xml:space="preserve"> </v>
      </c>
      <c r="G181" s="28" t="str">
        <f>IF(ISERROR(VLOOKUP($A181,JUIN!$A$11:$AG$110,33,FALSE))," ",VLOOKUP($A181,JUIN!$A$11:$AG$110,33,FALSE))</f>
        <v xml:space="preserve"> </v>
      </c>
      <c r="H181" s="28" t="str">
        <f>IF(ISERROR(VLOOKUP($A181,JUIL!$A$11:$AG$110,33,FALSE))," ",VLOOKUP($A181,JUIL!$A$11:$AG$110,33,FALSE))</f>
        <v xml:space="preserve"> </v>
      </c>
      <c r="I181" s="28" t="str">
        <f>IF(ISERROR(VLOOKUP($A181,AOUT!$A$11:$AG$110,33,FALSE))," ",VLOOKUP($A181,AOUT!$A$11:$AG$110,33,FALSE))</f>
        <v xml:space="preserve"> </v>
      </c>
      <c r="J181" s="28" t="str">
        <f>IF(ISERROR(VLOOKUP($A181,SEPT!$A$11:$AG$110,33,FALSE))," ",VLOOKUP($A181,SEPT!$A$11:$AG$110,33,FALSE))</f>
        <v xml:space="preserve"> </v>
      </c>
      <c r="K181" s="28" t="str">
        <f>IF(ISERROR(VLOOKUP($A181,OCT!$A$11:$AG$110,33,FALSE))," ",VLOOKUP($A181,OCT!$A$11:$AG$110,33,FALSE))</f>
        <v xml:space="preserve"> </v>
      </c>
      <c r="L181" s="28" t="str">
        <f>IF(ISERROR(VLOOKUP($A181,NOV!$A$11:$AG$110,33,FALSE))," ",VLOOKUP($A181,NOV!$A$11:$AG$110,33,FALSE))</f>
        <v xml:space="preserve"> </v>
      </c>
      <c r="M181" s="28" t="str">
        <f>IF(ISERROR(VLOOKUP($A181,DEC!$A$11:$AG$110,33,FALSE))," ",VLOOKUP($A181,DEC!$A$11:$AG$110,33,FALSE))</f>
        <v xml:space="preserve"> </v>
      </c>
      <c r="N181" s="28">
        <f>SUM(B181:M181)</f>
        <v>0</v>
      </c>
      <c r="AA181"/>
    </row>
    <row r="182" spans="2:27" x14ac:dyDescent="0.3">
      <c r="B182" s="28" t="str">
        <f>IF(ISERROR(VLOOKUP($A182,JAN!$A$11:$AG$110,33,FALSE))," ",VLOOKUP($A182,JAN!$A$11:$AG$110,33,FALSE))</f>
        <v xml:space="preserve"> </v>
      </c>
      <c r="C182" s="28" t="str">
        <f>IF(ISERROR(VLOOKUP($A182,FEV!$A$11:$AG$110,33,FALSE))," ",VLOOKUP($A182,FEV!$A$11:$AG$110,33,FALSE))</f>
        <v xml:space="preserve"> </v>
      </c>
      <c r="D182" s="28" t="str">
        <f>IF(ISERROR(VLOOKUP($A182,MAR!$A$11:$AG$110,33,FALSE))," ",VLOOKUP($A182,MAR!$A$11:$AG$110,33,FALSE))</f>
        <v xml:space="preserve"> </v>
      </c>
      <c r="E182" s="28" t="str">
        <f>IF(ISERROR(VLOOKUP($A182,AVR!$A$11:$AG$110,33,FALSE))," ",VLOOKUP($A182,AVR!$A$11:$AG$110,33,FALSE))</f>
        <v xml:space="preserve"> </v>
      </c>
      <c r="F182" s="28" t="str">
        <f>IF(ISERROR(VLOOKUP($A182,MAI!$A$11:$AG$110,33,FALSE))," ",VLOOKUP($A182,MAI!$A$11:$AG$110,33,FALSE))</f>
        <v xml:space="preserve"> </v>
      </c>
      <c r="G182" s="28" t="str">
        <f>IF(ISERROR(VLOOKUP($A182,JUIN!$A$11:$AG$110,33,FALSE))," ",VLOOKUP($A182,JUIN!$A$11:$AG$110,33,FALSE))</f>
        <v xml:space="preserve"> </v>
      </c>
      <c r="H182" s="28" t="str">
        <f>IF(ISERROR(VLOOKUP($A182,JUIL!$A$11:$AG$110,33,FALSE))," ",VLOOKUP($A182,JUIL!$A$11:$AG$110,33,FALSE))</f>
        <v xml:space="preserve"> </v>
      </c>
      <c r="I182" s="28" t="str">
        <f>IF(ISERROR(VLOOKUP($A182,AOUT!$A$11:$AG$110,33,FALSE))," ",VLOOKUP($A182,AOUT!$A$11:$AG$110,33,FALSE))</f>
        <v xml:space="preserve"> </v>
      </c>
      <c r="J182" s="28" t="str">
        <f>IF(ISERROR(VLOOKUP($A182,SEPT!$A$11:$AG$110,33,FALSE))," ",VLOOKUP($A182,SEPT!$A$11:$AG$110,33,FALSE))</f>
        <v xml:space="preserve"> </v>
      </c>
      <c r="K182" s="28" t="str">
        <f>IF(ISERROR(VLOOKUP($A182,OCT!$A$11:$AG$110,33,FALSE))," ",VLOOKUP($A182,OCT!$A$11:$AG$110,33,FALSE))</f>
        <v xml:space="preserve"> </v>
      </c>
      <c r="L182" s="28" t="str">
        <f>IF(ISERROR(VLOOKUP($A182,NOV!$A$11:$AG$110,33,FALSE))," ",VLOOKUP($A182,NOV!$A$11:$AG$110,33,FALSE))</f>
        <v xml:space="preserve"> </v>
      </c>
      <c r="M182" s="28" t="str">
        <f>IF(ISERROR(VLOOKUP($A182,DEC!$A$11:$AG$110,33,FALSE))," ",VLOOKUP($A182,DEC!$A$11:$AG$110,33,FALSE))</f>
        <v xml:space="preserve"> </v>
      </c>
      <c r="N182" s="28">
        <f>SUM(B182:M182)</f>
        <v>0</v>
      </c>
      <c r="AA182"/>
    </row>
    <row r="183" spans="2:27" x14ac:dyDescent="0.3">
      <c r="B183" s="28" t="str">
        <f>IF(ISERROR(VLOOKUP($A183,JAN!$A$11:$AG$110,33,FALSE))," ",VLOOKUP($A183,JAN!$A$11:$AG$110,33,FALSE))</f>
        <v xml:space="preserve"> </v>
      </c>
      <c r="C183" s="28" t="str">
        <f>IF(ISERROR(VLOOKUP($A183,FEV!$A$11:$AG$110,33,FALSE))," ",VLOOKUP($A183,FEV!$A$11:$AG$110,33,FALSE))</f>
        <v xml:space="preserve"> </v>
      </c>
      <c r="D183" s="28" t="str">
        <f>IF(ISERROR(VLOOKUP($A183,MAR!$A$11:$AG$110,33,FALSE))," ",VLOOKUP($A183,MAR!$A$11:$AG$110,33,FALSE))</f>
        <v xml:space="preserve"> </v>
      </c>
      <c r="E183" s="28" t="str">
        <f>IF(ISERROR(VLOOKUP($A183,AVR!$A$11:$AG$110,33,FALSE))," ",VLOOKUP($A183,AVR!$A$11:$AG$110,33,FALSE))</f>
        <v xml:space="preserve"> </v>
      </c>
      <c r="F183" s="28" t="str">
        <f>IF(ISERROR(VLOOKUP($A183,MAI!$A$11:$AG$110,33,FALSE))," ",VLOOKUP($A183,MAI!$A$11:$AG$110,33,FALSE))</f>
        <v xml:space="preserve"> </v>
      </c>
      <c r="G183" s="28" t="str">
        <f>IF(ISERROR(VLOOKUP($A183,JUIN!$A$11:$AG$110,33,FALSE))," ",VLOOKUP($A183,JUIN!$A$11:$AG$110,33,FALSE))</f>
        <v xml:space="preserve"> </v>
      </c>
      <c r="H183" s="28" t="str">
        <f>IF(ISERROR(VLOOKUP($A183,JUIL!$A$11:$AG$110,33,FALSE))," ",VLOOKUP($A183,JUIL!$A$11:$AG$110,33,FALSE))</f>
        <v xml:space="preserve"> </v>
      </c>
      <c r="I183" s="28" t="str">
        <f>IF(ISERROR(VLOOKUP($A183,AOUT!$A$11:$AG$110,33,FALSE))," ",VLOOKUP($A183,AOUT!$A$11:$AG$110,33,FALSE))</f>
        <v xml:space="preserve"> </v>
      </c>
      <c r="J183" s="28" t="str">
        <f>IF(ISERROR(VLOOKUP($A183,SEPT!$A$11:$AG$110,33,FALSE))," ",VLOOKUP($A183,SEPT!$A$11:$AG$110,33,FALSE))</f>
        <v xml:space="preserve"> </v>
      </c>
      <c r="K183" s="28" t="str">
        <f>IF(ISERROR(VLOOKUP($A183,OCT!$A$11:$AG$110,33,FALSE))," ",VLOOKUP($A183,OCT!$A$11:$AG$110,33,FALSE))</f>
        <v xml:space="preserve"> </v>
      </c>
      <c r="L183" s="28" t="str">
        <f>IF(ISERROR(VLOOKUP($A183,NOV!$A$11:$AG$110,33,FALSE))," ",VLOOKUP($A183,NOV!$A$11:$AG$110,33,FALSE))</f>
        <v xml:space="preserve"> </v>
      </c>
      <c r="M183" s="28" t="str">
        <f>IF(ISERROR(VLOOKUP($A183,DEC!$A$11:$AG$110,33,FALSE))," ",VLOOKUP($A183,DEC!$A$11:$AG$110,33,FALSE))</f>
        <v xml:space="preserve"> </v>
      </c>
      <c r="N183" s="28">
        <f>SUM(B183:M183)</f>
        <v>0</v>
      </c>
      <c r="AA183"/>
    </row>
    <row r="184" spans="2:27" x14ac:dyDescent="0.3">
      <c r="B184" s="28" t="str">
        <f>IF(ISERROR(VLOOKUP($A184,JAN!$A$11:$AG$110,33,FALSE))," ",VLOOKUP($A184,JAN!$A$11:$AG$110,33,FALSE))</f>
        <v xml:space="preserve"> </v>
      </c>
      <c r="C184" s="28" t="str">
        <f>IF(ISERROR(VLOOKUP($A184,FEV!$A$11:$AG$110,33,FALSE))," ",VLOOKUP($A184,FEV!$A$11:$AG$110,33,FALSE))</f>
        <v xml:space="preserve"> </v>
      </c>
      <c r="D184" s="28" t="str">
        <f>IF(ISERROR(VLOOKUP($A184,MAR!$A$11:$AG$110,33,FALSE))," ",VLOOKUP($A184,MAR!$A$11:$AG$110,33,FALSE))</f>
        <v xml:space="preserve"> </v>
      </c>
      <c r="E184" s="28" t="str">
        <f>IF(ISERROR(VLOOKUP($A184,AVR!$A$11:$AG$110,33,FALSE))," ",VLOOKUP($A184,AVR!$A$11:$AG$110,33,FALSE))</f>
        <v xml:space="preserve"> </v>
      </c>
      <c r="F184" s="28" t="str">
        <f>IF(ISERROR(VLOOKUP($A184,MAI!$A$11:$AG$110,33,FALSE))," ",VLOOKUP($A184,MAI!$A$11:$AG$110,33,FALSE))</f>
        <v xml:space="preserve"> </v>
      </c>
      <c r="G184" s="28" t="str">
        <f>IF(ISERROR(VLOOKUP($A184,JUIN!$A$11:$AG$110,33,FALSE))," ",VLOOKUP($A184,JUIN!$A$11:$AG$110,33,FALSE))</f>
        <v xml:space="preserve"> </v>
      </c>
      <c r="H184" s="28" t="str">
        <f>IF(ISERROR(VLOOKUP($A184,JUIL!$A$11:$AG$110,33,FALSE))," ",VLOOKUP($A184,JUIL!$A$11:$AG$110,33,FALSE))</f>
        <v xml:space="preserve"> </v>
      </c>
      <c r="I184" s="28" t="str">
        <f>IF(ISERROR(VLOOKUP($A184,AOUT!$A$11:$AG$110,33,FALSE))," ",VLOOKUP($A184,AOUT!$A$11:$AG$110,33,FALSE))</f>
        <v xml:space="preserve"> </v>
      </c>
      <c r="J184" s="28" t="str">
        <f>IF(ISERROR(VLOOKUP($A184,SEPT!$A$11:$AG$110,33,FALSE))," ",VLOOKUP($A184,SEPT!$A$11:$AG$110,33,FALSE))</f>
        <v xml:space="preserve"> </v>
      </c>
      <c r="K184" s="28" t="str">
        <f>IF(ISERROR(VLOOKUP($A184,OCT!$A$11:$AG$110,33,FALSE))," ",VLOOKUP($A184,OCT!$A$11:$AG$110,33,FALSE))</f>
        <v xml:space="preserve"> </v>
      </c>
      <c r="L184" s="28" t="str">
        <f>IF(ISERROR(VLOOKUP($A184,NOV!$A$11:$AG$110,33,FALSE))," ",VLOOKUP($A184,NOV!$A$11:$AG$110,33,FALSE))</f>
        <v xml:space="preserve"> </v>
      </c>
      <c r="M184" s="28" t="str">
        <f>IF(ISERROR(VLOOKUP($A184,DEC!$A$11:$AG$110,33,FALSE))," ",VLOOKUP($A184,DEC!$A$11:$AG$110,33,FALSE))</f>
        <v xml:space="preserve"> </v>
      </c>
      <c r="N184" s="28">
        <f>SUM(B184:M184)</f>
        <v>0</v>
      </c>
      <c r="AA184"/>
    </row>
    <row r="185" spans="2:27" x14ac:dyDescent="0.3">
      <c r="B185" s="28" t="str">
        <f>IF(ISERROR(VLOOKUP($A185,JAN!$A$11:$AG$110,33,FALSE))," ",VLOOKUP($A185,JAN!$A$11:$AG$110,33,FALSE))</f>
        <v xml:space="preserve"> </v>
      </c>
      <c r="C185" s="28" t="str">
        <f>IF(ISERROR(VLOOKUP($A185,FEV!$A$11:$AG$110,33,FALSE))," ",VLOOKUP($A185,FEV!$A$11:$AG$110,33,FALSE))</f>
        <v xml:space="preserve"> </v>
      </c>
      <c r="D185" s="28" t="str">
        <f>IF(ISERROR(VLOOKUP($A185,MAR!$A$11:$AG$110,33,FALSE))," ",VLOOKUP($A185,MAR!$A$11:$AG$110,33,FALSE))</f>
        <v xml:space="preserve"> </v>
      </c>
      <c r="E185" s="28" t="str">
        <f>IF(ISERROR(VLOOKUP($A185,AVR!$A$11:$AG$110,33,FALSE))," ",VLOOKUP($A185,AVR!$A$11:$AG$110,33,FALSE))</f>
        <v xml:space="preserve"> </v>
      </c>
      <c r="F185" s="28" t="str">
        <f>IF(ISERROR(VLOOKUP($A185,MAI!$A$11:$AG$110,33,FALSE))," ",VLOOKUP($A185,MAI!$A$11:$AG$110,33,FALSE))</f>
        <v xml:space="preserve"> </v>
      </c>
      <c r="G185" s="28" t="str">
        <f>IF(ISERROR(VLOOKUP($A185,JUIN!$A$11:$AG$110,33,FALSE))," ",VLOOKUP($A185,JUIN!$A$11:$AG$110,33,FALSE))</f>
        <v xml:space="preserve"> </v>
      </c>
      <c r="H185" s="28" t="str">
        <f>IF(ISERROR(VLOOKUP($A185,JUIL!$A$11:$AG$110,33,FALSE))," ",VLOOKUP($A185,JUIL!$A$11:$AG$110,33,FALSE))</f>
        <v xml:space="preserve"> </v>
      </c>
      <c r="I185" s="28" t="str">
        <f>IF(ISERROR(VLOOKUP($A185,AOUT!$A$11:$AG$110,33,FALSE))," ",VLOOKUP($A185,AOUT!$A$11:$AG$110,33,FALSE))</f>
        <v xml:space="preserve"> </v>
      </c>
      <c r="J185" s="28" t="str">
        <f>IF(ISERROR(VLOOKUP($A185,SEPT!$A$11:$AG$110,33,FALSE))," ",VLOOKUP($A185,SEPT!$A$11:$AG$110,33,FALSE))</f>
        <v xml:space="preserve"> </v>
      </c>
      <c r="K185" s="28" t="str">
        <f>IF(ISERROR(VLOOKUP($A185,OCT!$A$11:$AG$110,33,FALSE))," ",VLOOKUP($A185,OCT!$A$11:$AG$110,33,FALSE))</f>
        <v xml:space="preserve"> </v>
      </c>
      <c r="L185" s="28" t="str">
        <f>IF(ISERROR(VLOOKUP($A185,NOV!$A$11:$AG$110,33,FALSE))," ",VLOOKUP($A185,NOV!$A$11:$AG$110,33,FALSE))</f>
        <v xml:space="preserve"> </v>
      </c>
      <c r="M185" s="28" t="str">
        <f>IF(ISERROR(VLOOKUP($A185,DEC!$A$11:$AG$110,33,FALSE))," ",VLOOKUP($A185,DEC!$A$11:$AG$110,33,FALSE))</f>
        <v xml:space="preserve"> </v>
      </c>
      <c r="N185" s="28">
        <f>SUM(B185:M185)</f>
        <v>0</v>
      </c>
      <c r="AA185"/>
    </row>
    <row r="186" spans="2:27" x14ac:dyDescent="0.3">
      <c r="B186" s="28" t="str">
        <f>IF(ISERROR(VLOOKUP($A186,JAN!$A$11:$AG$110,33,FALSE))," ",VLOOKUP($A186,JAN!$A$11:$AG$110,33,FALSE))</f>
        <v xml:space="preserve"> </v>
      </c>
      <c r="C186" s="28" t="str">
        <f>IF(ISERROR(VLOOKUP($A186,FEV!$A$11:$AG$110,33,FALSE))," ",VLOOKUP($A186,FEV!$A$11:$AG$110,33,FALSE))</f>
        <v xml:space="preserve"> </v>
      </c>
      <c r="D186" s="28" t="str">
        <f>IF(ISERROR(VLOOKUP($A186,MAR!$A$11:$AG$110,33,FALSE))," ",VLOOKUP($A186,MAR!$A$11:$AG$110,33,FALSE))</f>
        <v xml:space="preserve"> </v>
      </c>
      <c r="E186" s="28" t="str">
        <f>IF(ISERROR(VLOOKUP($A186,AVR!$A$11:$AG$110,33,FALSE))," ",VLOOKUP($A186,AVR!$A$11:$AG$110,33,FALSE))</f>
        <v xml:space="preserve"> </v>
      </c>
      <c r="F186" s="28" t="str">
        <f>IF(ISERROR(VLOOKUP($A186,MAI!$A$11:$AG$110,33,FALSE))," ",VLOOKUP($A186,MAI!$A$11:$AG$110,33,FALSE))</f>
        <v xml:space="preserve"> </v>
      </c>
      <c r="G186" s="28" t="str">
        <f>IF(ISERROR(VLOOKUP($A186,JUIN!$A$11:$AG$110,33,FALSE))," ",VLOOKUP($A186,JUIN!$A$11:$AG$110,33,FALSE))</f>
        <v xml:space="preserve"> </v>
      </c>
      <c r="H186" s="28" t="str">
        <f>IF(ISERROR(VLOOKUP($A186,JUIL!$A$11:$AG$110,33,FALSE))," ",VLOOKUP($A186,JUIL!$A$11:$AG$110,33,FALSE))</f>
        <v xml:space="preserve"> </v>
      </c>
      <c r="I186" s="28" t="str">
        <f>IF(ISERROR(VLOOKUP($A186,AOUT!$A$11:$AG$110,33,FALSE))," ",VLOOKUP($A186,AOUT!$A$11:$AG$110,33,FALSE))</f>
        <v xml:space="preserve"> </v>
      </c>
      <c r="J186" s="28" t="str">
        <f>IF(ISERROR(VLOOKUP($A186,SEPT!$A$11:$AG$110,33,FALSE))," ",VLOOKUP($A186,SEPT!$A$11:$AG$110,33,FALSE))</f>
        <v xml:space="preserve"> </v>
      </c>
      <c r="K186" s="28" t="str">
        <f>IF(ISERROR(VLOOKUP($A186,OCT!$A$11:$AG$110,33,FALSE))," ",VLOOKUP($A186,OCT!$A$11:$AG$110,33,FALSE))</f>
        <v xml:space="preserve"> </v>
      </c>
      <c r="L186" s="28" t="str">
        <f>IF(ISERROR(VLOOKUP($A186,NOV!$A$11:$AG$110,33,FALSE))," ",VLOOKUP($A186,NOV!$A$11:$AG$110,33,FALSE))</f>
        <v xml:space="preserve"> </v>
      </c>
      <c r="M186" s="28" t="str">
        <f>IF(ISERROR(VLOOKUP($A186,DEC!$A$11:$AG$110,33,FALSE))," ",VLOOKUP($A186,DEC!$A$11:$AG$110,33,FALSE))</f>
        <v xml:space="preserve"> </v>
      </c>
      <c r="N186" s="28">
        <f>SUM(B186:M186)</f>
        <v>0</v>
      </c>
      <c r="AA186"/>
    </row>
    <row r="187" spans="2:27" x14ac:dyDescent="0.3">
      <c r="B187" s="28" t="str">
        <f>IF(ISERROR(VLOOKUP($A187,JAN!$A$11:$AG$110,33,FALSE))," ",VLOOKUP($A187,JAN!$A$11:$AG$110,33,FALSE))</f>
        <v xml:space="preserve"> </v>
      </c>
      <c r="C187" s="28" t="str">
        <f>IF(ISERROR(VLOOKUP($A187,FEV!$A$11:$AG$110,33,FALSE))," ",VLOOKUP($A187,FEV!$A$11:$AG$110,33,FALSE))</f>
        <v xml:space="preserve"> </v>
      </c>
      <c r="D187" s="28" t="str">
        <f>IF(ISERROR(VLOOKUP($A187,MAR!$A$11:$AG$110,33,FALSE))," ",VLOOKUP($A187,MAR!$A$11:$AG$110,33,FALSE))</f>
        <v xml:space="preserve"> </v>
      </c>
      <c r="E187" s="28" t="str">
        <f>IF(ISERROR(VLOOKUP($A187,AVR!$A$11:$AG$110,33,FALSE))," ",VLOOKUP($A187,AVR!$A$11:$AG$110,33,FALSE))</f>
        <v xml:space="preserve"> </v>
      </c>
      <c r="F187" s="28" t="str">
        <f>IF(ISERROR(VLOOKUP($A187,MAI!$A$11:$AG$110,33,FALSE))," ",VLOOKUP($A187,MAI!$A$11:$AG$110,33,FALSE))</f>
        <v xml:space="preserve"> </v>
      </c>
      <c r="G187" s="28" t="str">
        <f>IF(ISERROR(VLOOKUP($A187,JUIN!$A$11:$AG$110,33,FALSE))," ",VLOOKUP($A187,JUIN!$A$11:$AG$110,33,FALSE))</f>
        <v xml:space="preserve"> </v>
      </c>
      <c r="H187" s="28" t="str">
        <f>IF(ISERROR(VLOOKUP($A187,JUIL!$A$11:$AG$110,33,FALSE))," ",VLOOKUP($A187,JUIL!$A$11:$AG$110,33,FALSE))</f>
        <v xml:space="preserve"> </v>
      </c>
      <c r="I187" s="28" t="str">
        <f>IF(ISERROR(VLOOKUP($A187,AOUT!$A$11:$AG$110,33,FALSE))," ",VLOOKUP($A187,AOUT!$A$11:$AG$110,33,FALSE))</f>
        <v xml:space="preserve"> </v>
      </c>
      <c r="J187" s="28" t="str">
        <f>IF(ISERROR(VLOOKUP($A187,SEPT!$A$11:$AG$110,33,FALSE))," ",VLOOKUP($A187,SEPT!$A$11:$AG$110,33,FALSE))</f>
        <v xml:space="preserve"> </v>
      </c>
      <c r="K187" s="28" t="str">
        <f>IF(ISERROR(VLOOKUP($A187,OCT!$A$11:$AG$110,33,FALSE))," ",VLOOKUP($A187,OCT!$A$11:$AG$110,33,FALSE))</f>
        <v xml:space="preserve"> </v>
      </c>
      <c r="L187" s="28" t="str">
        <f>IF(ISERROR(VLOOKUP($A187,NOV!$A$11:$AG$110,33,FALSE))," ",VLOOKUP($A187,NOV!$A$11:$AG$110,33,FALSE))</f>
        <v xml:space="preserve"> </v>
      </c>
      <c r="M187" s="28" t="str">
        <f>IF(ISERROR(VLOOKUP($A187,DEC!$A$11:$AG$110,33,FALSE))," ",VLOOKUP($A187,DEC!$A$11:$AG$110,33,FALSE))</f>
        <v xml:space="preserve"> </v>
      </c>
      <c r="N187" s="28">
        <f>SUM(B187:M187)</f>
        <v>0</v>
      </c>
      <c r="AA187"/>
    </row>
    <row r="188" spans="2:27" x14ac:dyDescent="0.3">
      <c r="B188" s="28" t="str">
        <f>IF(ISERROR(VLOOKUP($A188,JAN!$A$11:$AG$110,33,FALSE))," ",VLOOKUP($A188,JAN!$A$11:$AG$110,33,FALSE))</f>
        <v xml:space="preserve"> </v>
      </c>
      <c r="C188" s="28" t="str">
        <f>IF(ISERROR(VLOOKUP($A188,FEV!$A$11:$AG$110,33,FALSE))," ",VLOOKUP($A188,FEV!$A$11:$AG$110,33,FALSE))</f>
        <v xml:space="preserve"> </v>
      </c>
      <c r="D188" s="28" t="str">
        <f>IF(ISERROR(VLOOKUP($A188,MAR!$A$11:$AG$110,33,FALSE))," ",VLOOKUP($A188,MAR!$A$11:$AG$110,33,FALSE))</f>
        <v xml:space="preserve"> </v>
      </c>
      <c r="E188" s="28" t="str">
        <f>IF(ISERROR(VLOOKUP($A188,AVR!$A$11:$AG$110,33,FALSE))," ",VLOOKUP($A188,AVR!$A$11:$AG$110,33,FALSE))</f>
        <v xml:space="preserve"> </v>
      </c>
      <c r="F188" s="28" t="str">
        <f>IF(ISERROR(VLOOKUP($A188,MAI!$A$11:$AG$110,33,FALSE))," ",VLOOKUP($A188,MAI!$A$11:$AG$110,33,FALSE))</f>
        <v xml:space="preserve"> </v>
      </c>
      <c r="G188" s="28" t="str">
        <f>IF(ISERROR(VLOOKUP($A188,JUIN!$A$11:$AG$110,33,FALSE))," ",VLOOKUP($A188,JUIN!$A$11:$AG$110,33,FALSE))</f>
        <v xml:space="preserve"> </v>
      </c>
      <c r="H188" s="28" t="str">
        <f>IF(ISERROR(VLOOKUP($A188,JUIL!$A$11:$AG$110,33,FALSE))," ",VLOOKUP($A188,JUIL!$A$11:$AG$110,33,FALSE))</f>
        <v xml:space="preserve"> </v>
      </c>
      <c r="I188" s="28" t="str">
        <f>IF(ISERROR(VLOOKUP($A188,AOUT!$A$11:$AG$110,33,FALSE))," ",VLOOKUP($A188,AOUT!$A$11:$AG$110,33,FALSE))</f>
        <v xml:space="preserve"> </v>
      </c>
      <c r="J188" s="28" t="str">
        <f>IF(ISERROR(VLOOKUP($A188,SEPT!$A$11:$AG$110,33,FALSE))," ",VLOOKUP($A188,SEPT!$A$11:$AG$110,33,FALSE))</f>
        <v xml:space="preserve"> </v>
      </c>
      <c r="K188" s="28" t="str">
        <f>IF(ISERROR(VLOOKUP($A188,OCT!$A$11:$AG$110,33,FALSE))," ",VLOOKUP($A188,OCT!$A$11:$AG$110,33,FALSE))</f>
        <v xml:space="preserve"> </v>
      </c>
      <c r="L188" s="28" t="str">
        <f>IF(ISERROR(VLOOKUP($A188,NOV!$A$11:$AG$110,33,FALSE))," ",VLOOKUP($A188,NOV!$A$11:$AG$110,33,FALSE))</f>
        <v xml:space="preserve"> </v>
      </c>
      <c r="M188" s="28" t="str">
        <f>IF(ISERROR(VLOOKUP($A188,DEC!$A$11:$AG$110,33,FALSE))," ",VLOOKUP($A188,DEC!$A$11:$AG$110,33,FALSE))</f>
        <v xml:space="preserve"> </v>
      </c>
      <c r="N188" s="28">
        <f>SUM(B188:M188)</f>
        <v>0</v>
      </c>
      <c r="AA188"/>
    </row>
    <row r="189" spans="2:27" x14ac:dyDescent="0.3">
      <c r="B189" s="28" t="str">
        <f>IF(ISERROR(VLOOKUP($A189,JAN!$A$11:$AG$110,33,FALSE))," ",VLOOKUP($A189,JAN!$A$11:$AG$110,33,FALSE))</f>
        <v xml:space="preserve"> </v>
      </c>
      <c r="C189" s="28" t="str">
        <f>IF(ISERROR(VLOOKUP($A189,FEV!$A$11:$AG$110,33,FALSE))," ",VLOOKUP($A189,FEV!$A$11:$AG$110,33,FALSE))</f>
        <v xml:space="preserve"> </v>
      </c>
      <c r="D189" s="28" t="str">
        <f>IF(ISERROR(VLOOKUP($A189,MAR!$A$11:$AG$110,33,FALSE))," ",VLOOKUP($A189,MAR!$A$11:$AG$110,33,FALSE))</f>
        <v xml:space="preserve"> </v>
      </c>
      <c r="E189" s="28" t="str">
        <f>IF(ISERROR(VLOOKUP($A189,AVR!$A$11:$AG$110,33,FALSE))," ",VLOOKUP($A189,AVR!$A$11:$AG$110,33,FALSE))</f>
        <v xml:space="preserve"> </v>
      </c>
      <c r="F189" s="28" t="str">
        <f>IF(ISERROR(VLOOKUP($A189,MAI!$A$11:$AG$110,33,FALSE))," ",VLOOKUP($A189,MAI!$A$11:$AG$110,33,FALSE))</f>
        <v xml:space="preserve"> </v>
      </c>
      <c r="G189" s="28" t="str">
        <f>IF(ISERROR(VLOOKUP($A189,JUIN!$A$11:$AG$110,33,FALSE))," ",VLOOKUP($A189,JUIN!$A$11:$AG$110,33,FALSE))</f>
        <v xml:space="preserve"> </v>
      </c>
      <c r="H189" s="28" t="str">
        <f>IF(ISERROR(VLOOKUP($A189,JUIL!$A$11:$AG$110,33,FALSE))," ",VLOOKUP($A189,JUIL!$A$11:$AG$110,33,FALSE))</f>
        <v xml:space="preserve"> </v>
      </c>
      <c r="I189" s="28" t="str">
        <f>IF(ISERROR(VLOOKUP($A189,AOUT!$A$11:$AG$110,33,FALSE))," ",VLOOKUP($A189,AOUT!$A$11:$AG$110,33,FALSE))</f>
        <v xml:space="preserve"> </v>
      </c>
      <c r="J189" s="28" t="str">
        <f>IF(ISERROR(VLOOKUP($A189,SEPT!$A$11:$AG$110,33,FALSE))," ",VLOOKUP($A189,SEPT!$A$11:$AG$110,33,FALSE))</f>
        <v xml:space="preserve"> </v>
      </c>
      <c r="K189" s="28" t="str">
        <f>IF(ISERROR(VLOOKUP($A189,OCT!$A$11:$AG$110,33,FALSE))," ",VLOOKUP($A189,OCT!$A$11:$AG$110,33,FALSE))</f>
        <v xml:space="preserve"> </v>
      </c>
      <c r="L189" s="28" t="str">
        <f>IF(ISERROR(VLOOKUP($A189,NOV!$A$11:$AG$110,33,FALSE))," ",VLOOKUP($A189,NOV!$A$11:$AG$110,33,FALSE))</f>
        <v xml:space="preserve"> </v>
      </c>
      <c r="M189" s="28" t="str">
        <f>IF(ISERROR(VLOOKUP($A189,DEC!$A$11:$AG$110,33,FALSE))," ",VLOOKUP($A189,DEC!$A$11:$AG$110,33,FALSE))</f>
        <v xml:space="preserve"> </v>
      </c>
      <c r="N189" s="28">
        <f>SUM(B189:M189)</f>
        <v>0</v>
      </c>
      <c r="AA189"/>
    </row>
    <row r="190" spans="2:27" x14ac:dyDescent="0.3">
      <c r="B190" s="28" t="str">
        <f>IF(ISERROR(VLOOKUP($A190,JAN!$A$11:$AG$110,33,FALSE))," ",VLOOKUP($A190,JAN!$A$11:$AG$110,33,FALSE))</f>
        <v xml:space="preserve"> </v>
      </c>
      <c r="C190" s="28" t="str">
        <f>IF(ISERROR(VLOOKUP($A190,FEV!$A$11:$AG$110,33,FALSE))," ",VLOOKUP($A190,FEV!$A$11:$AG$110,33,FALSE))</f>
        <v xml:space="preserve"> </v>
      </c>
      <c r="D190" s="28" t="str">
        <f>IF(ISERROR(VLOOKUP($A190,MAR!$A$11:$AG$110,33,FALSE))," ",VLOOKUP($A190,MAR!$A$11:$AG$110,33,FALSE))</f>
        <v xml:space="preserve"> </v>
      </c>
      <c r="E190" s="28" t="str">
        <f>IF(ISERROR(VLOOKUP($A190,AVR!$A$11:$AG$110,33,FALSE))," ",VLOOKUP($A190,AVR!$A$11:$AG$110,33,FALSE))</f>
        <v xml:space="preserve"> </v>
      </c>
      <c r="F190" s="28" t="str">
        <f>IF(ISERROR(VLOOKUP($A190,MAI!$A$11:$AG$110,33,FALSE))," ",VLOOKUP($A190,MAI!$A$11:$AG$110,33,FALSE))</f>
        <v xml:space="preserve"> </v>
      </c>
      <c r="G190" s="28" t="str">
        <f>IF(ISERROR(VLOOKUP($A190,JUIN!$A$11:$AG$110,33,FALSE))," ",VLOOKUP($A190,JUIN!$A$11:$AG$110,33,FALSE))</f>
        <v xml:space="preserve"> </v>
      </c>
      <c r="H190" s="28" t="str">
        <f>IF(ISERROR(VLOOKUP($A190,JUIL!$A$11:$AG$110,33,FALSE))," ",VLOOKUP($A190,JUIL!$A$11:$AG$110,33,FALSE))</f>
        <v xml:space="preserve"> </v>
      </c>
      <c r="I190" s="28" t="str">
        <f>IF(ISERROR(VLOOKUP($A190,AOUT!$A$11:$AG$110,33,FALSE))," ",VLOOKUP($A190,AOUT!$A$11:$AG$110,33,FALSE))</f>
        <v xml:space="preserve"> </v>
      </c>
      <c r="J190" s="28" t="str">
        <f>IF(ISERROR(VLOOKUP($A190,SEPT!$A$11:$AG$110,33,FALSE))," ",VLOOKUP($A190,SEPT!$A$11:$AG$110,33,FALSE))</f>
        <v xml:space="preserve"> </v>
      </c>
      <c r="K190" s="28" t="str">
        <f>IF(ISERROR(VLOOKUP($A190,OCT!$A$11:$AG$110,33,FALSE))," ",VLOOKUP($A190,OCT!$A$11:$AG$110,33,FALSE))</f>
        <v xml:space="preserve"> </v>
      </c>
      <c r="L190" s="28" t="str">
        <f>IF(ISERROR(VLOOKUP($A190,NOV!$A$11:$AG$110,33,FALSE))," ",VLOOKUP($A190,NOV!$A$11:$AG$110,33,FALSE))</f>
        <v xml:space="preserve"> </v>
      </c>
      <c r="M190" s="28" t="str">
        <f>IF(ISERROR(VLOOKUP($A190,DEC!$A$11:$AG$110,33,FALSE))," ",VLOOKUP($A190,DEC!$A$11:$AG$110,33,FALSE))</f>
        <v xml:space="preserve"> </v>
      </c>
      <c r="N190" s="28">
        <f>SUM(B190:M190)</f>
        <v>0</v>
      </c>
      <c r="AA190"/>
    </row>
    <row r="191" spans="2:27" x14ac:dyDescent="0.3">
      <c r="B191" s="28" t="str">
        <f>IF(ISERROR(VLOOKUP($A191,JAN!$A$11:$AG$110,33,FALSE))," ",VLOOKUP($A191,JAN!$A$11:$AG$110,33,FALSE))</f>
        <v xml:space="preserve"> </v>
      </c>
      <c r="C191" s="28" t="str">
        <f>IF(ISERROR(VLOOKUP($A191,FEV!$A$11:$AG$110,33,FALSE))," ",VLOOKUP($A191,FEV!$A$11:$AG$110,33,FALSE))</f>
        <v xml:space="preserve"> </v>
      </c>
      <c r="D191" s="28" t="str">
        <f>IF(ISERROR(VLOOKUP($A191,MAR!$A$11:$AG$110,33,FALSE))," ",VLOOKUP($A191,MAR!$A$11:$AG$110,33,FALSE))</f>
        <v xml:space="preserve"> </v>
      </c>
      <c r="E191" s="28" t="str">
        <f>IF(ISERROR(VLOOKUP($A191,AVR!$A$11:$AG$110,33,FALSE))," ",VLOOKUP($A191,AVR!$A$11:$AG$110,33,FALSE))</f>
        <v xml:space="preserve"> </v>
      </c>
      <c r="F191" s="28" t="str">
        <f>IF(ISERROR(VLOOKUP($A191,MAI!$A$11:$AG$110,33,FALSE))," ",VLOOKUP($A191,MAI!$A$11:$AG$110,33,FALSE))</f>
        <v xml:space="preserve"> </v>
      </c>
      <c r="G191" s="28" t="str">
        <f>IF(ISERROR(VLOOKUP($A191,JUIN!$A$11:$AG$110,33,FALSE))," ",VLOOKUP($A191,JUIN!$A$11:$AG$110,33,FALSE))</f>
        <v xml:space="preserve"> </v>
      </c>
      <c r="H191" s="28" t="str">
        <f>IF(ISERROR(VLOOKUP($A191,JUIL!$A$11:$AG$110,33,FALSE))," ",VLOOKUP($A191,JUIL!$A$11:$AG$110,33,FALSE))</f>
        <v xml:space="preserve"> </v>
      </c>
      <c r="I191" s="28" t="str">
        <f>IF(ISERROR(VLOOKUP($A191,AOUT!$A$11:$AG$110,33,FALSE))," ",VLOOKUP($A191,AOUT!$A$11:$AG$110,33,FALSE))</f>
        <v xml:space="preserve"> </v>
      </c>
      <c r="J191" s="28" t="str">
        <f>IF(ISERROR(VLOOKUP($A191,SEPT!$A$11:$AG$110,33,FALSE))," ",VLOOKUP($A191,SEPT!$A$11:$AG$110,33,FALSE))</f>
        <v xml:space="preserve"> </v>
      </c>
      <c r="K191" s="28" t="str">
        <f>IF(ISERROR(VLOOKUP($A191,OCT!$A$11:$AG$110,33,FALSE))," ",VLOOKUP($A191,OCT!$A$11:$AG$110,33,FALSE))</f>
        <v xml:space="preserve"> </v>
      </c>
      <c r="L191" s="28" t="str">
        <f>IF(ISERROR(VLOOKUP($A191,NOV!$A$11:$AG$110,33,FALSE))," ",VLOOKUP($A191,NOV!$A$11:$AG$110,33,FALSE))</f>
        <v xml:space="preserve"> </v>
      </c>
      <c r="M191" s="28" t="str">
        <f>IF(ISERROR(VLOOKUP($A191,DEC!$A$11:$AG$110,33,FALSE))," ",VLOOKUP($A191,DEC!$A$11:$AG$110,33,FALSE))</f>
        <v xml:space="preserve"> </v>
      </c>
      <c r="N191" s="28">
        <f>SUM(B191:M191)</f>
        <v>0</v>
      </c>
      <c r="AA191"/>
    </row>
    <row r="192" spans="2:27" x14ac:dyDescent="0.3">
      <c r="B192" s="28" t="str">
        <f>IF(ISERROR(VLOOKUP($A192,JAN!$A$11:$AG$110,33,FALSE))," ",VLOOKUP($A192,JAN!$A$11:$AG$110,33,FALSE))</f>
        <v xml:space="preserve"> </v>
      </c>
      <c r="C192" s="28" t="str">
        <f>IF(ISERROR(VLOOKUP($A192,FEV!$A$11:$AG$110,33,FALSE))," ",VLOOKUP($A192,FEV!$A$11:$AG$110,33,FALSE))</f>
        <v xml:space="preserve"> </v>
      </c>
      <c r="D192" s="28" t="str">
        <f>IF(ISERROR(VLOOKUP($A192,MAR!$A$11:$AG$110,33,FALSE))," ",VLOOKUP($A192,MAR!$A$11:$AG$110,33,FALSE))</f>
        <v xml:space="preserve"> </v>
      </c>
      <c r="E192" s="28" t="str">
        <f>IF(ISERROR(VLOOKUP($A192,AVR!$A$11:$AG$110,33,FALSE))," ",VLOOKUP($A192,AVR!$A$11:$AG$110,33,FALSE))</f>
        <v xml:space="preserve"> </v>
      </c>
      <c r="F192" s="28" t="str">
        <f>IF(ISERROR(VLOOKUP($A192,MAI!$A$11:$AG$110,33,FALSE))," ",VLOOKUP($A192,MAI!$A$11:$AG$110,33,FALSE))</f>
        <v xml:space="preserve"> </v>
      </c>
      <c r="G192" s="28" t="str">
        <f>IF(ISERROR(VLOOKUP($A192,JUIN!$A$11:$AG$110,33,FALSE))," ",VLOOKUP($A192,JUIN!$A$11:$AG$110,33,FALSE))</f>
        <v xml:space="preserve"> </v>
      </c>
      <c r="H192" s="28" t="str">
        <f>IF(ISERROR(VLOOKUP($A192,JUIL!$A$11:$AG$110,33,FALSE))," ",VLOOKUP($A192,JUIL!$A$11:$AG$110,33,FALSE))</f>
        <v xml:space="preserve"> </v>
      </c>
      <c r="I192" s="28" t="str">
        <f>IF(ISERROR(VLOOKUP($A192,AOUT!$A$11:$AG$110,33,FALSE))," ",VLOOKUP($A192,AOUT!$A$11:$AG$110,33,FALSE))</f>
        <v xml:space="preserve"> </v>
      </c>
      <c r="J192" s="28" t="str">
        <f>IF(ISERROR(VLOOKUP($A192,SEPT!$A$11:$AG$110,33,FALSE))," ",VLOOKUP($A192,SEPT!$A$11:$AG$110,33,FALSE))</f>
        <v xml:space="preserve"> </v>
      </c>
      <c r="K192" s="28" t="str">
        <f>IF(ISERROR(VLOOKUP($A192,OCT!$A$11:$AG$110,33,FALSE))," ",VLOOKUP($A192,OCT!$A$11:$AG$110,33,FALSE))</f>
        <v xml:space="preserve"> </v>
      </c>
      <c r="L192" s="28" t="str">
        <f>IF(ISERROR(VLOOKUP($A192,NOV!$A$11:$AG$110,33,FALSE))," ",VLOOKUP($A192,NOV!$A$11:$AG$110,33,FALSE))</f>
        <v xml:space="preserve"> </v>
      </c>
      <c r="M192" s="28" t="str">
        <f>IF(ISERROR(VLOOKUP($A192,DEC!$A$11:$AG$110,33,FALSE))," ",VLOOKUP($A192,DEC!$A$11:$AG$110,33,FALSE))</f>
        <v xml:space="preserve"> </v>
      </c>
      <c r="N192" s="28">
        <f>SUM(B192:M192)</f>
        <v>0</v>
      </c>
      <c r="AA192"/>
    </row>
    <row r="193" spans="2:27" x14ac:dyDescent="0.3">
      <c r="B193" s="28" t="str">
        <f>IF(ISERROR(VLOOKUP($A193,JAN!$A$11:$AG$110,33,FALSE))," ",VLOOKUP($A193,JAN!$A$11:$AG$110,33,FALSE))</f>
        <v xml:space="preserve"> </v>
      </c>
      <c r="C193" s="28" t="str">
        <f>IF(ISERROR(VLOOKUP($A193,FEV!$A$11:$AG$110,33,FALSE))," ",VLOOKUP($A193,FEV!$A$11:$AG$110,33,FALSE))</f>
        <v xml:space="preserve"> </v>
      </c>
      <c r="D193" s="28" t="str">
        <f>IF(ISERROR(VLOOKUP($A193,MAR!$A$11:$AG$110,33,FALSE))," ",VLOOKUP($A193,MAR!$A$11:$AG$110,33,FALSE))</f>
        <v xml:space="preserve"> </v>
      </c>
      <c r="E193" s="28" t="str">
        <f>IF(ISERROR(VLOOKUP($A193,AVR!$A$11:$AG$110,33,FALSE))," ",VLOOKUP($A193,AVR!$A$11:$AG$110,33,FALSE))</f>
        <v xml:space="preserve"> </v>
      </c>
      <c r="F193" s="28" t="str">
        <f>IF(ISERROR(VLOOKUP($A193,MAI!$A$11:$AG$110,33,FALSE))," ",VLOOKUP($A193,MAI!$A$11:$AG$110,33,FALSE))</f>
        <v xml:space="preserve"> </v>
      </c>
      <c r="G193" s="28" t="str">
        <f>IF(ISERROR(VLOOKUP($A193,JUIN!$A$11:$AG$110,33,FALSE))," ",VLOOKUP($A193,JUIN!$A$11:$AG$110,33,FALSE))</f>
        <v xml:space="preserve"> </v>
      </c>
      <c r="H193" s="28" t="str">
        <f>IF(ISERROR(VLOOKUP($A193,JUIL!$A$11:$AG$110,33,FALSE))," ",VLOOKUP($A193,JUIL!$A$11:$AG$110,33,FALSE))</f>
        <v xml:space="preserve"> </v>
      </c>
      <c r="I193" s="28" t="str">
        <f>IF(ISERROR(VLOOKUP($A193,AOUT!$A$11:$AG$110,33,FALSE))," ",VLOOKUP($A193,AOUT!$A$11:$AG$110,33,FALSE))</f>
        <v xml:space="preserve"> </v>
      </c>
      <c r="J193" s="28" t="str">
        <f>IF(ISERROR(VLOOKUP($A193,SEPT!$A$11:$AG$110,33,FALSE))," ",VLOOKUP($A193,SEPT!$A$11:$AG$110,33,FALSE))</f>
        <v xml:space="preserve"> </v>
      </c>
      <c r="K193" s="28" t="str">
        <f>IF(ISERROR(VLOOKUP($A193,OCT!$A$11:$AG$110,33,FALSE))," ",VLOOKUP($A193,OCT!$A$11:$AG$110,33,FALSE))</f>
        <v xml:space="preserve"> </v>
      </c>
      <c r="L193" s="28" t="str">
        <f>IF(ISERROR(VLOOKUP($A193,NOV!$A$11:$AG$110,33,FALSE))," ",VLOOKUP($A193,NOV!$A$11:$AG$110,33,FALSE))</f>
        <v xml:space="preserve"> </v>
      </c>
      <c r="M193" s="28" t="str">
        <f>IF(ISERROR(VLOOKUP($A193,DEC!$A$11:$AG$110,33,FALSE))," ",VLOOKUP($A193,DEC!$A$11:$AG$110,33,FALSE))</f>
        <v xml:space="preserve"> </v>
      </c>
      <c r="N193" s="28">
        <f>SUM(B193:M193)</f>
        <v>0</v>
      </c>
      <c r="AA193"/>
    </row>
    <row r="194" spans="2:27" x14ac:dyDescent="0.3">
      <c r="B194" s="28" t="str">
        <f>IF(ISERROR(VLOOKUP($A194,JAN!$A$11:$AG$110,33,FALSE))," ",VLOOKUP($A194,JAN!$A$11:$AG$110,33,FALSE))</f>
        <v xml:space="preserve"> </v>
      </c>
      <c r="C194" s="28" t="str">
        <f>IF(ISERROR(VLOOKUP($A194,FEV!$A$11:$AG$110,33,FALSE))," ",VLOOKUP($A194,FEV!$A$11:$AG$110,33,FALSE))</f>
        <v xml:space="preserve"> </v>
      </c>
      <c r="D194" s="28" t="str">
        <f>IF(ISERROR(VLOOKUP($A194,MAR!$A$11:$AG$110,33,FALSE))," ",VLOOKUP($A194,MAR!$A$11:$AG$110,33,FALSE))</f>
        <v xml:space="preserve"> </v>
      </c>
      <c r="E194" s="28" t="str">
        <f>IF(ISERROR(VLOOKUP($A194,AVR!$A$11:$AG$110,33,FALSE))," ",VLOOKUP($A194,AVR!$A$11:$AG$110,33,FALSE))</f>
        <v xml:space="preserve"> </v>
      </c>
      <c r="F194" s="28" t="str">
        <f>IF(ISERROR(VLOOKUP($A194,MAI!$A$11:$AG$110,33,FALSE))," ",VLOOKUP($A194,MAI!$A$11:$AG$110,33,FALSE))</f>
        <v xml:space="preserve"> </v>
      </c>
      <c r="G194" s="28" t="str">
        <f>IF(ISERROR(VLOOKUP($A194,JUIN!$A$11:$AG$110,33,FALSE))," ",VLOOKUP($A194,JUIN!$A$11:$AG$110,33,FALSE))</f>
        <v xml:space="preserve"> </v>
      </c>
      <c r="H194" s="28" t="str">
        <f>IF(ISERROR(VLOOKUP($A194,JUIL!$A$11:$AG$110,33,FALSE))," ",VLOOKUP($A194,JUIL!$A$11:$AG$110,33,FALSE))</f>
        <v xml:space="preserve"> </v>
      </c>
      <c r="I194" s="28" t="str">
        <f>IF(ISERROR(VLOOKUP($A194,AOUT!$A$11:$AG$110,33,FALSE))," ",VLOOKUP($A194,AOUT!$A$11:$AG$110,33,FALSE))</f>
        <v xml:space="preserve"> </v>
      </c>
      <c r="J194" s="28" t="str">
        <f>IF(ISERROR(VLOOKUP($A194,SEPT!$A$11:$AG$110,33,FALSE))," ",VLOOKUP($A194,SEPT!$A$11:$AG$110,33,FALSE))</f>
        <v xml:space="preserve"> </v>
      </c>
      <c r="K194" s="28" t="str">
        <f>IF(ISERROR(VLOOKUP($A194,OCT!$A$11:$AG$110,33,FALSE))," ",VLOOKUP($A194,OCT!$A$11:$AG$110,33,FALSE))</f>
        <v xml:space="preserve"> </v>
      </c>
      <c r="L194" s="28" t="str">
        <f>IF(ISERROR(VLOOKUP($A194,NOV!$A$11:$AG$110,33,FALSE))," ",VLOOKUP($A194,NOV!$A$11:$AG$110,33,FALSE))</f>
        <v xml:space="preserve"> </v>
      </c>
      <c r="M194" s="28" t="str">
        <f>IF(ISERROR(VLOOKUP($A194,DEC!$A$11:$AG$110,33,FALSE))," ",VLOOKUP($A194,DEC!$A$11:$AG$110,33,FALSE))</f>
        <v xml:space="preserve"> </v>
      </c>
      <c r="N194" s="28">
        <f>SUM(B194:M194)</f>
        <v>0</v>
      </c>
      <c r="AA194"/>
    </row>
    <row r="195" spans="2:27" x14ac:dyDescent="0.3">
      <c r="B195" s="28" t="str">
        <f>IF(ISERROR(VLOOKUP($A195,JAN!$A$11:$AG$110,33,FALSE))," ",VLOOKUP($A195,JAN!$A$11:$AG$110,33,FALSE))</f>
        <v xml:space="preserve"> </v>
      </c>
      <c r="C195" s="28" t="str">
        <f>IF(ISERROR(VLOOKUP($A195,FEV!$A$11:$AG$110,33,FALSE))," ",VLOOKUP($A195,FEV!$A$11:$AG$110,33,FALSE))</f>
        <v xml:space="preserve"> </v>
      </c>
      <c r="D195" s="28" t="str">
        <f>IF(ISERROR(VLOOKUP($A195,MAR!$A$11:$AG$110,33,FALSE))," ",VLOOKUP($A195,MAR!$A$11:$AG$110,33,FALSE))</f>
        <v xml:space="preserve"> </v>
      </c>
      <c r="E195" s="28" t="str">
        <f>IF(ISERROR(VLOOKUP($A195,AVR!$A$11:$AG$110,33,FALSE))," ",VLOOKUP($A195,AVR!$A$11:$AG$110,33,FALSE))</f>
        <v xml:space="preserve"> </v>
      </c>
      <c r="F195" s="28" t="str">
        <f>IF(ISERROR(VLOOKUP($A195,MAI!$A$11:$AG$110,33,FALSE))," ",VLOOKUP($A195,MAI!$A$11:$AG$110,33,FALSE))</f>
        <v xml:space="preserve"> </v>
      </c>
      <c r="G195" s="28" t="str">
        <f>IF(ISERROR(VLOOKUP($A195,JUIN!$A$11:$AG$110,33,FALSE))," ",VLOOKUP($A195,JUIN!$A$11:$AG$110,33,FALSE))</f>
        <v xml:space="preserve"> </v>
      </c>
      <c r="H195" s="28" t="str">
        <f>IF(ISERROR(VLOOKUP($A195,JUIL!$A$11:$AG$110,33,FALSE))," ",VLOOKUP($A195,JUIL!$A$11:$AG$110,33,FALSE))</f>
        <v xml:space="preserve"> </v>
      </c>
      <c r="I195" s="28" t="str">
        <f>IF(ISERROR(VLOOKUP($A195,AOUT!$A$11:$AG$110,33,FALSE))," ",VLOOKUP($A195,AOUT!$A$11:$AG$110,33,FALSE))</f>
        <v xml:space="preserve"> </v>
      </c>
      <c r="J195" s="28" t="str">
        <f>IF(ISERROR(VLOOKUP($A195,SEPT!$A$11:$AG$110,33,FALSE))," ",VLOOKUP($A195,SEPT!$A$11:$AG$110,33,FALSE))</f>
        <v xml:space="preserve"> </v>
      </c>
      <c r="K195" s="28" t="str">
        <f>IF(ISERROR(VLOOKUP($A195,OCT!$A$11:$AG$110,33,FALSE))," ",VLOOKUP($A195,OCT!$A$11:$AG$110,33,FALSE))</f>
        <v xml:space="preserve"> </v>
      </c>
      <c r="L195" s="28" t="str">
        <f>IF(ISERROR(VLOOKUP($A195,NOV!$A$11:$AG$110,33,FALSE))," ",VLOOKUP($A195,NOV!$A$11:$AG$110,33,FALSE))</f>
        <v xml:space="preserve"> </v>
      </c>
      <c r="M195" s="28" t="str">
        <f>IF(ISERROR(VLOOKUP($A195,DEC!$A$11:$AG$110,33,FALSE))," ",VLOOKUP($A195,DEC!$A$11:$AG$110,33,FALSE))</f>
        <v xml:space="preserve"> </v>
      </c>
      <c r="N195" s="28">
        <f>SUM(B195:M195)</f>
        <v>0</v>
      </c>
      <c r="AA195"/>
    </row>
    <row r="196" spans="2:27" x14ac:dyDescent="0.3">
      <c r="B196" s="28" t="str">
        <f>IF(ISERROR(VLOOKUP($A196,JAN!$A$11:$AG$110,33,FALSE))," ",VLOOKUP($A196,JAN!$A$11:$AG$110,33,FALSE))</f>
        <v xml:space="preserve"> </v>
      </c>
      <c r="C196" s="28" t="str">
        <f>IF(ISERROR(VLOOKUP($A196,FEV!$A$11:$AG$110,33,FALSE))," ",VLOOKUP($A196,FEV!$A$11:$AG$110,33,FALSE))</f>
        <v xml:space="preserve"> </v>
      </c>
      <c r="D196" s="28" t="str">
        <f>IF(ISERROR(VLOOKUP($A196,MAR!$A$11:$AG$110,33,FALSE))," ",VLOOKUP($A196,MAR!$A$11:$AG$110,33,FALSE))</f>
        <v xml:space="preserve"> </v>
      </c>
      <c r="E196" s="28" t="str">
        <f>IF(ISERROR(VLOOKUP($A196,AVR!$A$11:$AG$110,33,FALSE))," ",VLOOKUP($A196,AVR!$A$11:$AG$110,33,FALSE))</f>
        <v xml:space="preserve"> </v>
      </c>
      <c r="F196" s="28" t="str">
        <f>IF(ISERROR(VLOOKUP($A196,MAI!$A$11:$AG$110,33,FALSE))," ",VLOOKUP($A196,MAI!$A$11:$AG$110,33,FALSE))</f>
        <v xml:space="preserve"> </v>
      </c>
      <c r="G196" s="28" t="str">
        <f>IF(ISERROR(VLOOKUP($A196,JUIN!$A$11:$AG$110,33,FALSE))," ",VLOOKUP($A196,JUIN!$A$11:$AG$110,33,FALSE))</f>
        <v xml:space="preserve"> </v>
      </c>
      <c r="H196" s="28" t="str">
        <f>IF(ISERROR(VLOOKUP($A196,JUIL!$A$11:$AG$110,33,FALSE))," ",VLOOKUP($A196,JUIL!$A$11:$AG$110,33,FALSE))</f>
        <v xml:space="preserve"> </v>
      </c>
      <c r="I196" s="28" t="str">
        <f>IF(ISERROR(VLOOKUP($A196,AOUT!$A$11:$AG$110,33,FALSE))," ",VLOOKUP($A196,AOUT!$A$11:$AG$110,33,FALSE))</f>
        <v xml:space="preserve"> </v>
      </c>
      <c r="J196" s="28" t="str">
        <f>IF(ISERROR(VLOOKUP($A196,SEPT!$A$11:$AG$110,33,FALSE))," ",VLOOKUP($A196,SEPT!$A$11:$AG$110,33,FALSE))</f>
        <v xml:space="preserve"> </v>
      </c>
      <c r="K196" s="28" t="str">
        <f>IF(ISERROR(VLOOKUP($A196,OCT!$A$11:$AG$110,33,FALSE))," ",VLOOKUP($A196,OCT!$A$11:$AG$110,33,FALSE))</f>
        <v xml:space="preserve"> </v>
      </c>
      <c r="L196" s="28" t="str">
        <f>IF(ISERROR(VLOOKUP($A196,NOV!$A$11:$AG$110,33,FALSE))," ",VLOOKUP($A196,NOV!$A$11:$AG$110,33,FALSE))</f>
        <v xml:space="preserve"> </v>
      </c>
      <c r="M196" s="28" t="str">
        <f>IF(ISERROR(VLOOKUP($A196,DEC!$A$11:$AG$110,33,FALSE))," ",VLOOKUP($A196,DEC!$A$11:$AG$110,33,FALSE))</f>
        <v xml:space="preserve"> </v>
      </c>
      <c r="N196" s="28">
        <f>SUM(B196:M196)</f>
        <v>0</v>
      </c>
      <c r="AA196"/>
    </row>
    <row r="197" spans="2:27" x14ac:dyDescent="0.3">
      <c r="B197" s="28" t="str">
        <f>IF(ISERROR(VLOOKUP($A197,JAN!$A$11:$AG$110,33,FALSE))," ",VLOOKUP($A197,JAN!$A$11:$AG$110,33,FALSE))</f>
        <v xml:space="preserve"> </v>
      </c>
      <c r="C197" s="28" t="str">
        <f>IF(ISERROR(VLOOKUP($A197,FEV!$A$11:$AG$110,33,FALSE))," ",VLOOKUP($A197,FEV!$A$11:$AG$110,33,FALSE))</f>
        <v xml:space="preserve"> </v>
      </c>
      <c r="D197" s="28" t="str">
        <f>IF(ISERROR(VLOOKUP($A197,MAR!$A$11:$AG$110,33,FALSE))," ",VLOOKUP($A197,MAR!$A$11:$AG$110,33,FALSE))</f>
        <v xml:space="preserve"> </v>
      </c>
      <c r="E197" s="28" t="str">
        <f>IF(ISERROR(VLOOKUP($A197,AVR!$A$11:$AG$110,33,FALSE))," ",VLOOKUP($A197,AVR!$A$11:$AG$110,33,FALSE))</f>
        <v xml:space="preserve"> </v>
      </c>
      <c r="F197" s="28" t="str">
        <f>IF(ISERROR(VLOOKUP($A197,MAI!$A$11:$AG$110,33,FALSE))," ",VLOOKUP($A197,MAI!$A$11:$AG$110,33,FALSE))</f>
        <v xml:space="preserve"> </v>
      </c>
      <c r="G197" s="28" t="str">
        <f>IF(ISERROR(VLOOKUP($A197,JUIN!$A$11:$AG$110,33,FALSE))," ",VLOOKUP($A197,JUIN!$A$11:$AG$110,33,FALSE))</f>
        <v xml:space="preserve"> </v>
      </c>
      <c r="H197" s="28" t="str">
        <f>IF(ISERROR(VLOOKUP($A197,JUIL!$A$11:$AG$110,33,FALSE))," ",VLOOKUP($A197,JUIL!$A$11:$AG$110,33,FALSE))</f>
        <v xml:space="preserve"> </v>
      </c>
      <c r="I197" s="28" t="str">
        <f>IF(ISERROR(VLOOKUP($A197,AOUT!$A$11:$AG$110,33,FALSE))," ",VLOOKUP($A197,AOUT!$A$11:$AG$110,33,FALSE))</f>
        <v xml:space="preserve"> </v>
      </c>
      <c r="J197" s="28" t="str">
        <f>IF(ISERROR(VLOOKUP($A197,SEPT!$A$11:$AG$110,33,FALSE))," ",VLOOKUP($A197,SEPT!$A$11:$AG$110,33,FALSE))</f>
        <v xml:space="preserve"> </v>
      </c>
      <c r="K197" s="28" t="str">
        <f>IF(ISERROR(VLOOKUP($A197,OCT!$A$11:$AG$110,33,FALSE))," ",VLOOKUP($A197,OCT!$A$11:$AG$110,33,FALSE))</f>
        <v xml:space="preserve"> </v>
      </c>
      <c r="L197" s="28" t="str">
        <f>IF(ISERROR(VLOOKUP($A197,NOV!$A$11:$AG$110,33,FALSE))," ",VLOOKUP($A197,NOV!$A$11:$AG$110,33,FALSE))</f>
        <v xml:space="preserve"> </v>
      </c>
      <c r="M197" s="28" t="str">
        <f>IF(ISERROR(VLOOKUP($A197,DEC!$A$11:$AG$110,33,FALSE))," ",VLOOKUP($A197,DEC!$A$11:$AG$110,33,FALSE))</f>
        <v xml:space="preserve"> </v>
      </c>
      <c r="N197" s="28">
        <f>SUM(B197:M197)</f>
        <v>0</v>
      </c>
      <c r="AA197"/>
    </row>
    <row r="198" spans="2:27" x14ac:dyDescent="0.3">
      <c r="B198" s="28" t="str">
        <f>IF(ISERROR(VLOOKUP($A198,JAN!$A$11:$AG$110,33,FALSE))," ",VLOOKUP($A198,JAN!$A$11:$AG$110,33,FALSE))</f>
        <v xml:space="preserve"> </v>
      </c>
      <c r="C198" s="28" t="str">
        <f>IF(ISERROR(VLOOKUP($A198,FEV!$A$11:$AG$110,33,FALSE))," ",VLOOKUP($A198,FEV!$A$11:$AG$110,33,FALSE))</f>
        <v xml:space="preserve"> </v>
      </c>
      <c r="D198" s="28" t="str">
        <f>IF(ISERROR(VLOOKUP($A198,MAR!$A$11:$AG$110,33,FALSE))," ",VLOOKUP($A198,MAR!$A$11:$AG$110,33,FALSE))</f>
        <v xml:space="preserve"> </v>
      </c>
      <c r="E198" s="28" t="str">
        <f>IF(ISERROR(VLOOKUP($A198,AVR!$A$11:$AG$110,33,FALSE))," ",VLOOKUP($A198,AVR!$A$11:$AG$110,33,FALSE))</f>
        <v xml:space="preserve"> </v>
      </c>
      <c r="F198" s="28" t="str">
        <f>IF(ISERROR(VLOOKUP($A198,MAI!$A$11:$AG$110,33,FALSE))," ",VLOOKUP($A198,MAI!$A$11:$AG$110,33,FALSE))</f>
        <v xml:space="preserve"> </v>
      </c>
      <c r="G198" s="28" t="str">
        <f>IF(ISERROR(VLOOKUP($A198,JUIN!$A$11:$AG$110,33,FALSE))," ",VLOOKUP($A198,JUIN!$A$11:$AG$110,33,FALSE))</f>
        <v xml:space="preserve"> </v>
      </c>
      <c r="H198" s="28" t="str">
        <f>IF(ISERROR(VLOOKUP($A198,JUIL!$A$11:$AG$110,33,FALSE))," ",VLOOKUP($A198,JUIL!$A$11:$AG$110,33,FALSE))</f>
        <v xml:space="preserve"> </v>
      </c>
      <c r="I198" s="28" t="str">
        <f>IF(ISERROR(VLOOKUP($A198,AOUT!$A$11:$AG$110,33,FALSE))," ",VLOOKUP($A198,AOUT!$A$11:$AG$110,33,FALSE))</f>
        <v xml:space="preserve"> </v>
      </c>
      <c r="J198" s="28" t="str">
        <f>IF(ISERROR(VLOOKUP($A198,SEPT!$A$11:$AG$110,33,FALSE))," ",VLOOKUP($A198,SEPT!$A$11:$AG$110,33,FALSE))</f>
        <v xml:space="preserve"> </v>
      </c>
      <c r="K198" s="28" t="str">
        <f>IF(ISERROR(VLOOKUP($A198,OCT!$A$11:$AG$110,33,FALSE))," ",VLOOKUP($A198,OCT!$A$11:$AG$110,33,FALSE))</f>
        <v xml:space="preserve"> </v>
      </c>
      <c r="L198" s="28" t="str">
        <f>IF(ISERROR(VLOOKUP($A198,NOV!$A$11:$AG$110,33,FALSE))," ",VLOOKUP($A198,NOV!$A$11:$AG$110,33,FALSE))</f>
        <v xml:space="preserve"> </v>
      </c>
      <c r="M198" s="28" t="str">
        <f>IF(ISERROR(VLOOKUP($A198,DEC!$A$11:$AG$110,33,FALSE))," ",VLOOKUP($A198,DEC!$A$11:$AG$110,33,FALSE))</f>
        <v xml:space="preserve"> </v>
      </c>
      <c r="N198" s="28">
        <f>SUM(B198:M198)</f>
        <v>0</v>
      </c>
      <c r="AA198"/>
    </row>
    <row r="199" spans="2:27" x14ac:dyDescent="0.3">
      <c r="B199" s="28" t="str">
        <f>IF(ISERROR(VLOOKUP($A199,JAN!$A$11:$AG$110,33,FALSE))," ",VLOOKUP($A199,JAN!$A$11:$AG$110,33,FALSE))</f>
        <v xml:space="preserve"> </v>
      </c>
      <c r="C199" s="28" t="str">
        <f>IF(ISERROR(VLOOKUP($A199,FEV!$A$11:$AG$110,33,FALSE))," ",VLOOKUP($A199,FEV!$A$11:$AG$110,33,FALSE))</f>
        <v xml:space="preserve"> </v>
      </c>
      <c r="D199" s="28" t="str">
        <f>IF(ISERROR(VLOOKUP($A199,MAR!$A$11:$AG$110,33,FALSE))," ",VLOOKUP($A199,MAR!$A$11:$AG$110,33,FALSE))</f>
        <v xml:space="preserve"> </v>
      </c>
      <c r="E199" s="28" t="str">
        <f>IF(ISERROR(VLOOKUP($A199,AVR!$A$11:$AG$110,33,FALSE))," ",VLOOKUP($A199,AVR!$A$11:$AG$110,33,FALSE))</f>
        <v xml:space="preserve"> </v>
      </c>
      <c r="F199" s="28" t="str">
        <f>IF(ISERROR(VLOOKUP($A199,MAI!$A$11:$AG$110,33,FALSE))," ",VLOOKUP($A199,MAI!$A$11:$AG$110,33,FALSE))</f>
        <v xml:space="preserve"> </v>
      </c>
      <c r="G199" s="28" t="str">
        <f>IF(ISERROR(VLOOKUP($A199,JUIN!$A$11:$AG$110,33,FALSE))," ",VLOOKUP($A199,JUIN!$A$11:$AG$110,33,FALSE))</f>
        <v xml:space="preserve"> </v>
      </c>
      <c r="H199" s="28" t="str">
        <f>IF(ISERROR(VLOOKUP($A199,JUIL!$A$11:$AG$110,33,FALSE))," ",VLOOKUP($A199,JUIL!$A$11:$AG$110,33,FALSE))</f>
        <v xml:space="preserve"> </v>
      </c>
      <c r="I199" s="28" t="str">
        <f>IF(ISERROR(VLOOKUP($A199,AOUT!$A$11:$AG$110,33,FALSE))," ",VLOOKUP($A199,AOUT!$A$11:$AG$110,33,FALSE))</f>
        <v xml:space="preserve"> </v>
      </c>
      <c r="J199" s="28" t="str">
        <f>IF(ISERROR(VLOOKUP($A199,SEPT!$A$11:$AG$110,33,FALSE))," ",VLOOKUP($A199,SEPT!$A$11:$AG$110,33,FALSE))</f>
        <v xml:space="preserve"> </v>
      </c>
      <c r="K199" s="28" t="str">
        <f>IF(ISERROR(VLOOKUP($A199,OCT!$A$11:$AG$110,33,FALSE))," ",VLOOKUP($A199,OCT!$A$11:$AG$110,33,FALSE))</f>
        <v xml:space="preserve"> </v>
      </c>
      <c r="L199" s="28" t="str">
        <f>IF(ISERROR(VLOOKUP($A199,NOV!$A$11:$AG$110,33,FALSE))," ",VLOOKUP($A199,NOV!$A$11:$AG$110,33,FALSE))</f>
        <v xml:space="preserve"> </v>
      </c>
      <c r="M199" s="28" t="str">
        <f>IF(ISERROR(VLOOKUP($A199,DEC!$A$11:$AG$110,33,FALSE))," ",VLOOKUP($A199,DEC!$A$11:$AG$110,33,FALSE))</f>
        <v xml:space="preserve"> </v>
      </c>
      <c r="N199" s="28">
        <f>SUM(B199:M199)</f>
        <v>0</v>
      </c>
      <c r="AA199"/>
    </row>
    <row r="200" spans="2:27" x14ac:dyDescent="0.3">
      <c r="B200" s="28" t="str">
        <f>IF(ISERROR(VLOOKUP($A200,JAN!$A$11:$AG$110,33,FALSE))," ",VLOOKUP($A200,JAN!$A$11:$AG$110,33,FALSE))</f>
        <v xml:space="preserve"> </v>
      </c>
      <c r="C200" s="28" t="str">
        <f>IF(ISERROR(VLOOKUP($A200,FEV!$A$11:$AG$110,33,FALSE))," ",VLOOKUP($A200,FEV!$A$11:$AG$110,33,FALSE))</f>
        <v xml:space="preserve"> </v>
      </c>
      <c r="D200" s="28" t="str">
        <f>IF(ISERROR(VLOOKUP($A200,MAR!$A$11:$AG$110,33,FALSE))," ",VLOOKUP($A200,MAR!$A$11:$AG$110,33,FALSE))</f>
        <v xml:space="preserve"> </v>
      </c>
      <c r="E200" s="28" t="str">
        <f>IF(ISERROR(VLOOKUP($A200,AVR!$A$11:$AG$110,33,FALSE))," ",VLOOKUP($A200,AVR!$A$11:$AG$110,33,FALSE))</f>
        <v xml:space="preserve"> </v>
      </c>
      <c r="F200" s="28" t="str">
        <f>IF(ISERROR(VLOOKUP($A200,MAI!$A$11:$AG$110,33,FALSE))," ",VLOOKUP($A200,MAI!$A$11:$AG$110,33,FALSE))</f>
        <v xml:space="preserve"> </v>
      </c>
      <c r="G200" s="28" t="str">
        <f>IF(ISERROR(VLOOKUP($A200,JUIN!$A$11:$AG$110,33,FALSE))," ",VLOOKUP($A200,JUIN!$A$11:$AG$110,33,FALSE))</f>
        <v xml:space="preserve"> </v>
      </c>
      <c r="H200" s="28" t="str">
        <f>IF(ISERROR(VLOOKUP($A200,JUIL!$A$11:$AG$110,33,FALSE))," ",VLOOKUP($A200,JUIL!$A$11:$AG$110,33,FALSE))</f>
        <v xml:space="preserve"> </v>
      </c>
      <c r="I200" s="28" t="str">
        <f>IF(ISERROR(VLOOKUP($A200,AOUT!$A$11:$AG$110,33,FALSE))," ",VLOOKUP($A200,AOUT!$A$11:$AG$110,33,FALSE))</f>
        <v xml:space="preserve"> </v>
      </c>
      <c r="J200" s="28" t="str">
        <f>IF(ISERROR(VLOOKUP($A200,SEPT!$A$11:$AG$110,33,FALSE))," ",VLOOKUP($A200,SEPT!$A$11:$AG$110,33,FALSE))</f>
        <v xml:space="preserve"> </v>
      </c>
      <c r="K200" s="28" t="str">
        <f>IF(ISERROR(VLOOKUP($A200,OCT!$A$11:$AG$110,33,FALSE))," ",VLOOKUP($A200,OCT!$A$11:$AG$110,33,FALSE))</f>
        <v xml:space="preserve"> </v>
      </c>
      <c r="L200" s="28" t="str">
        <f>IF(ISERROR(VLOOKUP($A200,NOV!$A$11:$AG$110,33,FALSE))," ",VLOOKUP($A200,NOV!$A$11:$AG$110,33,FALSE))</f>
        <v xml:space="preserve"> </v>
      </c>
      <c r="M200" s="28" t="str">
        <f>IF(ISERROR(VLOOKUP($A200,DEC!$A$11:$AG$110,33,FALSE))," ",VLOOKUP($A200,DEC!$A$11:$AG$110,33,FALSE))</f>
        <v xml:space="preserve"> </v>
      </c>
      <c r="N200" s="28">
        <f>SUM(B200:M200)</f>
        <v>0</v>
      </c>
      <c r="AA200"/>
    </row>
    <row r="201" spans="2:27" x14ac:dyDescent="0.3">
      <c r="B201" s="28" t="str">
        <f>IF(ISERROR(VLOOKUP($A201,JAN!$A$11:$AG$110,33,FALSE))," ",VLOOKUP($A201,JAN!$A$11:$AG$110,33,FALSE))</f>
        <v xml:space="preserve"> </v>
      </c>
      <c r="C201" s="28" t="str">
        <f>IF(ISERROR(VLOOKUP($A201,FEV!$A$11:$AG$110,33,FALSE))," ",VLOOKUP($A201,FEV!$A$11:$AG$110,33,FALSE))</f>
        <v xml:space="preserve"> </v>
      </c>
      <c r="D201" s="28" t="str">
        <f>IF(ISERROR(VLOOKUP($A201,MAR!$A$11:$AG$110,33,FALSE))," ",VLOOKUP($A201,MAR!$A$11:$AG$110,33,FALSE))</f>
        <v xml:space="preserve"> </v>
      </c>
      <c r="E201" s="28" t="str">
        <f>IF(ISERROR(VLOOKUP($A201,AVR!$A$11:$AG$110,33,FALSE))," ",VLOOKUP($A201,AVR!$A$11:$AG$110,33,FALSE))</f>
        <v xml:space="preserve"> </v>
      </c>
      <c r="F201" s="28" t="str">
        <f>IF(ISERROR(VLOOKUP($A201,MAI!$A$11:$AG$110,33,FALSE))," ",VLOOKUP($A201,MAI!$A$11:$AG$110,33,FALSE))</f>
        <v xml:space="preserve"> </v>
      </c>
      <c r="G201" s="28" t="str">
        <f>IF(ISERROR(VLOOKUP($A201,JUIN!$A$11:$AG$110,33,FALSE))," ",VLOOKUP($A201,JUIN!$A$11:$AG$110,33,FALSE))</f>
        <v xml:space="preserve"> </v>
      </c>
      <c r="H201" s="28" t="str">
        <f>IF(ISERROR(VLOOKUP($A201,JUIL!$A$11:$AG$110,33,FALSE))," ",VLOOKUP($A201,JUIL!$A$11:$AG$110,33,FALSE))</f>
        <v xml:space="preserve"> </v>
      </c>
      <c r="I201" s="28" t="str">
        <f>IF(ISERROR(VLOOKUP($A201,AOUT!$A$11:$AG$110,33,FALSE))," ",VLOOKUP($A201,AOUT!$A$11:$AG$110,33,FALSE))</f>
        <v xml:space="preserve"> </v>
      </c>
      <c r="J201" s="28" t="str">
        <f>IF(ISERROR(VLOOKUP($A201,SEPT!$A$11:$AG$110,33,FALSE))," ",VLOOKUP($A201,SEPT!$A$11:$AG$110,33,FALSE))</f>
        <v xml:space="preserve"> </v>
      </c>
      <c r="K201" s="28" t="str">
        <f>IF(ISERROR(VLOOKUP($A201,OCT!$A$11:$AG$110,33,FALSE))," ",VLOOKUP($A201,OCT!$A$11:$AG$110,33,FALSE))</f>
        <v xml:space="preserve"> </v>
      </c>
      <c r="L201" s="28" t="str">
        <f>IF(ISERROR(VLOOKUP($A201,NOV!$A$11:$AG$110,33,FALSE))," ",VLOOKUP($A201,NOV!$A$11:$AG$110,33,FALSE))</f>
        <v xml:space="preserve"> </v>
      </c>
      <c r="M201" s="28" t="str">
        <f>IF(ISERROR(VLOOKUP($A201,DEC!$A$11:$AG$110,33,FALSE))," ",VLOOKUP($A201,DEC!$A$11:$AG$110,33,FALSE))</f>
        <v xml:space="preserve"> </v>
      </c>
      <c r="N201" s="28">
        <f>SUM(B201:M201)</f>
        <v>0</v>
      </c>
      <c r="AA201"/>
    </row>
    <row r="202" spans="2:27" x14ac:dyDescent="0.3">
      <c r="B202" s="28" t="str">
        <f>IF(ISERROR(VLOOKUP($A202,JAN!$A$11:$AG$110,33,FALSE))," ",VLOOKUP($A202,JAN!$A$11:$AG$110,33,FALSE))</f>
        <v xml:space="preserve"> </v>
      </c>
      <c r="C202" s="28" t="str">
        <f>IF(ISERROR(VLOOKUP($A202,FEV!$A$11:$AG$110,33,FALSE))," ",VLOOKUP($A202,FEV!$A$11:$AG$110,33,FALSE))</f>
        <v xml:space="preserve"> </v>
      </c>
      <c r="D202" s="28" t="str">
        <f>IF(ISERROR(VLOOKUP($A202,MAR!$A$11:$AG$110,33,FALSE))," ",VLOOKUP($A202,MAR!$A$11:$AG$110,33,FALSE))</f>
        <v xml:space="preserve"> </v>
      </c>
      <c r="E202" s="28" t="str">
        <f>IF(ISERROR(VLOOKUP($A202,AVR!$A$11:$AG$110,33,FALSE))," ",VLOOKUP($A202,AVR!$A$11:$AG$110,33,FALSE))</f>
        <v xml:space="preserve"> </v>
      </c>
      <c r="F202" s="28" t="str">
        <f>IF(ISERROR(VLOOKUP($A202,MAI!$A$11:$AG$110,33,FALSE))," ",VLOOKUP($A202,MAI!$A$11:$AG$110,33,FALSE))</f>
        <v xml:space="preserve"> </v>
      </c>
      <c r="G202" s="28" t="str">
        <f>IF(ISERROR(VLOOKUP($A202,JUIN!$A$11:$AG$110,33,FALSE))," ",VLOOKUP($A202,JUIN!$A$11:$AG$110,33,FALSE))</f>
        <v xml:space="preserve"> </v>
      </c>
      <c r="H202" s="28" t="str">
        <f>IF(ISERROR(VLOOKUP($A202,JUIL!$A$11:$AG$110,33,FALSE))," ",VLOOKUP($A202,JUIL!$A$11:$AG$110,33,FALSE))</f>
        <v xml:space="preserve"> </v>
      </c>
      <c r="I202" s="28" t="str">
        <f>IF(ISERROR(VLOOKUP($A202,AOUT!$A$11:$AG$110,33,FALSE))," ",VLOOKUP($A202,AOUT!$A$11:$AG$110,33,FALSE))</f>
        <v xml:space="preserve"> </v>
      </c>
      <c r="J202" s="28" t="str">
        <f>IF(ISERROR(VLOOKUP($A202,SEPT!$A$11:$AG$110,33,FALSE))," ",VLOOKUP($A202,SEPT!$A$11:$AG$110,33,FALSE))</f>
        <v xml:space="preserve"> </v>
      </c>
      <c r="K202" s="28" t="str">
        <f>IF(ISERROR(VLOOKUP($A202,OCT!$A$11:$AG$110,33,FALSE))," ",VLOOKUP($A202,OCT!$A$11:$AG$110,33,FALSE))</f>
        <v xml:space="preserve"> </v>
      </c>
      <c r="L202" s="28" t="str">
        <f>IF(ISERROR(VLOOKUP($A202,NOV!$A$11:$AG$110,33,FALSE))," ",VLOOKUP($A202,NOV!$A$11:$AG$110,33,FALSE))</f>
        <v xml:space="preserve"> </v>
      </c>
      <c r="M202" s="28" t="str">
        <f>IF(ISERROR(VLOOKUP($A202,DEC!$A$11:$AG$110,33,FALSE))," ",VLOOKUP($A202,DEC!$A$11:$AG$110,33,FALSE))</f>
        <v xml:space="preserve"> </v>
      </c>
      <c r="N202" s="28">
        <f>SUM(B202:M202)</f>
        <v>0</v>
      </c>
      <c r="AA202"/>
    </row>
    <row r="203" spans="2:27" x14ac:dyDescent="0.3">
      <c r="B203" s="28" t="str">
        <f>IF(ISERROR(VLOOKUP($A203,JAN!$A$11:$AG$110,33,FALSE))," ",VLOOKUP($A203,JAN!$A$11:$AG$110,33,FALSE))</f>
        <v xml:space="preserve"> </v>
      </c>
      <c r="C203" s="28" t="str">
        <f>IF(ISERROR(VLOOKUP($A203,FEV!$A$11:$AG$110,33,FALSE))," ",VLOOKUP($A203,FEV!$A$11:$AG$110,33,FALSE))</f>
        <v xml:space="preserve"> </v>
      </c>
      <c r="D203" s="28" t="str">
        <f>IF(ISERROR(VLOOKUP($A203,MAR!$A$11:$AG$110,33,FALSE))," ",VLOOKUP($A203,MAR!$A$11:$AG$110,33,FALSE))</f>
        <v xml:space="preserve"> </v>
      </c>
      <c r="E203" s="28" t="str">
        <f>IF(ISERROR(VLOOKUP($A203,AVR!$A$11:$AG$110,33,FALSE))," ",VLOOKUP($A203,AVR!$A$11:$AG$110,33,FALSE))</f>
        <v xml:space="preserve"> </v>
      </c>
      <c r="F203" s="28" t="str">
        <f>IF(ISERROR(VLOOKUP($A203,MAI!$A$11:$AG$110,33,FALSE))," ",VLOOKUP($A203,MAI!$A$11:$AG$110,33,FALSE))</f>
        <v xml:space="preserve"> </v>
      </c>
      <c r="G203" s="28" t="str">
        <f>IF(ISERROR(VLOOKUP($A203,JUIN!$A$11:$AG$110,33,FALSE))," ",VLOOKUP($A203,JUIN!$A$11:$AG$110,33,FALSE))</f>
        <v xml:space="preserve"> </v>
      </c>
      <c r="H203" s="28" t="str">
        <f>IF(ISERROR(VLOOKUP($A203,JUIL!$A$11:$AG$110,33,FALSE))," ",VLOOKUP($A203,JUIL!$A$11:$AG$110,33,FALSE))</f>
        <v xml:space="preserve"> </v>
      </c>
      <c r="I203" s="28" t="str">
        <f>IF(ISERROR(VLOOKUP($A203,AOUT!$A$11:$AG$110,33,FALSE))," ",VLOOKUP($A203,AOUT!$A$11:$AG$110,33,FALSE))</f>
        <v xml:space="preserve"> </v>
      </c>
      <c r="J203" s="28" t="str">
        <f>IF(ISERROR(VLOOKUP($A203,SEPT!$A$11:$AG$110,33,FALSE))," ",VLOOKUP($A203,SEPT!$A$11:$AG$110,33,FALSE))</f>
        <v xml:space="preserve"> </v>
      </c>
      <c r="K203" s="28" t="str">
        <f>IF(ISERROR(VLOOKUP($A203,OCT!$A$11:$AG$110,33,FALSE))," ",VLOOKUP($A203,OCT!$A$11:$AG$110,33,FALSE))</f>
        <v xml:space="preserve"> </v>
      </c>
      <c r="L203" s="28" t="str">
        <f>IF(ISERROR(VLOOKUP($A203,NOV!$A$11:$AG$110,33,FALSE))," ",VLOOKUP($A203,NOV!$A$11:$AG$110,33,FALSE))</f>
        <v xml:space="preserve"> </v>
      </c>
      <c r="M203" s="28" t="str">
        <f>IF(ISERROR(VLOOKUP($A203,DEC!$A$11:$AG$110,33,FALSE))," ",VLOOKUP($A203,DEC!$A$11:$AG$110,33,FALSE))</f>
        <v xml:space="preserve"> </v>
      </c>
      <c r="N203" s="28">
        <f>SUM(B203:M203)</f>
        <v>0</v>
      </c>
      <c r="AA203"/>
    </row>
    <row r="204" spans="2:27" x14ac:dyDescent="0.3">
      <c r="B204" s="28" t="str">
        <f>IF(ISERROR(VLOOKUP($A204,JAN!$A$11:$AG$110,33,FALSE))," ",VLOOKUP($A204,JAN!$A$11:$AG$110,33,FALSE))</f>
        <v xml:space="preserve"> </v>
      </c>
      <c r="C204" s="28" t="str">
        <f>IF(ISERROR(VLOOKUP($A204,FEV!$A$11:$AG$110,33,FALSE))," ",VLOOKUP($A204,FEV!$A$11:$AG$110,33,FALSE))</f>
        <v xml:space="preserve"> </v>
      </c>
      <c r="D204" s="28" t="str">
        <f>IF(ISERROR(VLOOKUP($A204,MAR!$A$11:$AG$110,33,FALSE))," ",VLOOKUP($A204,MAR!$A$11:$AG$110,33,FALSE))</f>
        <v xml:space="preserve"> </v>
      </c>
      <c r="E204" s="28" t="str">
        <f>IF(ISERROR(VLOOKUP($A204,AVR!$A$11:$AG$110,33,FALSE))," ",VLOOKUP($A204,AVR!$A$11:$AG$110,33,FALSE))</f>
        <v xml:space="preserve"> </v>
      </c>
      <c r="F204" s="28" t="str">
        <f>IF(ISERROR(VLOOKUP($A204,MAI!$A$11:$AG$110,33,FALSE))," ",VLOOKUP($A204,MAI!$A$11:$AG$110,33,FALSE))</f>
        <v xml:space="preserve"> </v>
      </c>
      <c r="G204" s="28" t="str">
        <f>IF(ISERROR(VLOOKUP($A204,JUIN!$A$11:$AG$110,33,FALSE))," ",VLOOKUP($A204,JUIN!$A$11:$AG$110,33,FALSE))</f>
        <v xml:space="preserve"> </v>
      </c>
      <c r="H204" s="28" t="str">
        <f>IF(ISERROR(VLOOKUP($A204,JUIL!$A$11:$AG$110,33,FALSE))," ",VLOOKUP($A204,JUIL!$A$11:$AG$110,33,FALSE))</f>
        <v xml:space="preserve"> </v>
      </c>
      <c r="I204" s="28" t="str">
        <f>IF(ISERROR(VLOOKUP($A204,AOUT!$A$11:$AG$110,33,FALSE))," ",VLOOKUP($A204,AOUT!$A$11:$AG$110,33,FALSE))</f>
        <v xml:space="preserve"> </v>
      </c>
      <c r="J204" s="28" t="str">
        <f>IF(ISERROR(VLOOKUP($A204,SEPT!$A$11:$AG$110,33,FALSE))," ",VLOOKUP($A204,SEPT!$A$11:$AG$110,33,FALSE))</f>
        <v xml:space="preserve"> </v>
      </c>
      <c r="K204" s="28" t="str">
        <f>IF(ISERROR(VLOOKUP($A204,OCT!$A$11:$AG$110,33,FALSE))," ",VLOOKUP($A204,OCT!$A$11:$AG$110,33,FALSE))</f>
        <v xml:space="preserve"> </v>
      </c>
      <c r="L204" s="28" t="str">
        <f>IF(ISERROR(VLOOKUP($A204,NOV!$A$11:$AG$110,33,FALSE))," ",VLOOKUP($A204,NOV!$A$11:$AG$110,33,FALSE))</f>
        <v xml:space="preserve"> </v>
      </c>
      <c r="M204" s="28" t="str">
        <f>IF(ISERROR(VLOOKUP($A204,DEC!$A$11:$AG$110,33,FALSE))," ",VLOOKUP($A204,DEC!$A$11:$AG$110,33,FALSE))</f>
        <v xml:space="preserve"> </v>
      </c>
      <c r="N204" s="28">
        <f>SUM(B204:M204)</f>
        <v>0</v>
      </c>
      <c r="AA204"/>
    </row>
    <row r="205" spans="2:27" x14ac:dyDescent="0.3">
      <c r="B205" s="28" t="str">
        <f>IF(ISERROR(VLOOKUP($A205,JAN!$A$11:$AG$110,33,FALSE))," ",VLOOKUP($A205,JAN!$A$11:$AG$110,33,FALSE))</f>
        <v xml:space="preserve"> </v>
      </c>
      <c r="C205" s="28" t="str">
        <f>IF(ISERROR(VLOOKUP($A205,FEV!$A$11:$AG$110,33,FALSE))," ",VLOOKUP($A205,FEV!$A$11:$AG$110,33,FALSE))</f>
        <v xml:space="preserve"> </v>
      </c>
      <c r="D205" s="28" t="str">
        <f>IF(ISERROR(VLOOKUP($A205,MAR!$A$11:$AG$110,33,FALSE))," ",VLOOKUP($A205,MAR!$A$11:$AG$110,33,FALSE))</f>
        <v xml:space="preserve"> </v>
      </c>
      <c r="E205" s="28" t="str">
        <f>IF(ISERROR(VLOOKUP($A205,AVR!$A$11:$AG$110,33,FALSE))," ",VLOOKUP($A205,AVR!$A$11:$AG$110,33,FALSE))</f>
        <v xml:space="preserve"> </v>
      </c>
      <c r="F205" s="28" t="str">
        <f>IF(ISERROR(VLOOKUP($A205,MAI!$A$11:$AG$110,33,FALSE))," ",VLOOKUP($A205,MAI!$A$11:$AG$110,33,FALSE))</f>
        <v xml:space="preserve"> </v>
      </c>
      <c r="G205" s="28" t="str">
        <f>IF(ISERROR(VLOOKUP($A205,JUIN!$A$11:$AG$110,33,FALSE))," ",VLOOKUP($A205,JUIN!$A$11:$AG$110,33,FALSE))</f>
        <v xml:space="preserve"> </v>
      </c>
      <c r="H205" s="28" t="str">
        <f>IF(ISERROR(VLOOKUP($A205,JUIL!$A$11:$AG$110,33,FALSE))," ",VLOOKUP($A205,JUIL!$A$11:$AG$110,33,FALSE))</f>
        <v xml:space="preserve"> </v>
      </c>
      <c r="I205" s="28" t="str">
        <f>IF(ISERROR(VLOOKUP($A205,AOUT!$A$11:$AG$110,33,FALSE))," ",VLOOKUP($A205,AOUT!$A$11:$AG$110,33,FALSE))</f>
        <v xml:space="preserve"> </v>
      </c>
      <c r="J205" s="28" t="str">
        <f>IF(ISERROR(VLOOKUP($A205,SEPT!$A$11:$AG$110,33,FALSE))," ",VLOOKUP($A205,SEPT!$A$11:$AG$110,33,FALSE))</f>
        <v xml:space="preserve"> </v>
      </c>
      <c r="K205" s="28" t="str">
        <f>IF(ISERROR(VLOOKUP($A205,OCT!$A$11:$AG$110,33,FALSE))," ",VLOOKUP($A205,OCT!$A$11:$AG$110,33,FALSE))</f>
        <v xml:space="preserve"> </v>
      </c>
      <c r="L205" s="28" t="str">
        <f>IF(ISERROR(VLOOKUP($A205,NOV!$A$11:$AG$110,33,FALSE))," ",VLOOKUP($A205,NOV!$A$11:$AG$110,33,FALSE))</f>
        <v xml:space="preserve"> </v>
      </c>
      <c r="M205" s="28" t="str">
        <f>IF(ISERROR(VLOOKUP($A205,DEC!$A$11:$AG$110,33,FALSE))," ",VLOOKUP($A205,DEC!$A$11:$AG$110,33,FALSE))</f>
        <v xml:space="preserve"> </v>
      </c>
      <c r="N205" s="28">
        <f>SUM(B205:M205)</f>
        <v>0</v>
      </c>
      <c r="AA205"/>
    </row>
    <row r="206" spans="2:27" x14ac:dyDescent="0.3">
      <c r="B206" s="28" t="str">
        <f>IF(ISERROR(VLOOKUP($A206,JAN!$A$11:$AG$110,33,FALSE))," ",VLOOKUP($A206,JAN!$A$11:$AG$110,33,FALSE))</f>
        <v xml:space="preserve"> </v>
      </c>
      <c r="C206" s="28" t="str">
        <f>IF(ISERROR(VLOOKUP($A206,FEV!$A$11:$AG$110,33,FALSE))," ",VLOOKUP($A206,FEV!$A$11:$AG$110,33,FALSE))</f>
        <v xml:space="preserve"> </v>
      </c>
      <c r="D206" s="28" t="str">
        <f>IF(ISERROR(VLOOKUP($A206,MAR!$A$11:$AG$110,33,FALSE))," ",VLOOKUP($A206,MAR!$A$11:$AG$110,33,FALSE))</f>
        <v xml:space="preserve"> </v>
      </c>
      <c r="E206" s="28" t="str">
        <f>IF(ISERROR(VLOOKUP($A206,AVR!$A$11:$AG$110,33,FALSE))," ",VLOOKUP($A206,AVR!$A$11:$AG$110,33,FALSE))</f>
        <v xml:space="preserve"> </v>
      </c>
      <c r="F206" s="28" t="str">
        <f>IF(ISERROR(VLOOKUP($A206,MAI!$A$11:$AG$110,33,FALSE))," ",VLOOKUP($A206,MAI!$A$11:$AG$110,33,FALSE))</f>
        <v xml:space="preserve"> </v>
      </c>
      <c r="G206" s="28" t="str">
        <f>IF(ISERROR(VLOOKUP($A206,JUIN!$A$11:$AG$110,33,FALSE))," ",VLOOKUP($A206,JUIN!$A$11:$AG$110,33,FALSE))</f>
        <v xml:space="preserve"> </v>
      </c>
      <c r="H206" s="28" t="str">
        <f>IF(ISERROR(VLOOKUP($A206,JUIL!$A$11:$AG$110,33,FALSE))," ",VLOOKUP($A206,JUIL!$A$11:$AG$110,33,FALSE))</f>
        <v xml:space="preserve"> </v>
      </c>
      <c r="I206" s="28" t="str">
        <f>IF(ISERROR(VLOOKUP($A206,AOUT!$A$11:$AG$110,33,FALSE))," ",VLOOKUP($A206,AOUT!$A$11:$AG$110,33,FALSE))</f>
        <v xml:space="preserve"> </v>
      </c>
      <c r="J206" s="28" t="str">
        <f>IF(ISERROR(VLOOKUP($A206,SEPT!$A$11:$AG$110,33,FALSE))," ",VLOOKUP($A206,SEPT!$A$11:$AG$110,33,FALSE))</f>
        <v xml:space="preserve"> </v>
      </c>
      <c r="K206" s="28" t="str">
        <f>IF(ISERROR(VLOOKUP($A206,OCT!$A$11:$AG$110,33,FALSE))," ",VLOOKUP($A206,OCT!$A$11:$AG$110,33,FALSE))</f>
        <v xml:space="preserve"> </v>
      </c>
      <c r="L206" s="28" t="str">
        <f>IF(ISERROR(VLOOKUP($A206,NOV!$A$11:$AG$110,33,FALSE))," ",VLOOKUP($A206,NOV!$A$11:$AG$110,33,FALSE))</f>
        <v xml:space="preserve"> </v>
      </c>
      <c r="M206" s="28" t="str">
        <f>IF(ISERROR(VLOOKUP($A206,DEC!$A$11:$AG$110,33,FALSE))," ",VLOOKUP($A206,DEC!$A$11:$AG$110,33,FALSE))</f>
        <v xml:space="preserve"> </v>
      </c>
      <c r="N206" s="28">
        <f>SUM(B206:M206)</f>
        <v>0</v>
      </c>
      <c r="AA206"/>
    </row>
    <row r="207" spans="2:27" x14ac:dyDescent="0.3">
      <c r="B207" s="28" t="str">
        <f>IF(ISERROR(VLOOKUP($A207,JAN!$A$11:$AG$110,33,FALSE))," ",VLOOKUP($A207,JAN!$A$11:$AG$110,33,FALSE))</f>
        <v xml:space="preserve"> </v>
      </c>
      <c r="C207" s="28" t="str">
        <f>IF(ISERROR(VLOOKUP($A207,FEV!$A$11:$AG$110,33,FALSE))," ",VLOOKUP($A207,FEV!$A$11:$AG$110,33,FALSE))</f>
        <v xml:space="preserve"> </v>
      </c>
      <c r="D207" s="28" t="str">
        <f>IF(ISERROR(VLOOKUP($A207,MAR!$A$11:$AG$110,33,FALSE))," ",VLOOKUP($A207,MAR!$A$11:$AG$110,33,FALSE))</f>
        <v xml:space="preserve"> </v>
      </c>
      <c r="E207" s="28" t="str">
        <f>IF(ISERROR(VLOOKUP($A207,AVR!$A$11:$AG$110,33,FALSE))," ",VLOOKUP($A207,AVR!$A$11:$AG$110,33,FALSE))</f>
        <v xml:space="preserve"> </v>
      </c>
      <c r="F207" s="28" t="str">
        <f>IF(ISERROR(VLOOKUP($A207,MAI!$A$11:$AG$110,33,FALSE))," ",VLOOKUP($A207,MAI!$A$11:$AG$110,33,FALSE))</f>
        <v xml:space="preserve"> </v>
      </c>
      <c r="G207" s="28" t="str">
        <f>IF(ISERROR(VLOOKUP($A207,JUIN!$A$11:$AG$110,33,FALSE))," ",VLOOKUP($A207,JUIN!$A$11:$AG$110,33,FALSE))</f>
        <v xml:space="preserve"> </v>
      </c>
      <c r="H207" s="28" t="str">
        <f>IF(ISERROR(VLOOKUP($A207,JUIL!$A$11:$AG$110,33,FALSE))," ",VLOOKUP($A207,JUIL!$A$11:$AG$110,33,FALSE))</f>
        <v xml:space="preserve"> </v>
      </c>
      <c r="I207" s="28" t="str">
        <f>IF(ISERROR(VLOOKUP($A207,AOUT!$A$11:$AG$110,33,FALSE))," ",VLOOKUP($A207,AOUT!$A$11:$AG$110,33,FALSE))</f>
        <v xml:space="preserve"> </v>
      </c>
      <c r="J207" s="28" t="str">
        <f>IF(ISERROR(VLOOKUP($A207,SEPT!$A$11:$AG$110,33,FALSE))," ",VLOOKUP($A207,SEPT!$A$11:$AG$110,33,FALSE))</f>
        <v xml:space="preserve"> </v>
      </c>
      <c r="K207" s="28" t="str">
        <f>IF(ISERROR(VLOOKUP($A207,OCT!$A$11:$AG$110,33,FALSE))," ",VLOOKUP($A207,OCT!$A$11:$AG$110,33,FALSE))</f>
        <v xml:space="preserve"> </v>
      </c>
      <c r="L207" s="28" t="str">
        <f>IF(ISERROR(VLOOKUP($A207,NOV!$A$11:$AG$110,33,FALSE))," ",VLOOKUP($A207,NOV!$A$11:$AG$110,33,FALSE))</f>
        <v xml:space="preserve"> </v>
      </c>
      <c r="M207" s="28" t="str">
        <f>IF(ISERROR(VLOOKUP($A207,DEC!$A$11:$AG$110,33,FALSE))," ",VLOOKUP($A207,DEC!$A$11:$AG$110,33,FALSE))</f>
        <v xml:space="preserve"> </v>
      </c>
      <c r="N207" s="28">
        <f>SUM(B207:M207)</f>
        <v>0</v>
      </c>
      <c r="AA207"/>
    </row>
    <row r="208" spans="2:27" x14ac:dyDescent="0.3">
      <c r="B208" s="28" t="str">
        <f>IF(ISERROR(VLOOKUP($A208,JAN!$A$11:$AG$110,33,FALSE))," ",VLOOKUP($A208,JAN!$A$11:$AG$110,33,FALSE))</f>
        <v xml:space="preserve"> </v>
      </c>
      <c r="C208" s="28" t="str">
        <f>IF(ISERROR(VLOOKUP($A208,FEV!$A$11:$AG$110,33,FALSE))," ",VLOOKUP($A208,FEV!$A$11:$AG$110,33,FALSE))</f>
        <v xml:space="preserve"> </v>
      </c>
      <c r="D208" s="28" t="str">
        <f>IF(ISERROR(VLOOKUP($A208,MAR!$A$11:$AG$110,33,FALSE))," ",VLOOKUP($A208,MAR!$A$11:$AG$110,33,FALSE))</f>
        <v xml:space="preserve"> </v>
      </c>
      <c r="E208" s="28" t="str">
        <f>IF(ISERROR(VLOOKUP($A208,AVR!$A$11:$AG$110,33,FALSE))," ",VLOOKUP($A208,AVR!$A$11:$AG$110,33,FALSE))</f>
        <v xml:space="preserve"> </v>
      </c>
      <c r="F208" s="28" t="str">
        <f>IF(ISERROR(VLOOKUP($A208,MAI!$A$11:$AG$110,33,FALSE))," ",VLOOKUP($A208,MAI!$A$11:$AG$110,33,FALSE))</f>
        <v xml:space="preserve"> </v>
      </c>
      <c r="G208" s="28" t="str">
        <f>IF(ISERROR(VLOOKUP($A208,JUIN!$A$11:$AG$110,33,FALSE))," ",VLOOKUP($A208,JUIN!$A$11:$AG$110,33,FALSE))</f>
        <v xml:space="preserve"> </v>
      </c>
      <c r="H208" s="28" t="str">
        <f>IF(ISERROR(VLOOKUP($A208,JUIL!$A$11:$AG$110,33,FALSE))," ",VLOOKUP($A208,JUIL!$A$11:$AG$110,33,FALSE))</f>
        <v xml:space="preserve"> </v>
      </c>
      <c r="I208" s="28" t="str">
        <f>IF(ISERROR(VLOOKUP($A208,AOUT!$A$11:$AG$110,33,FALSE))," ",VLOOKUP($A208,AOUT!$A$11:$AG$110,33,FALSE))</f>
        <v xml:space="preserve"> </v>
      </c>
      <c r="J208" s="28" t="str">
        <f>IF(ISERROR(VLOOKUP($A208,SEPT!$A$11:$AG$110,33,FALSE))," ",VLOOKUP($A208,SEPT!$A$11:$AG$110,33,FALSE))</f>
        <v xml:space="preserve"> </v>
      </c>
      <c r="K208" s="28" t="str">
        <f>IF(ISERROR(VLOOKUP($A208,OCT!$A$11:$AG$110,33,FALSE))," ",VLOOKUP($A208,OCT!$A$11:$AG$110,33,FALSE))</f>
        <v xml:space="preserve"> </v>
      </c>
      <c r="L208" s="28" t="str">
        <f>IF(ISERROR(VLOOKUP($A208,NOV!$A$11:$AG$110,33,FALSE))," ",VLOOKUP($A208,NOV!$A$11:$AG$110,33,FALSE))</f>
        <v xml:space="preserve"> </v>
      </c>
      <c r="M208" s="28" t="str">
        <f>IF(ISERROR(VLOOKUP($A208,DEC!$A$11:$AG$110,33,FALSE))," ",VLOOKUP($A208,DEC!$A$11:$AG$110,33,FALSE))</f>
        <v xml:space="preserve"> </v>
      </c>
      <c r="N208" s="28">
        <f>SUM(B208:M208)</f>
        <v>0</v>
      </c>
      <c r="AA208"/>
    </row>
    <row r="209" spans="2:27" x14ac:dyDescent="0.3">
      <c r="B209" s="28" t="str">
        <f>IF(ISERROR(VLOOKUP($A209,JAN!$A$11:$AG$110,33,FALSE))," ",VLOOKUP($A209,JAN!$A$11:$AG$110,33,FALSE))</f>
        <v xml:space="preserve"> </v>
      </c>
      <c r="C209" s="28" t="str">
        <f>IF(ISERROR(VLOOKUP($A209,FEV!$A$11:$AG$110,33,FALSE))," ",VLOOKUP($A209,FEV!$A$11:$AG$110,33,FALSE))</f>
        <v xml:space="preserve"> </v>
      </c>
      <c r="D209" s="28" t="str">
        <f>IF(ISERROR(VLOOKUP($A209,MAR!$A$11:$AG$110,33,FALSE))," ",VLOOKUP($A209,MAR!$A$11:$AG$110,33,FALSE))</f>
        <v xml:space="preserve"> </v>
      </c>
      <c r="E209" s="28" t="str">
        <f>IF(ISERROR(VLOOKUP($A209,AVR!$A$11:$AG$110,33,FALSE))," ",VLOOKUP($A209,AVR!$A$11:$AG$110,33,FALSE))</f>
        <v xml:space="preserve"> </v>
      </c>
      <c r="F209" s="28" t="str">
        <f>IF(ISERROR(VLOOKUP($A209,MAI!$A$11:$AG$110,33,FALSE))," ",VLOOKUP($A209,MAI!$A$11:$AG$110,33,FALSE))</f>
        <v xml:space="preserve"> </v>
      </c>
      <c r="G209" s="28" t="str">
        <f>IF(ISERROR(VLOOKUP($A209,JUIN!$A$11:$AG$110,33,FALSE))," ",VLOOKUP($A209,JUIN!$A$11:$AG$110,33,FALSE))</f>
        <v xml:space="preserve"> </v>
      </c>
      <c r="H209" s="28" t="str">
        <f>IF(ISERROR(VLOOKUP($A209,JUIL!$A$11:$AG$110,33,FALSE))," ",VLOOKUP($A209,JUIL!$A$11:$AG$110,33,FALSE))</f>
        <v xml:space="preserve"> </v>
      </c>
      <c r="I209" s="28" t="str">
        <f>IF(ISERROR(VLOOKUP($A209,AOUT!$A$11:$AG$110,33,FALSE))," ",VLOOKUP($A209,AOUT!$A$11:$AG$110,33,FALSE))</f>
        <v xml:space="preserve"> </v>
      </c>
      <c r="J209" s="28" t="str">
        <f>IF(ISERROR(VLOOKUP($A209,SEPT!$A$11:$AG$110,33,FALSE))," ",VLOOKUP($A209,SEPT!$A$11:$AG$110,33,FALSE))</f>
        <v xml:space="preserve"> </v>
      </c>
      <c r="K209" s="28" t="str">
        <f>IF(ISERROR(VLOOKUP($A209,OCT!$A$11:$AG$110,33,FALSE))," ",VLOOKUP($A209,OCT!$A$11:$AG$110,33,FALSE))</f>
        <v xml:space="preserve"> </v>
      </c>
      <c r="L209" s="28" t="str">
        <f>IF(ISERROR(VLOOKUP($A209,NOV!$A$11:$AG$110,33,FALSE))," ",VLOOKUP($A209,NOV!$A$11:$AG$110,33,FALSE))</f>
        <v xml:space="preserve"> </v>
      </c>
      <c r="M209" s="28" t="str">
        <f>IF(ISERROR(VLOOKUP($A209,DEC!$A$11:$AG$110,33,FALSE))," ",VLOOKUP($A209,DEC!$A$11:$AG$110,33,FALSE))</f>
        <v xml:space="preserve"> </v>
      </c>
      <c r="N209" s="28">
        <f>SUM(B209:M209)</f>
        <v>0</v>
      </c>
      <c r="AA209"/>
    </row>
    <row r="210" spans="2:27" x14ac:dyDescent="0.3">
      <c r="B210" s="28" t="str">
        <f>IF(ISERROR(VLOOKUP($A210,JAN!$A$11:$AG$110,33,FALSE))," ",VLOOKUP($A210,JAN!$A$11:$AG$110,33,FALSE))</f>
        <v xml:space="preserve"> </v>
      </c>
      <c r="C210" s="28" t="str">
        <f>IF(ISERROR(VLOOKUP($A210,FEV!$A$11:$AG$110,33,FALSE))," ",VLOOKUP($A210,FEV!$A$11:$AG$110,33,FALSE))</f>
        <v xml:space="preserve"> </v>
      </c>
      <c r="D210" s="28" t="str">
        <f>IF(ISERROR(VLOOKUP($A210,MAR!$A$11:$AG$110,33,FALSE))," ",VLOOKUP($A210,MAR!$A$11:$AG$110,33,FALSE))</f>
        <v xml:space="preserve"> </v>
      </c>
      <c r="E210" s="28" t="str">
        <f>IF(ISERROR(VLOOKUP($A210,AVR!$A$11:$AG$110,33,FALSE))," ",VLOOKUP($A210,AVR!$A$11:$AG$110,33,FALSE))</f>
        <v xml:space="preserve"> </v>
      </c>
      <c r="F210" s="28" t="str">
        <f>IF(ISERROR(VLOOKUP($A210,MAI!$A$11:$AG$110,33,FALSE))," ",VLOOKUP($A210,MAI!$A$11:$AG$110,33,FALSE))</f>
        <v xml:space="preserve"> </v>
      </c>
      <c r="G210" s="28" t="str">
        <f>IF(ISERROR(VLOOKUP($A210,JUIN!$A$11:$AG$110,33,FALSE))," ",VLOOKUP($A210,JUIN!$A$11:$AG$110,33,FALSE))</f>
        <v xml:space="preserve"> </v>
      </c>
      <c r="H210" s="28" t="str">
        <f>IF(ISERROR(VLOOKUP($A210,JUIL!$A$11:$AG$110,33,FALSE))," ",VLOOKUP($A210,JUIL!$A$11:$AG$110,33,FALSE))</f>
        <v xml:space="preserve"> </v>
      </c>
      <c r="I210" s="28" t="str">
        <f>IF(ISERROR(VLOOKUP($A210,AOUT!$A$11:$AG$110,33,FALSE))," ",VLOOKUP($A210,AOUT!$A$11:$AG$110,33,FALSE))</f>
        <v xml:space="preserve"> </v>
      </c>
      <c r="J210" s="28" t="str">
        <f>IF(ISERROR(VLOOKUP($A210,SEPT!$A$11:$AG$110,33,FALSE))," ",VLOOKUP($A210,SEPT!$A$11:$AG$110,33,FALSE))</f>
        <v xml:space="preserve"> </v>
      </c>
      <c r="K210" s="28" t="str">
        <f>IF(ISERROR(VLOOKUP($A210,OCT!$A$11:$AG$110,33,FALSE))," ",VLOOKUP($A210,OCT!$A$11:$AG$110,33,FALSE))</f>
        <v xml:space="preserve"> </v>
      </c>
      <c r="L210" s="28" t="str">
        <f>IF(ISERROR(VLOOKUP($A210,NOV!$A$11:$AG$110,33,FALSE))," ",VLOOKUP($A210,NOV!$A$11:$AG$110,33,FALSE))</f>
        <v xml:space="preserve"> </v>
      </c>
      <c r="M210" s="28" t="str">
        <f>IF(ISERROR(VLOOKUP($A210,DEC!$A$11:$AG$110,33,FALSE))," ",VLOOKUP($A210,DEC!$A$11:$AG$110,33,FALSE))</f>
        <v xml:space="preserve"> </v>
      </c>
      <c r="N210" s="28">
        <f>SUM(B210:M210)</f>
        <v>0</v>
      </c>
      <c r="AA210"/>
    </row>
    <row r="211" spans="2:27" x14ac:dyDescent="0.3">
      <c r="B211" s="28" t="str">
        <f>IF(ISERROR(VLOOKUP($A211,JAN!$A$11:$AG$110,33,FALSE))," ",VLOOKUP($A211,JAN!$A$11:$AG$110,33,FALSE))</f>
        <v xml:space="preserve"> </v>
      </c>
      <c r="C211" s="28" t="str">
        <f>IF(ISERROR(VLOOKUP($A211,FEV!$A$11:$AG$110,33,FALSE))," ",VLOOKUP($A211,FEV!$A$11:$AG$110,33,FALSE))</f>
        <v xml:space="preserve"> </v>
      </c>
      <c r="D211" s="28" t="str">
        <f>IF(ISERROR(VLOOKUP($A211,MAR!$A$11:$AG$110,33,FALSE))," ",VLOOKUP($A211,MAR!$A$11:$AG$110,33,FALSE))</f>
        <v xml:space="preserve"> </v>
      </c>
      <c r="E211" s="28" t="str">
        <f>IF(ISERROR(VLOOKUP($A211,AVR!$A$11:$AG$110,33,FALSE))," ",VLOOKUP($A211,AVR!$A$11:$AG$110,33,FALSE))</f>
        <v xml:space="preserve"> </v>
      </c>
      <c r="F211" s="28" t="str">
        <f>IF(ISERROR(VLOOKUP($A211,MAI!$A$11:$AG$110,33,FALSE))," ",VLOOKUP($A211,MAI!$A$11:$AG$110,33,FALSE))</f>
        <v xml:space="preserve"> </v>
      </c>
      <c r="G211" s="28" t="str">
        <f>IF(ISERROR(VLOOKUP($A211,JUIN!$A$11:$AG$110,33,FALSE))," ",VLOOKUP($A211,JUIN!$A$11:$AG$110,33,FALSE))</f>
        <v xml:space="preserve"> </v>
      </c>
      <c r="H211" s="28" t="str">
        <f>IF(ISERROR(VLOOKUP($A211,JUIL!$A$11:$AG$110,33,FALSE))," ",VLOOKUP($A211,JUIL!$A$11:$AG$110,33,FALSE))</f>
        <v xml:space="preserve"> </v>
      </c>
      <c r="I211" s="28" t="str">
        <f>IF(ISERROR(VLOOKUP($A211,AOUT!$A$11:$AG$110,33,FALSE))," ",VLOOKUP($A211,AOUT!$A$11:$AG$110,33,FALSE))</f>
        <v xml:space="preserve"> </v>
      </c>
      <c r="J211" s="28" t="str">
        <f>IF(ISERROR(VLOOKUP($A211,SEPT!$A$11:$AG$110,33,FALSE))," ",VLOOKUP($A211,SEPT!$A$11:$AG$110,33,FALSE))</f>
        <v xml:space="preserve"> </v>
      </c>
      <c r="K211" s="28" t="str">
        <f>IF(ISERROR(VLOOKUP($A211,OCT!$A$11:$AG$110,33,FALSE))," ",VLOOKUP($A211,OCT!$A$11:$AG$110,33,FALSE))</f>
        <v xml:space="preserve"> </v>
      </c>
      <c r="L211" s="28" t="str">
        <f>IF(ISERROR(VLOOKUP($A211,NOV!$A$11:$AG$110,33,FALSE))," ",VLOOKUP($A211,NOV!$A$11:$AG$110,33,FALSE))</f>
        <v xml:space="preserve"> </v>
      </c>
      <c r="M211" s="28" t="str">
        <f>IF(ISERROR(VLOOKUP($A211,DEC!$A$11:$AG$110,33,FALSE))," ",VLOOKUP($A211,DEC!$A$11:$AG$110,33,FALSE))</f>
        <v xml:space="preserve"> </v>
      </c>
      <c r="N211" s="28">
        <f>SUM(B211:M211)</f>
        <v>0</v>
      </c>
      <c r="AA211"/>
    </row>
    <row r="212" spans="2:27" x14ac:dyDescent="0.3">
      <c r="B212" s="28" t="str">
        <f>IF(ISERROR(VLOOKUP($A212,JAN!$A$11:$AG$110,33,FALSE))," ",VLOOKUP($A212,JAN!$A$11:$AG$110,33,FALSE))</f>
        <v xml:space="preserve"> </v>
      </c>
      <c r="C212" s="28" t="str">
        <f>IF(ISERROR(VLOOKUP($A212,FEV!$A$11:$AG$110,33,FALSE))," ",VLOOKUP($A212,FEV!$A$11:$AG$110,33,FALSE))</f>
        <v xml:space="preserve"> </v>
      </c>
      <c r="D212" s="28" t="str">
        <f>IF(ISERROR(VLOOKUP($A212,MAR!$A$11:$AG$110,33,FALSE))," ",VLOOKUP($A212,MAR!$A$11:$AG$110,33,FALSE))</f>
        <v xml:space="preserve"> </v>
      </c>
      <c r="E212" s="28" t="str">
        <f>IF(ISERROR(VLOOKUP($A212,AVR!$A$11:$AG$110,33,FALSE))," ",VLOOKUP($A212,AVR!$A$11:$AG$110,33,FALSE))</f>
        <v xml:space="preserve"> </v>
      </c>
      <c r="F212" s="28" t="str">
        <f>IF(ISERROR(VLOOKUP($A212,MAI!$A$11:$AG$110,33,FALSE))," ",VLOOKUP($A212,MAI!$A$11:$AG$110,33,FALSE))</f>
        <v xml:space="preserve"> </v>
      </c>
      <c r="G212" s="28" t="str">
        <f>IF(ISERROR(VLOOKUP($A212,JUIN!$A$11:$AG$110,33,FALSE))," ",VLOOKUP($A212,JUIN!$A$11:$AG$110,33,FALSE))</f>
        <v xml:space="preserve"> </v>
      </c>
      <c r="H212" s="28" t="str">
        <f>IF(ISERROR(VLOOKUP($A212,JUIL!$A$11:$AG$110,33,FALSE))," ",VLOOKUP($A212,JUIL!$A$11:$AG$110,33,FALSE))</f>
        <v xml:space="preserve"> </v>
      </c>
      <c r="I212" s="28" t="str">
        <f>IF(ISERROR(VLOOKUP($A212,AOUT!$A$11:$AG$110,33,FALSE))," ",VLOOKUP($A212,AOUT!$A$11:$AG$110,33,FALSE))</f>
        <v xml:space="preserve"> </v>
      </c>
      <c r="J212" s="28" t="str">
        <f>IF(ISERROR(VLOOKUP($A212,SEPT!$A$11:$AG$110,33,FALSE))," ",VLOOKUP($A212,SEPT!$A$11:$AG$110,33,FALSE))</f>
        <v xml:space="preserve"> </v>
      </c>
      <c r="K212" s="28" t="str">
        <f>IF(ISERROR(VLOOKUP($A212,OCT!$A$11:$AG$110,33,FALSE))," ",VLOOKUP($A212,OCT!$A$11:$AG$110,33,FALSE))</f>
        <v xml:space="preserve"> </v>
      </c>
      <c r="L212" s="28" t="str">
        <f>IF(ISERROR(VLOOKUP($A212,NOV!$A$11:$AG$110,33,FALSE))," ",VLOOKUP($A212,NOV!$A$11:$AG$110,33,FALSE))</f>
        <v xml:space="preserve"> </v>
      </c>
      <c r="M212" s="28" t="str">
        <f>IF(ISERROR(VLOOKUP($A212,DEC!$A$11:$AG$110,33,FALSE))," ",VLOOKUP($A212,DEC!$A$11:$AG$110,33,FALSE))</f>
        <v xml:space="preserve"> </v>
      </c>
      <c r="N212" s="28">
        <f>SUM(B212:M212)</f>
        <v>0</v>
      </c>
      <c r="AA212"/>
    </row>
    <row r="213" spans="2:27" x14ac:dyDescent="0.3">
      <c r="B213" s="28" t="str">
        <f>IF(ISERROR(VLOOKUP($A213,JAN!$A$11:$AG$110,33,FALSE))," ",VLOOKUP($A213,JAN!$A$11:$AG$110,33,FALSE))</f>
        <v xml:space="preserve"> </v>
      </c>
      <c r="C213" s="28" t="str">
        <f>IF(ISERROR(VLOOKUP($A213,FEV!$A$11:$AG$110,33,FALSE))," ",VLOOKUP($A213,FEV!$A$11:$AG$110,33,FALSE))</f>
        <v xml:space="preserve"> </v>
      </c>
      <c r="D213" s="28" t="str">
        <f>IF(ISERROR(VLOOKUP($A213,MAR!$A$11:$AG$110,33,FALSE))," ",VLOOKUP($A213,MAR!$A$11:$AG$110,33,FALSE))</f>
        <v xml:space="preserve"> </v>
      </c>
      <c r="E213" s="28" t="str">
        <f>IF(ISERROR(VLOOKUP($A213,AVR!$A$11:$AG$110,33,FALSE))," ",VLOOKUP($A213,AVR!$A$11:$AG$110,33,FALSE))</f>
        <v xml:space="preserve"> </v>
      </c>
      <c r="F213" s="28" t="str">
        <f>IF(ISERROR(VLOOKUP($A213,MAI!$A$11:$AG$110,33,FALSE))," ",VLOOKUP($A213,MAI!$A$11:$AG$110,33,FALSE))</f>
        <v xml:space="preserve"> </v>
      </c>
      <c r="G213" s="28" t="str">
        <f>IF(ISERROR(VLOOKUP($A213,JUIN!$A$11:$AG$110,33,FALSE))," ",VLOOKUP($A213,JUIN!$A$11:$AG$110,33,FALSE))</f>
        <v xml:space="preserve"> </v>
      </c>
      <c r="H213" s="28" t="str">
        <f>IF(ISERROR(VLOOKUP($A213,JUIL!$A$11:$AG$110,33,FALSE))," ",VLOOKUP($A213,JUIL!$A$11:$AG$110,33,FALSE))</f>
        <v xml:space="preserve"> </v>
      </c>
      <c r="I213" s="28" t="str">
        <f>IF(ISERROR(VLOOKUP($A213,AOUT!$A$11:$AG$110,33,FALSE))," ",VLOOKUP($A213,AOUT!$A$11:$AG$110,33,FALSE))</f>
        <v xml:space="preserve"> </v>
      </c>
      <c r="J213" s="28" t="str">
        <f>IF(ISERROR(VLOOKUP($A213,SEPT!$A$11:$AG$110,33,FALSE))," ",VLOOKUP($A213,SEPT!$A$11:$AG$110,33,FALSE))</f>
        <v xml:space="preserve"> </v>
      </c>
      <c r="K213" s="28" t="str">
        <f>IF(ISERROR(VLOOKUP($A213,OCT!$A$11:$AG$110,33,FALSE))," ",VLOOKUP($A213,OCT!$A$11:$AG$110,33,FALSE))</f>
        <v xml:space="preserve"> </v>
      </c>
      <c r="L213" s="28" t="str">
        <f>IF(ISERROR(VLOOKUP($A213,NOV!$A$11:$AG$110,33,FALSE))," ",VLOOKUP($A213,NOV!$A$11:$AG$110,33,FALSE))</f>
        <v xml:space="preserve"> </v>
      </c>
      <c r="M213" s="28" t="str">
        <f>IF(ISERROR(VLOOKUP($A213,DEC!$A$11:$AG$110,33,FALSE))," ",VLOOKUP($A213,DEC!$A$11:$AG$110,33,FALSE))</f>
        <v xml:space="preserve"> </v>
      </c>
      <c r="N213" s="28">
        <f>SUM(B213:M213)</f>
        <v>0</v>
      </c>
      <c r="AA213"/>
    </row>
    <row r="214" spans="2:27" x14ac:dyDescent="0.3">
      <c r="B214" s="28" t="str">
        <f>IF(ISERROR(VLOOKUP($A214,JAN!$A$11:$AG$110,33,FALSE))," ",VLOOKUP($A214,JAN!$A$11:$AG$110,33,FALSE))</f>
        <v xml:space="preserve"> </v>
      </c>
      <c r="C214" s="28" t="str">
        <f>IF(ISERROR(VLOOKUP($A214,FEV!$A$11:$AG$110,33,FALSE))," ",VLOOKUP($A214,FEV!$A$11:$AG$110,33,FALSE))</f>
        <v xml:space="preserve"> </v>
      </c>
      <c r="D214" s="28" t="str">
        <f>IF(ISERROR(VLOOKUP($A214,MAR!$A$11:$AG$110,33,FALSE))," ",VLOOKUP($A214,MAR!$A$11:$AG$110,33,FALSE))</f>
        <v xml:space="preserve"> </v>
      </c>
      <c r="E214" s="28" t="str">
        <f>IF(ISERROR(VLOOKUP($A214,AVR!$A$11:$AG$110,33,FALSE))," ",VLOOKUP($A214,AVR!$A$11:$AG$110,33,FALSE))</f>
        <v xml:space="preserve"> </v>
      </c>
      <c r="F214" s="28" t="str">
        <f>IF(ISERROR(VLOOKUP($A214,MAI!$A$11:$AG$110,33,FALSE))," ",VLOOKUP($A214,MAI!$A$11:$AG$110,33,FALSE))</f>
        <v xml:space="preserve"> </v>
      </c>
      <c r="G214" s="28" t="str">
        <f>IF(ISERROR(VLOOKUP($A214,JUIN!$A$11:$AG$110,33,FALSE))," ",VLOOKUP($A214,JUIN!$A$11:$AG$110,33,FALSE))</f>
        <v xml:space="preserve"> </v>
      </c>
      <c r="H214" s="28" t="str">
        <f>IF(ISERROR(VLOOKUP($A214,JUIL!$A$11:$AG$110,33,FALSE))," ",VLOOKUP($A214,JUIL!$A$11:$AG$110,33,FALSE))</f>
        <v xml:space="preserve"> </v>
      </c>
      <c r="I214" s="28" t="str">
        <f>IF(ISERROR(VLOOKUP($A214,AOUT!$A$11:$AG$110,33,FALSE))," ",VLOOKUP($A214,AOUT!$A$11:$AG$110,33,FALSE))</f>
        <v xml:space="preserve"> </v>
      </c>
      <c r="J214" s="28" t="str">
        <f>IF(ISERROR(VLOOKUP($A214,SEPT!$A$11:$AG$110,33,FALSE))," ",VLOOKUP($A214,SEPT!$A$11:$AG$110,33,FALSE))</f>
        <v xml:space="preserve"> </v>
      </c>
      <c r="K214" s="28" t="str">
        <f>IF(ISERROR(VLOOKUP($A214,OCT!$A$11:$AG$110,33,FALSE))," ",VLOOKUP($A214,OCT!$A$11:$AG$110,33,FALSE))</f>
        <v xml:space="preserve"> </v>
      </c>
      <c r="L214" s="28" t="str">
        <f>IF(ISERROR(VLOOKUP($A214,NOV!$A$11:$AG$110,33,FALSE))," ",VLOOKUP($A214,NOV!$A$11:$AG$110,33,FALSE))</f>
        <v xml:space="preserve"> </v>
      </c>
      <c r="M214" s="28" t="str">
        <f>IF(ISERROR(VLOOKUP($A214,DEC!$A$11:$AG$110,33,FALSE))," ",VLOOKUP($A214,DEC!$A$11:$AG$110,33,FALSE))</f>
        <v xml:space="preserve"> </v>
      </c>
      <c r="N214" s="28">
        <f>SUM(B214:M214)</f>
        <v>0</v>
      </c>
      <c r="AA214"/>
    </row>
    <row r="215" spans="2:27" x14ac:dyDescent="0.3">
      <c r="B215" s="28" t="str">
        <f>IF(ISERROR(VLOOKUP($A215,JAN!$A$11:$AG$110,33,FALSE))," ",VLOOKUP($A215,JAN!$A$11:$AG$110,33,FALSE))</f>
        <v xml:space="preserve"> </v>
      </c>
      <c r="C215" s="28" t="str">
        <f>IF(ISERROR(VLOOKUP($A215,FEV!$A$11:$AG$110,33,FALSE))," ",VLOOKUP($A215,FEV!$A$11:$AG$110,33,FALSE))</f>
        <v xml:space="preserve"> </v>
      </c>
      <c r="D215" s="28" t="str">
        <f>IF(ISERROR(VLOOKUP($A215,MAR!$A$11:$AG$110,33,FALSE))," ",VLOOKUP($A215,MAR!$A$11:$AG$110,33,FALSE))</f>
        <v xml:space="preserve"> </v>
      </c>
      <c r="E215" s="28" t="str">
        <f>IF(ISERROR(VLOOKUP($A215,AVR!$A$11:$AG$110,33,FALSE))," ",VLOOKUP($A215,AVR!$A$11:$AG$110,33,FALSE))</f>
        <v xml:space="preserve"> </v>
      </c>
      <c r="F215" s="28" t="str">
        <f>IF(ISERROR(VLOOKUP($A215,MAI!$A$11:$AG$110,33,FALSE))," ",VLOOKUP($A215,MAI!$A$11:$AG$110,33,FALSE))</f>
        <v xml:space="preserve"> </v>
      </c>
      <c r="G215" s="28" t="str">
        <f>IF(ISERROR(VLOOKUP($A215,JUIN!$A$11:$AG$110,33,FALSE))," ",VLOOKUP($A215,JUIN!$A$11:$AG$110,33,FALSE))</f>
        <v xml:space="preserve"> </v>
      </c>
      <c r="H215" s="28" t="str">
        <f>IF(ISERROR(VLOOKUP($A215,JUIL!$A$11:$AG$110,33,FALSE))," ",VLOOKUP($A215,JUIL!$A$11:$AG$110,33,FALSE))</f>
        <v xml:space="preserve"> </v>
      </c>
      <c r="I215" s="28" t="str">
        <f>IF(ISERROR(VLOOKUP($A215,AOUT!$A$11:$AG$110,33,FALSE))," ",VLOOKUP($A215,AOUT!$A$11:$AG$110,33,FALSE))</f>
        <v xml:space="preserve"> </v>
      </c>
      <c r="J215" s="28" t="str">
        <f>IF(ISERROR(VLOOKUP($A215,SEPT!$A$11:$AG$110,33,FALSE))," ",VLOOKUP($A215,SEPT!$A$11:$AG$110,33,FALSE))</f>
        <v xml:space="preserve"> </v>
      </c>
      <c r="K215" s="28" t="str">
        <f>IF(ISERROR(VLOOKUP($A215,OCT!$A$11:$AG$110,33,FALSE))," ",VLOOKUP($A215,OCT!$A$11:$AG$110,33,FALSE))</f>
        <v xml:space="preserve"> </v>
      </c>
      <c r="L215" s="28" t="str">
        <f>IF(ISERROR(VLOOKUP($A215,NOV!$A$11:$AG$110,33,FALSE))," ",VLOOKUP($A215,NOV!$A$11:$AG$110,33,FALSE))</f>
        <v xml:space="preserve"> </v>
      </c>
      <c r="M215" s="28" t="str">
        <f>IF(ISERROR(VLOOKUP($A215,DEC!$A$11:$AG$110,33,FALSE))," ",VLOOKUP($A215,DEC!$A$11:$AG$110,33,FALSE))</f>
        <v xml:space="preserve"> </v>
      </c>
      <c r="N215" s="28">
        <f>SUM(B215:M215)</f>
        <v>0</v>
      </c>
      <c r="AA215"/>
    </row>
    <row r="216" spans="2:27" ht="14.4" customHeight="1" x14ac:dyDescent="0.3">
      <c r="B216" s="28" t="str">
        <f>IF(ISERROR(VLOOKUP($A216,JAN!$A$11:$AG$110,33,FALSE))," ",VLOOKUP($A216,JAN!$A$11:$AG$110,33,FALSE))</f>
        <v xml:space="preserve"> </v>
      </c>
      <c r="C216" s="28" t="str">
        <f>IF(ISERROR(VLOOKUP($A216,FEV!$A$11:$AG$110,33,FALSE))," ",VLOOKUP($A216,FEV!$A$11:$AG$110,33,FALSE))</f>
        <v xml:space="preserve"> </v>
      </c>
      <c r="D216" s="28" t="str">
        <f>IF(ISERROR(VLOOKUP($A216,MAR!$A$11:$AG$110,33,FALSE))," ",VLOOKUP($A216,MAR!$A$11:$AG$110,33,FALSE))</f>
        <v xml:space="preserve"> </v>
      </c>
      <c r="E216" s="28" t="str">
        <f>IF(ISERROR(VLOOKUP($A216,AVR!$A$11:$AG$110,33,FALSE))," ",VLOOKUP($A216,AVR!$A$11:$AG$110,33,FALSE))</f>
        <v xml:space="preserve"> </v>
      </c>
      <c r="F216" s="28" t="str">
        <f>IF(ISERROR(VLOOKUP($A216,MAI!$A$11:$AG$110,33,FALSE))," ",VLOOKUP($A216,MAI!$A$11:$AG$110,33,FALSE))</f>
        <v xml:space="preserve"> </v>
      </c>
      <c r="G216" s="28" t="str">
        <f>IF(ISERROR(VLOOKUP($A216,JUIN!$A$11:$AG$110,33,FALSE))," ",VLOOKUP($A216,JUIN!$A$11:$AG$110,33,FALSE))</f>
        <v xml:space="preserve"> </v>
      </c>
      <c r="H216" s="28" t="str">
        <f>IF(ISERROR(VLOOKUP($A216,JUIL!$A$11:$AG$110,33,FALSE))," ",VLOOKUP($A216,JUIL!$A$11:$AG$110,33,FALSE))</f>
        <v xml:space="preserve"> </v>
      </c>
      <c r="I216" s="28" t="str">
        <f>IF(ISERROR(VLOOKUP($A216,AOUT!$A$11:$AG$110,33,FALSE))," ",VLOOKUP($A216,AOUT!$A$11:$AG$110,33,FALSE))</f>
        <v xml:space="preserve"> </v>
      </c>
      <c r="J216" s="28" t="str">
        <f>IF(ISERROR(VLOOKUP($A216,SEPT!$A$11:$AG$110,33,FALSE))," ",VLOOKUP($A216,SEPT!$A$11:$AG$110,33,FALSE))</f>
        <v xml:space="preserve"> </v>
      </c>
      <c r="K216" s="28" t="str">
        <f>IF(ISERROR(VLOOKUP($A216,OCT!$A$11:$AG$110,33,FALSE))," ",VLOOKUP($A216,OCT!$A$11:$AG$110,33,FALSE))</f>
        <v xml:space="preserve"> </v>
      </c>
      <c r="L216" s="28" t="str">
        <f>IF(ISERROR(VLOOKUP($A216,NOV!$A$11:$AG$110,33,FALSE))," ",VLOOKUP($A216,NOV!$A$11:$AG$110,33,FALSE))</f>
        <v xml:space="preserve"> </v>
      </c>
      <c r="M216" s="28" t="str">
        <f>IF(ISERROR(VLOOKUP($A216,DEC!$A$11:$AG$110,33,FALSE))," ",VLOOKUP($A216,DEC!$A$11:$AG$110,33,FALSE))</f>
        <v xml:space="preserve"> </v>
      </c>
      <c r="N216" s="28">
        <f>SUM(B216:M216)</f>
        <v>0</v>
      </c>
      <c r="AA216"/>
    </row>
    <row r="217" spans="2:27" ht="14.4" customHeight="1" x14ac:dyDescent="0.3">
      <c r="B217" s="28" t="str">
        <f>IF(ISERROR(VLOOKUP($A217,JAN!$A$11:$AG$110,33,FALSE))," ",VLOOKUP($A217,JAN!$A$11:$AG$110,33,FALSE))</f>
        <v xml:space="preserve"> </v>
      </c>
      <c r="C217" s="28" t="str">
        <f>IF(ISERROR(VLOOKUP($A217,FEV!$A$11:$AG$110,33,FALSE))," ",VLOOKUP($A217,FEV!$A$11:$AG$110,33,FALSE))</f>
        <v xml:space="preserve"> </v>
      </c>
      <c r="D217" s="28" t="str">
        <f>IF(ISERROR(VLOOKUP($A217,MAR!$A$11:$AG$110,33,FALSE))," ",VLOOKUP($A217,MAR!$A$11:$AG$110,33,FALSE))</f>
        <v xml:space="preserve"> </v>
      </c>
      <c r="E217" s="28" t="str">
        <f>IF(ISERROR(VLOOKUP($A217,AVR!$A$11:$AG$110,33,FALSE))," ",VLOOKUP($A217,AVR!$A$11:$AG$110,33,FALSE))</f>
        <v xml:space="preserve"> </v>
      </c>
      <c r="F217" s="28" t="str">
        <f>IF(ISERROR(VLOOKUP($A217,MAI!$A$11:$AG$110,33,FALSE))," ",VLOOKUP($A217,MAI!$A$11:$AG$110,33,FALSE))</f>
        <v xml:space="preserve"> </v>
      </c>
      <c r="G217" s="28" t="str">
        <f>IF(ISERROR(VLOOKUP($A217,JUIN!$A$11:$AG$110,33,FALSE))," ",VLOOKUP($A217,JUIN!$A$11:$AG$110,33,FALSE))</f>
        <v xml:space="preserve"> </v>
      </c>
      <c r="H217" s="28" t="str">
        <f>IF(ISERROR(VLOOKUP($A217,JUIL!$A$11:$AG$110,33,FALSE))," ",VLOOKUP($A217,JUIL!$A$11:$AG$110,33,FALSE))</f>
        <v xml:space="preserve"> </v>
      </c>
      <c r="I217" s="28" t="str">
        <f>IF(ISERROR(VLOOKUP($A217,AOUT!$A$11:$AG$110,33,FALSE))," ",VLOOKUP($A217,AOUT!$A$11:$AG$110,33,FALSE))</f>
        <v xml:space="preserve"> </v>
      </c>
      <c r="J217" s="28" t="str">
        <f>IF(ISERROR(VLOOKUP($A217,SEPT!$A$11:$AG$110,33,FALSE))," ",VLOOKUP($A217,SEPT!$A$11:$AG$110,33,FALSE))</f>
        <v xml:space="preserve"> </v>
      </c>
      <c r="K217" s="28" t="str">
        <f>IF(ISERROR(VLOOKUP($A217,OCT!$A$11:$AG$110,33,FALSE))," ",VLOOKUP($A217,OCT!$A$11:$AG$110,33,FALSE))</f>
        <v xml:space="preserve"> </v>
      </c>
      <c r="L217" s="28" t="str">
        <f>IF(ISERROR(VLOOKUP($A217,NOV!$A$11:$AG$110,33,FALSE))," ",VLOOKUP($A217,NOV!$A$11:$AG$110,33,FALSE))</f>
        <v xml:space="preserve"> </v>
      </c>
      <c r="M217" s="28" t="str">
        <f>IF(ISERROR(VLOOKUP($A217,DEC!$A$11:$AG$110,33,FALSE))," ",VLOOKUP($A217,DEC!$A$11:$AG$110,33,FALSE))</f>
        <v xml:space="preserve"> </v>
      </c>
      <c r="N217" s="28">
        <f>SUM(B217:M217)</f>
        <v>0</v>
      </c>
      <c r="AA217"/>
    </row>
    <row r="218" spans="2:27" ht="14.4" customHeight="1" x14ac:dyDescent="0.3">
      <c r="B218" s="28" t="str">
        <f>IF(ISERROR(VLOOKUP($A218,JAN!$A$11:$AG$110,33,FALSE))," ",VLOOKUP($A218,JAN!$A$11:$AG$110,33,FALSE))</f>
        <v xml:space="preserve"> </v>
      </c>
      <c r="C218" s="28" t="str">
        <f>IF(ISERROR(VLOOKUP($A218,FEV!$A$11:$AG$110,33,FALSE))," ",VLOOKUP($A218,FEV!$A$11:$AG$110,33,FALSE))</f>
        <v xml:space="preserve"> </v>
      </c>
      <c r="D218" s="28" t="str">
        <f>IF(ISERROR(VLOOKUP($A218,MAR!$A$11:$AG$110,33,FALSE))," ",VLOOKUP($A218,MAR!$A$11:$AG$110,33,FALSE))</f>
        <v xml:space="preserve"> </v>
      </c>
      <c r="E218" s="28" t="str">
        <f>IF(ISERROR(VLOOKUP($A218,AVR!$A$11:$AG$110,33,FALSE))," ",VLOOKUP($A218,AVR!$A$11:$AG$110,33,FALSE))</f>
        <v xml:space="preserve"> </v>
      </c>
      <c r="F218" s="28" t="str">
        <f>IF(ISERROR(VLOOKUP($A218,MAI!$A$11:$AG$110,33,FALSE))," ",VLOOKUP($A218,MAI!$A$11:$AG$110,33,FALSE))</f>
        <v xml:space="preserve"> </v>
      </c>
      <c r="G218" s="28" t="str">
        <f>IF(ISERROR(VLOOKUP($A218,JUIN!$A$11:$AG$110,33,FALSE))," ",VLOOKUP($A218,JUIN!$A$11:$AG$110,33,FALSE))</f>
        <v xml:space="preserve"> </v>
      </c>
      <c r="H218" s="28" t="str">
        <f>IF(ISERROR(VLOOKUP($A218,JUIL!$A$11:$AG$110,33,FALSE))," ",VLOOKUP($A218,JUIL!$A$11:$AG$110,33,FALSE))</f>
        <v xml:space="preserve"> </v>
      </c>
      <c r="I218" s="28" t="str">
        <f>IF(ISERROR(VLOOKUP($A218,AOUT!$A$11:$AG$110,33,FALSE))," ",VLOOKUP($A218,AOUT!$A$11:$AG$110,33,FALSE))</f>
        <v xml:space="preserve"> </v>
      </c>
      <c r="J218" s="28" t="str">
        <f>IF(ISERROR(VLOOKUP($A218,SEPT!$A$11:$AG$110,33,FALSE))," ",VLOOKUP($A218,SEPT!$A$11:$AG$110,33,FALSE))</f>
        <v xml:space="preserve"> </v>
      </c>
      <c r="K218" s="28" t="str">
        <f>IF(ISERROR(VLOOKUP($A218,OCT!$A$11:$AG$110,33,FALSE))," ",VLOOKUP($A218,OCT!$A$11:$AG$110,33,FALSE))</f>
        <v xml:space="preserve"> </v>
      </c>
      <c r="L218" s="28" t="str">
        <f>IF(ISERROR(VLOOKUP($A218,NOV!$A$11:$AG$110,33,FALSE))," ",VLOOKUP($A218,NOV!$A$11:$AG$110,33,FALSE))</f>
        <v xml:space="preserve"> </v>
      </c>
      <c r="M218" s="28" t="str">
        <f>IF(ISERROR(VLOOKUP($A218,DEC!$A$11:$AG$110,33,FALSE))," ",VLOOKUP($A218,DEC!$A$11:$AG$110,33,FALSE))</f>
        <v xml:space="preserve"> </v>
      </c>
      <c r="N218" s="28">
        <f>SUM(B218:M218)</f>
        <v>0</v>
      </c>
      <c r="AA218"/>
    </row>
    <row r="219" spans="2:27" ht="14.4" customHeight="1" x14ac:dyDescent="0.3">
      <c r="B219" s="28" t="str">
        <f>IF(ISERROR(VLOOKUP($A219,JAN!$A$11:$AG$110,33,FALSE))," ",VLOOKUP($A219,JAN!$A$11:$AG$110,33,FALSE))</f>
        <v xml:space="preserve"> </v>
      </c>
      <c r="C219" s="28" t="str">
        <f>IF(ISERROR(VLOOKUP($A219,FEV!$A$11:$AG$110,33,FALSE))," ",VLOOKUP($A219,FEV!$A$11:$AG$110,33,FALSE))</f>
        <v xml:space="preserve"> </v>
      </c>
      <c r="D219" s="28" t="str">
        <f>IF(ISERROR(VLOOKUP($A219,MAR!$A$11:$AG$110,33,FALSE))," ",VLOOKUP($A219,MAR!$A$11:$AG$110,33,FALSE))</f>
        <v xml:space="preserve"> </v>
      </c>
      <c r="E219" s="28" t="str">
        <f>IF(ISERROR(VLOOKUP($A219,AVR!$A$11:$AG$110,33,FALSE))," ",VLOOKUP($A219,AVR!$A$11:$AG$110,33,FALSE))</f>
        <v xml:space="preserve"> </v>
      </c>
      <c r="F219" s="28" t="str">
        <f>IF(ISERROR(VLOOKUP($A219,MAI!$A$11:$AG$110,33,FALSE))," ",VLOOKUP($A219,MAI!$A$11:$AG$110,33,FALSE))</f>
        <v xml:space="preserve"> </v>
      </c>
      <c r="G219" s="28" t="str">
        <f>IF(ISERROR(VLOOKUP($A219,JUIN!$A$11:$AG$110,33,FALSE))," ",VLOOKUP($A219,JUIN!$A$11:$AG$110,33,FALSE))</f>
        <v xml:space="preserve"> </v>
      </c>
      <c r="H219" s="28" t="str">
        <f>IF(ISERROR(VLOOKUP($A219,JUIL!$A$11:$AG$110,33,FALSE))," ",VLOOKUP($A219,JUIL!$A$11:$AG$110,33,FALSE))</f>
        <v xml:space="preserve"> </v>
      </c>
      <c r="I219" s="28" t="str">
        <f>IF(ISERROR(VLOOKUP($A219,AOUT!$A$11:$AG$110,33,FALSE))," ",VLOOKUP($A219,AOUT!$A$11:$AG$110,33,FALSE))</f>
        <v xml:space="preserve"> </v>
      </c>
      <c r="J219" s="28" t="str">
        <f>IF(ISERROR(VLOOKUP($A219,SEPT!$A$11:$AG$110,33,FALSE))," ",VLOOKUP($A219,SEPT!$A$11:$AG$110,33,FALSE))</f>
        <v xml:space="preserve"> </v>
      </c>
      <c r="K219" s="28" t="str">
        <f>IF(ISERROR(VLOOKUP($A219,OCT!$A$11:$AG$110,33,FALSE))," ",VLOOKUP($A219,OCT!$A$11:$AG$110,33,FALSE))</f>
        <v xml:space="preserve"> </v>
      </c>
      <c r="L219" s="28" t="str">
        <f>IF(ISERROR(VLOOKUP($A219,NOV!$A$11:$AG$110,33,FALSE))," ",VLOOKUP($A219,NOV!$A$11:$AG$110,33,FALSE))</f>
        <v xml:space="preserve"> </v>
      </c>
      <c r="M219" s="28" t="str">
        <f>IF(ISERROR(VLOOKUP($A219,DEC!$A$11:$AG$110,33,FALSE))," ",VLOOKUP($A219,DEC!$A$11:$AG$110,33,FALSE))</f>
        <v xml:space="preserve"> </v>
      </c>
      <c r="N219" s="28">
        <f>SUM(B219:M219)</f>
        <v>0</v>
      </c>
      <c r="AA219"/>
    </row>
    <row r="220" spans="2:27" ht="14.4" customHeight="1" x14ac:dyDescent="0.3">
      <c r="B220" s="28" t="str">
        <f>IF(ISERROR(VLOOKUP($A220,JAN!$A$11:$AG$110,33,FALSE))," ",VLOOKUP($A220,JAN!$A$11:$AG$110,33,FALSE))</f>
        <v xml:space="preserve"> </v>
      </c>
      <c r="C220" s="28" t="str">
        <f>IF(ISERROR(VLOOKUP($A220,FEV!$A$11:$AG$110,33,FALSE))," ",VLOOKUP($A220,FEV!$A$11:$AG$110,33,FALSE))</f>
        <v xml:space="preserve"> </v>
      </c>
      <c r="D220" s="28" t="str">
        <f>IF(ISERROR(VLOOKUP($A220,MAR!$A$11:$AG$110,33,FALSE))," ",VLOOKUP($A220,MAR!$A$11:$AG$110,33,FALSE))</f>
        <v xml:space="preserve"> </v>
      </c>
      <c r="E220" s="28" t="str">
        <f>IF(ISERROR(VLOOKUP($A220,AVR!$A$11:$AG$110,33,FALSE))," ",VLOOKUP($A220,AVR!$A$11:$AG$110,33,FALSE))</f>
        <v xml:space="preserve"> </v>
      </c>
      <c r="F220" s="28" t="str">
        <f>IF(ISERROR(VLOOKUP($A220,MAI!$A$11:$AG$110,33,FALSE))," ",VLOOKUP($A220,MAI!$A$11:$AG$110,33,FALSE))</f>
        <v xml:space="preserve"> </v>
      </c>
      <c r="G220" s="28" t="str">
        <f>IF(ISERROR(VLOOKUP($A220,JUIN!$A$11:$AG$110,33,FALSE))," ",VLOOKUP($A220,JUIN!$A$11:$AG$110,33,FALSE))</f>
        <v xml:space="preserve"> </v>
      </c>
      <c r="H220" s="28" t="str">
        <f>IF(ISERROR(VLOOKUP($A220,JUIL!$A$11:$AG$110,33,FALSE))," ",VLOOKUP($A220,JUIL!$A$11:$AG$110,33,FALSE))</f>
        <v xml:space="preserve"> </v>
      </c>
      <c r="I220" s="28" t="str">
        <f>IF(ISERROR(VLOOKUP($A220,AOUT!$A$11:$AG$110,33,FALSE))," ",VLOOKUP($A220,AOUT!$A$11:$AG$110,33,FALSE))</f>
        <v xml:space="preserve"> </v>
      </c>
      <c r="J220" s="28" t="str">
        <f>IF(ISERROR(VLOOKUP($A220,SEPT!$A$11:$AG$110,33,FALSE))," ",VLOOKUP($A220,SEPT!$A$11:$AG$110,33,FALSE))</f>
        <v xml:space="preserve"> </v>
      </c>
      <c r="K220" s="28" t="str">
        <f>IF(ISERROR(VLOOKUP($A220,OCT!$A$11:$AG$110,33,FALSE))," ",VLOOKUP($A220,OCT!$A$11:$AG$110,33,FALSE))</f>
        <v xml:space="preserve"> </v>
      </c>
      <c r="L220" s="28" t="str">
        <f>IF(ISERROR(VLOOKUP($A220,NOV!$A$11:$AG$110,33,FALSE))," ",VLOOKUP($A220,NOV!$A$11:$AG$110,33,FALSE))</f>
        <v xml:space="preserve"> </v>
      </c>
      <c r="M220" s="28" t="str">
        <f>IF(ISERROR(VLOOKUP($A220,DEC!$A$11:$AG$110,33,FALSE))," ",VLOOKUP($A220,DEC!$A$11:$AG$110,33,FALSE))</f>
        <v xml:space="preserve"> </v>
      </c>
      <c r="N220" s="28">
        <f>SUM(B220:M220)</f>
        <v>0</v>
      </c>
      <c r="AA220"/>
    </row>
    <row r="221" spans="2:27" ht="14.4" customHeight="1" x14ac:dyDescent="0.3">
      <c r="B221" s="28" t="str">
        <f>IF(ISERROR(VLOOKUP($A221,JAN!$A$11:$AG$110,33,FALSE))," ",VLOOKUP($A221,JAN!$A$11:$AG$110,33,FALSE))</f>
        <v xml:space="preserve"> </v>
      </c>
      <c r="C221" s="28" t="str">
        <f>IF(ISERROR(VLOOKUP($A221,FEV!$A$11:$AG$110,33,FALSE))," ",VLOOKUP($A221,FEV!$A$11:$AG$110,33,FALSE))</f>
        <v xml:space="preserve"> </v>
      </c>
      <c r="D221" s="28" t="str">
        <f>IF(ISERROR(VLOOKUP($A221,MAR!$A$11:$AG$110,33,FALSE))," ",VLOOKUP($A221,MAR!$A$11:$AG$110,33,FALSE))</f>
        <v xml:space="preserve"> </v>
      </c>
      <c r="E221" s="28" t="str">
        <f>IF(ISERROR(VLOOKUP($A221,AVR!$A$11:$AG$110,33,FALSE))," ",VLOOKUP($A221,AVR!$A$11:$AG$110,33,FALSE))</f>
        <v xml:space="preserve"> </v>
      </c>
      <c r="F221" s="28" t="str">
        <f>IF(ISERROR(VLOOKUP($A221,MAI!$A$11:$AG$110,33,FALSE))," ",VLOOKUP($A221,MAI!$A$11:$AG$110,33,FALSE))</f>
        <v xml:space="preserve"> </v>
      </c>
      <c r="G221" s="28" t="str">
        <f>IF(ISERROR(VLOOKUP($A221,JUIN!$A$11:$AG$110,33,FALSE))," ",VLOOKUP($A221,JUIN!$A$11:$AG$110,33,FALSE))</f>
        <v xml:space="preserve"> </v>
      </c>
      <c r="H221" s="28" t="str">
        <f>IF(ISERROR(VLOOKUP($A221,JUIL!$A$11:$AG$110,33,FALSE))," ",VLOOKUP($A221,JUIL!$A$11:$AG$110,33,FALSE))</f>
        <v xml:space="preserve"> </v>
      </c>
      <c r="I221" s="28" t="str">
        <f>IF(ISERROR(VLOOKUP($A221,AOUT!$A$11:$AG$110,33,FALSE))," ",VLOOKUP($A221,AOUT!$A$11:$AG$110,33,FALSE))</f>
        <v xml:space="preserve"> </v>
      </c>
      <c r="J221" s="28" t="str">
        <f>IF(ISERROR(VLOOKUP($A221,SEPT!$A$11:$AG$110,33,FALSE))," ",VLOOKUP($A221,SEPT!$A$11:$AG$110,33,FALSE))</f>
        <v xml:space="preserve"> </v>
      </c>
      <c r="K221" s="28" t="str">
        <f>IF(ISERROR(VLOOKUP($A221,OCT!$A$11:$AG$110,33,FALSE))," ",VLOOKUP($A221,OCT!$A$11:$AG$110,33,FALSE))</f>
        <v xml:space="preserve"> </v>
      </c>
      <c r="L221" s="28" t="str">
        <f>IF(ISERROR(VLOOKUP($A221,NOV!$A$11:$AG$110,33,FALSE))," ",VLOOKUP($A221,NOV!$A$11:$AG$110,33,FALSE))</f>
        <v xml:space="preserve"> </v>
      </c>
      <c r="M221" s="28" t="str">
        <f>IF(ISERROR(VLOOKUP($A221,DEC!$A$11:$AG$110,33,FALSE))," ",VLOOKUP($A221,DEC!$A$11:$AG$110,33,FALSE))</f>
        <v xml:space="preserve"> </v>
      </c>
      <c r="N221" s="28">
        <f>SUM(B221:M221)</f>
        <v>0</v>
      </c>
      <c r="AA221"/>
    </row>
    <row r="222" spans="2:27" ht="14.4" customHeight="1" x14ac:dyDescent="0.3">
      <c r="B222" s="28" t="str">
        <f>IF(ISERROR(VLOOKUP($A222,JAN!$A$11:$AG$110,33,FALSE))," ",VLOOKUP($A222,JAN!$A$11:$AG$110,33,FALSE))</f>
        <v xml:space="preserve"> </v>
      </c>
      <c r="C222" s="28" t="str">
        <f>IF(ISERROR(VLOOKUP($A222,FEV!$A$11:$AG$110,33,FALSE))," ",VLOOKUP($A222,FEV!$A$11:$AG$110,33,FALSE))</f>
        <v xml:space="preserve"> </v>
      </c>
      <c r="D222" s="28" t="str">
        <f>IF(ISERROR(VLOOKUP($A222,MAR!$A$11:$AG$110,33,FALSE))," ",VLOOKUP($A222,MAR!$A$11:$AG$110,33,FALSE))</f>
        <v xml:space="preserve"> </v>
      </c>
      <c r="E222" s="28" t="str">
        <f>IF(ISERROR(VLOOKUP($A222,AVR!$A$11:$AG$110,33,FALSE))," ",VLOOKUP($A222,AVR!$A$11:$AG$110,33,FALSE))</f>
        <v xml:space="preserve"> </v>
      </c>
      <c r="F222" s="28" t="str">
        <f>IF(ISERROR(VLOOKUP($A222,MAI!$A$11:$AG$110,33,FALSE))," ",VLOOKUP($A222,MAI!$A$11:$AG$110,33,FALSE))</f>
        <v xml:space="preserve"> </v>
      </c>
      <c r="G222" s="28" t="str">
        <f>IF(ISERROR(VLOOKUP($A222,JUIN!$A$11:$AG$110,33,FALSE))," ",VLOOKUP($A222,JUIN!$A$11:$AG$110,33,FALSE))</f>
        <v xml:space="preserve"> </v>
      </c>
      <c r="H222" s="28" t="str">
        <f>IF(ISERROR(VLOOKUP($A222,JUIL!$A$11:$AG$110,33,FALSE))," ",VLOOKUP($A222,JUIL!$A$11:$AG$110,33,FALSE))</f>
        <v xml:space="preserve"> </v>
      </c>
      <c r="I222" s="28" t="str">
        <f>IF(ISERROR(VLOOKUP($A222,AOUT!$A$11:$AG$110,33,FALSE))," ",VLOOKUP($A222,AOUT!$A$11:$AG$110,33,FALSE))</f>
        <v xml:space="preserve"> </v>
      </c>
      <c r="J222" s="28" t="str">
        <f>IF(ISERROR(VLOOKUP($A222,SEPT!$A$11:$AG$110,33,FALSE))," ",VLOOKUP($A222,SEPT!$A$11:$AG$110,33,FALSE))</f>
        <v xml:space="preserve"> </v>
      </c>
      <c r="K222" s="28" t="str">
        <f>IF(ISERROR(VLOOKUP($A222,OCT!$A$11:$AG$110,33,FALSE))," ",VLOOKUP($A222,OCT!$A$11:$AG$110,33,FALSE))</f>
        <v xml:space="preserve"> </v>
      </c>
      <c r="L222" s="28" t="str">
        <f>IF(ISERROR(VLOOKUP($A222,NOV!$A$11:$AG$110,33,FALSE))," ",VLOOKUP($A222,NOV!$A$11:$AG$110,33,FALSE))</f>
        <v xml:space="preserve"> </v>
      </c>
      <c r="M222" s="28" t="str">
        <f>IF(ISERROR(VLOOKUP($A222,DEC!$A$11:$AG$110,33,FALSE))," ",VLOOKUP($A222,DEC!$A$11:$AG$110,33,FALSE))</f>
        <v xml:space="preserve"> </v>
      </c>
      <c r="N222" s="28">
        <f>SUM(B222:M222)</f>
        <v>0</v>
      </c>
      <c r="AA222"/>
    </row>
    <row r="223" spans="2:27" ht="14.4" customHeight="1" x14ac:dyDescent="0.3">
      <c r="B223" s="28" t="str">
        <f>IF(ISERROR(VLOOKUP($A223,JAN!$A$11:$AG$110,33,FALSE))," ",VLOOKUP($A223,JAN!$A$11:$AG$110,33,FALSE))</f>
        <v xml:space="preserve"> </v>
      </c>
      <c r="C223" s="28" t="str">
        <f>IF(ISERROR(VLOOKUP($A223,FEV!$A$11:$AG$110,33,FALSE))," ",VLOOKUP($A223,FEV!$A$11:$AG$110,33,FALSE))</f>
        <v xml:space="preserve"> </v>
      </c>
      <c r="D223" s="28" t="str">
        <f>IF(ISERROR(VLOOKUP($A223,MAR!$A$11:$AG$110,33,FALSE))," ",VLOOKUP($A223,MAR!$A$11:$AG$110,33,FALSE))</f>
        <v xml:space="preserve"> </v>
      </c>
      <c r="E223" s="28" t="str">
        <f>IF(ISERROR(VLOOKUP($A223,AVR!$A$11:$AG$110,33,FALSE))," ",VLOOKUP($A223,AVR!$A$11:$AG$110,33,FALSE))</f>
        <v xml:space="preserve"> </v>
      </c>
      <c r="F223" s="28" t="str">
        <f>IF(ISERROR(VLOOKUP($A223,MAI!$A$11:$AG$110,33,FALSE))," ",VLOOKUP($A223,MAI!$A$11:$AG$110,33,FALSE))</f>
        <v xml:space="preserve"> </v>
      </c>
      <c r="G223" s="28" t="str">
        <f>IF(ISERROR(VLOOKUP($A223,JUIN!$A$11:$AG$110,33,FALSE))," ",VLOOKUP($A223,JUIN!$A$11:$AG$110,33,FALSE))</f>
        <v xml:space="preserve"> </v>
      </c>
      <c r="H223" s="28" t="str">
        <f>IF(ISERROR(VLOOKUP($A223,JUIL!$A$11:$AG$110,33,FALSE))," ",VLOOKUP($A223,JUIL!$A$11:$AG$110,33,FALSE))</f>
        <v xml:space="preserve"> </v>
      </c>
      <c r="I223" s="28" t="str">
        <f>IF(ISERROR(VLOOKUP($A223,AOUT!$A$11:$AG$110,33,FALSE))," ",VLOOKUP($A223,AOUT!$A$11:$AG$110,33,FALSE))</f>
        <v xml:space="preserve"> </v>
      </c>
      <c r="J223" s="28" t="str">
        <f>IF(ISERROR(VLOOKUP($A223,SEPT!$A$11:$AG$110,33,FALSE))," ",VLOOKUP($A223,SEPT!$A$11:$AG$110,33,FALSE))</f>
        <v xml:space="preserve"> </v>
      </c>
      <c r="K223" s="28" t="str">
        <f>IF(ISERROR(VLOOKUP($A223,OCT!$A$11:$AG$110,33,FALSE))," ",VLOOKUP($A223,OCT!$A$11:$AG$110,33,FALSE))</f>
        <v xml:space="preserve"> </v>
      </c>
      <c r="L223" s="28" t="str">
        <f>IF(ISERROR(VLOOKUP($A223,NOV!$A$11:$AG$110,33,FALSE))," ",VLOOKUP($A223,NOV!$A$11:$AG$110,33,FALSE))</f>
        <v xml:space="preserve"> </v>
      </c>
      <c r="M223" s="28" t="str">
        <f>IF(ISERROR(VLOOKUP($A223,DEC!$A$11:$AG$110,33,FALSE))," ",VLOOKUP($A223,DEC!$A$11:$AG$110,33,FALSE))</f>
        <v xml:space="preserve"> </v>
      </c>
      <c r="N223" s="28">
        <f>SUM(B223:M223)</f>
        <v>0</v>
      </c>
      <c r="AA223"/>
    </row>
    <row r="224" spans="2:27" ht="14.4" customHeight="1" x14ac:dyDescent="0.3">
      <c r="B224" s="28" t="str">
        <f>IF(ISERROR(VLOOKUP($A224,JAN!$A$11:$AG$110,33,FALSE))," ",VLOOKUP($A224,JAN!$A$11:$AG$110,33,FALSE))</f>
        <v xml:space="preserve"> </v>
      </c>
      <c r="C224" s="28" t="str">
        <f>IF(ISERROR(VLOOKUP($A224,FEV!$A$11:$AG$110,33,FALSE))," ",VLOOKUP($A224,FEV!$A$11:$AG$110,33,FALSE))</f>
        <v xml:space="preserve"> </v>
      </c>
      <c r="D224" s="28" t="str">
        <f>IF(ISERROR(VLOOKUP($A224,MAR!$A$11:$AG$110,33,FALSE))," ",VLOOKUP($A224,MAR!$A$11:$AG$110,33,FALSE))</f>
        <v xml:space="preserve"> </v>
      </c>
      <c r="E224" s="28" t="str">
        <f>IF(ISERROR(VLOOKUP($A224,AVR!$A$11:$AG$110,33,FALSE))," ",VLOOKUP($A224,AVR!$A$11:$AG$110,33,FALSE))</f>
        <v xml:space="preserve"> </v>
      </c>
      <c r="F224" s="28" t="str">
        <f>IF(ISERROR(VLOOKUP($A224,MAI!$A$11:$AG$110,33,FALSE))," ",VLOOKUP($A224,MAI!$A$11:$AG$110,33,FALSE))</f>
        <v xml:space="preserve"> </v>
      </c>
      <c r="G224" s="28" t="str">
        <f>IF(ISERROR(VLOOKUP($A224,JUIN!$A$11:$AG$110,33,FALSE))," ",VLOOKUP($A224,JUIN!$A$11:$AG$110,33,FALSE))</f>
        <v xml:space="preserve"> </v>
      </c>
      <c r="H224" s="28" t="str">
        <f>IF(ISERROR(VLOOKUP($A224,JUIL!$A$11:$AG$110,33,FALSE))," ",VLOOKUP($A224,JUIL!$A$11:$AG$110,33,FALSE))</f>
        <v xml:space="preserve"> </v>
      </c>
      <c r="I224" s="28" t="str">
        <f>IF(ISERROR(VLOOKUP($A224,AOUT!$A$11:$AG$110,33,FALSE))," ",VLOOKUP($A224,AOUT!$A$11:$AG$110,33,FALSE))</f>
        <v xml:space="preserve"> </v>
      </c>
      <c r="J224" s="28" t="str">
        <f>IF(ISERROR(VLOOKUP($A224,SEPT!$A$11:$AG$110,33,FALSE))," ",VLOOKUP($A224,SEPT!$A$11:$AG$110,33,FALSE))</f>
        <v xml:space="preserve"> </v>
      </c>
      <c r="K224" s="28" t="str">
        <f>IF(ISERROR(VLOOKUP($A224,OCT!$A$11:$AG$110,33,FALSE))," ",VLOOKUP($A224,OCT!$A$11:$AG$110,33,FALSE))</f>
        <v xml:space="preserve"> </v>
      </c>
      <c r="L224" s="28" t="str">
        <f>IF(ISERROR(VLOOKUP($A224,NOV!$A$11:$AG$110,33,FALSE))," ",VLOOKUP($A224,NOV!$A$11:$AG$110,33,FALSE))</f>
        <v xml:space="preserve"> </v>
      </c>
      <c r="M224" s="28" t="str">
        <f>IF(ISERROR(VLOOKUP($A224,DEC!$A$11:$AG$110,33,FALSE))," ",VLOOKUP($A224,DEC!$A$11:$AG$110,33,FALSE))</f>
        <v xml:space="preserve"> </v>
      </c>
      <c r="N224" s="28">
        <f>SUM(B224:M224)</f>
        <v>0</v>
      </c>
      <c r="AA224"/>
    </row>
    <row r="225" spans="2:27" ht="14.4" customHeight="1" x14ac:dyDescent="0.3">
      <c r="B225" s="28" t="str">
        <f>IF(ISERROR(VLOOKUP($A225,JAN!$A$11:$AG$110,33,FALSE))," ",VLOOKUP($A225,JAN!$A$11:$AG$110,33,FALSE))</f>
        <v xml:space="preserve"> </v>
      </c>
      <c r="C225" s="28" t="str">
        <f>IF(ISERROR(VLOOKUP($A225,FEV!$A$11:$AG$110,33,FALSE))," ",VLOOKUP($A225,FEV!$A$11:$AG$110,33,FALSE))</f>
        <v xml:space="preserve"> </v>
      </c>
      <c r="D225" s="28" t="str">
        <f>IF(ISERROR(VLOOKUP($A225,MAR!$A$11:$AG$110,33,FALSE))," ",VLOOKUP($A225,MAR!$A$11:$AG$110,33,FALSE))</f>
        <v xml:space="preserve"> </v>
      </c>
      <c r="E225" s="28" t="str">
        <f>IF(ISERROR(VLOOKUP($A225,AVR!$A$11:$AG$110,33,FALSE))," ",VLOOKUP($A225,AVR!$A$11:$AG$110,33,FALSE))</f>
        <v xml:space="preserve"> </v>
      </c>
      <c r="F225" s="28" t="str">
        <f>IF(ISERROR(VLOOKUP($A225,MAI!$A$11:$AG$110,33,FALSE))," ",VLOOKUP($A225,MAI!$A$11:$AG$110,33,FALSE))</f>
        <v xml:space="preserve"> </v>
      </c>
      <c r="G225" s="28" t="str">
        <f>IF(ISERROR(VLOOKUP($A225,JUIN!$A$11:$AG$110,33,FALSE))," ",VLOOKUP($A225,JUIN!$A$11:$AG$110,33,FALSE))</f>
        <v xml:space="preserve"> </v>
      </c>
      <c r="H225" s="28" t="str">
        <f>IF(ISERROR(VLOOKUP($A225,JUIL!$A$11:$AG$110,33,FALSE))," ",VLOOKUP($A225,JUIL!$A$11:$AG$110,33,FALSE))</f>
        <v xml:space="preserve"> </v>
      </c>
      <c r="I225" s="28" t="str">
        <f>IF(ISERROR(VLOOKUP($A225,AOUT!$A$11:$AG$110,33,FALSE))," ",VLOOKUP($A225,AOUT!$A$11:$AG$110,33,FALSE))</f>
        <v xml:space="preserve"> </v>
      </c>
      <c r="J225" s="28" t="str">
        <f>IF(ISERROR(VLOOKUP($A225,SEPT!$A$11:$AG$110,33,FALSE))," ",VLOOKUP($A225,SEPT!$A$11:$AG$110,33,FALSE))</f>
        <v xml:space="preserve"> </v>
      </c>
      <c r="K225" s="28" t="str">
        <f>IF(ISERROR(VLOOKUP($A225,OCT!$A$11:$AG$110,33,FALSE))," ",VLOOKUP($A225,OCT!$A$11:$AG$110,33,FALSE))</f>
        <v xml:space="preserve"> </v>
      </c>
      <c r="L225" s="28" t="str">
        <f>IF(ISERROR(VLOOKUP($A225,NOV!$A$11:$AG$110,33,FALSE))," ",VLOOKUP($A225,NOV!$A$11:$AG$110,33,FALSE))</f>
        <v xml:space="preserve"> </v>
      </c>
      <c r="M225" s="28" t="str">
        <f>IF(ISERROR(VLOOKUP($A225,DEC!$A$11:$AG$110,33,FALSE))," ",VLOOKUP($A225,DEC!$A$11:$AG$110,33,FALSE))</f>
        <v xml:space="preserve"> </v>
      </c>
      <c r="N225" s="28">
        <f>SUM(B225:M225)</f>
        <v>0</v>
      </c>
      <c r="AA225"/>
    </row>
    <row r="226" spans="2:27" x14ac:dyDescent="0.3">
      <c r="B226" s="28" t="str">
        <f>IF(ISERROR(VLOOKUP($A226,JAN!$A$11:$AG$110,33,FALSE))," ",VLOOKUP($A226,JAN!$A$11:$AG$110,33,FALSE))</f>
        <v xml:space="preserve"> </v>
      </c>
      <c r="C226" s="28" t="str">
        <f>IF(ISERROR(VLOOKUP($A226,FEV!$A$11:$AG$110,33,FALSE))," ",VLOOKUP($A226,FEV!$A$11:$AG$110,33,FALSE))</f>
        <v xml:space="preserve"> </v>
      </c>
      <c r="D226" s="28" t="str">
        <f>IF(ISERROR(VLOOKUP($A226,MAR!$A$11:$AG$110,33,FALSE))," ",VLOOKUP($A226,MAR!$A$11:$AG$110,33,FALSE))</f>
        <v xml:space="preserve"> </v>
      </c>
      <c r="E226" s="28" t="str">
        <f>IF(ISERROR(VLOOKUP($A226,AVR!$A$11:$AG$110,33,FALSE))," ",VLOOKUP($A226,AVR!$A$11:$AG$110,33,FALSE))</f>
        <v xml:space="preserve"> </v>
      </c>
      <c r="F226" s="28" t="str">
        <f>IF(ISERROR(VLOOKUP($A226,MAI!$A$11:$AG$110,33,FALSE))," ",VLOOKUP($A226,MAI!$A$11:$AG$110,33,FALSE))</f>
        <v xml:space="preserve"> </v>
      </c>
      <c r="G226" s="28" t="str">
        <f>IF(ISERROR(VLOOKUP($A226,JUIN!$A$11:$AG$110,33,FALSE))," ",VLOOKUP($A226,JUIN!$A$11:$AG$110,33,FALSE))</f>
        <v xml:space="preserve"> </v>
      </c>
      <c r="H226" s="28" t="str">
        <f>IF(ISERROR(VLOOKUP($A226,JUIL!$A$11:$AG$110,33,FALSE))," ",VLOOKUP($A226,JUIL!$A$11:$AG$110,33,FALSE))</f>
        <v xml:space="preserve"> </v>
      </c>
      <c r="I226" s="28" t="str">
        <f>IF(ISERROR(VLOOKUP($A226,AOUT!$A$11:$AG$110,33,FALSE))," ",VLOOKUP($A226,AOUT!$A$11:$AG$110,33,FALSE))</f>
        <v xml:space="preserve"> </v>
      </c>
      <c r="J226" s="28" t="str">
        <f>IF(ISERROR(VLOOKUP($A226,SEPT!$A$11:$AG$110,33,FALSE))," ",VLOOKUP($A226,SEPT!$A$11:$AG$110,33,FALSE))</f>
        <v xml:space="preserve"> </v>
      </c>
      <c r="K226" s="28" t="str">
        <f>IF(ISERROR(VLOOKUP($A226,OCT!$A$11:$AG$110,33,FALSE))," ",VLOOKUP($A226,OCT!$A$11:$AG$110,33,FALSE))</f>
        <v xml:space="preserve"> </v>
      </c>
      <c r="L226" s="28" t="str">
        <f>IF(ISERROR(VLOOKUP($A226,NOV!$A$11:$AG$110,33,FALSE))," ",VLOOKUP($A226,NOV!$A$11:$AG$110,33,FALSE))</f>
        <v xml:space="preserve"> </v>
      </c>
      <c r="M226" s="28" t="str">
        <f>IF(ISERROR(VLOOKUP($A226,DEC!$A$11:$AG$110,33,FALSE))," ",VLOOKUP($A226,DEC!$A$11:$AG$110,33,FALSE))</f>
        <v xml:space="preserve"> </v>
      </c>
      <c r="N226" s="28">
        <f>SUM(B226:M226)</f>
        <v>0</v>
      </c>
      <c r="AA226"/>
    </row>
    <row r="227" spans="2:27" x14ac:dyDescent="0.3">
      <c r="B227" s="28" t="str">
        <f>IF(ISERROR(VLOOKUP($A227,JAN!$A$11:$AG$110,33,FALSE))," ",VLOOKUP($A227,JAN!$A$11:$AG$110,33,FALSE))</f>
        <v xml:space="preserve"> </v>
      </c>
      <c r="C227" s="28" t="str">
        <f>IF(ISERROR(VLOOKUP($A227,FEV!$A$11:$AG$110,33,FALSE))," ",VLOOKUP($A227,FEV!$A$11:$AG$110,33,FALSE))</f>
        <v xml:space="preserve"> </v>
      </c>
      <c r="D227" s="28" t="str">
        <f>IF(ISERROR(VLOOKUP($A227,MAR!$A$11:$AG$110,33,FALSE))," ",VLOOKUP($A227,MAR!$A$11:$AG$110,33,FALSE))</f>
        <v xml:space="preserve"> </v>
      </c>
      <c r="E227" s="28" t="str">
        <f>IF(ISERROR(VLOOKUP($A227,AVR!$A$11:$AG$110,33,FALSE))," ",VLOOKUP($A227,AVR!$A$11:$AG$110,33,FALSE))</f>
        <v xml:space="preserve"> </v>
      </c>
      <c r="F227" s="28" t="str">
        <f>IF(ISERROR(VLOOKUP($A227,MAI!$A$11:$AG$110,33,FALSE))," ",VLOOKUP($A227,MAI!$A$11:$AG$110,33,FALSE))</f>
        <v xml:space="preserve"> </v>
      </c>
      <c r="G227" s="28" t="str">
        <f>IF(ISERROR(VLOOKUP($A227,JUIN!$A$11:$AG$110,33,FALSE))," ",VLOOKUP($A227,JUIN!$A$11:$AG$110,33,FALSE))</f>
        <v xml:space="preserve"> </v>
      </c>
      <c r="H227" s="28" t="str">
        <f>IF(ISERROR(VLOOKUP($A227,JUIL!$A$11:$AG$110,33,FALSE))," ",VLOOKUP($A227,JUIL!$A$11:$AG$110,33,FALSE))</f>
        <v xml:space="preserve"> </v>
      </c>
      <c r="I227" s="28" t="str">
        <f>IF(ISERROR(VLOOKUP($A227,AOUT!$A$11:$AG$110,33,FALSE))," ",VLOOKUP($A227,AOUT!$A$11:$AG$110,33,FALSE))</f>
        <v xml:space="preserve"> </v>
      </c>
      <c r="J227" s="28" t="str">
        <f>IF(ISERROR(VLOOKUP($A227,SEPT!$A$11:$AG$110,33,FALSE))," ",VLOOKUP($A227,SEPT!$A$11:$AG$110,33,FALSE))</f>
        <v xml:space="preserve"> </v>
      </c>
      <c r="K227" s="28" t="str">
        <f>IF(ISERROR(VLOOKUP($A227,OCT!$A$11:$AG$110,33,FALSE))," ",VLOOKUP($A227,OCT!$A$11:$AG$110,33,FALSE))</f>
        <v xml:space="preserve"> </v>
      </c>
      <c r="L227" s="28" t="str">
        <f>IF(ISERROR(VLOOKUP($A227,NOV!$A$11:$AG$110,33,FALSE))," ",VLOOKUP($A227,NOV!$A$11:$AG$110,33,FALSE))</f>
        <v xml:space="preserve"> </v>
      </c>
      <c r="M227" s="28" t="str">
        <f>IF(ISERROR(VLOOKUP($A227,DEC!$A$11:$AG$110,33,FALSE))," ",VLOOKUP($A227,DEC!$A$11:$AG$110,33,FALSE))</f>
        <v xml:space="preserve"> </v>
      </c>
      <c r="N227" s="28">
        <f>SUM(B227:M227)</f>
        <v>0</v>
      </c>
      <c r="AA227"/>
    </row>
    <row r="228" spans="2:27" x14ac:dyDescent="0.3">
      <c r="B228" s="28" t="str">
        <f>IF(ISERROR(VLOOKUP($A228,JAN!$A$11:$AG$110,33,FALSE))," ",VLOOKUP($A228,JAN!$A$11:$AG$110,33,FALSE))</f>
        <v xml:space="preserve"> </v>
      </c>
      <c r="C228" s="28" t="str">
        <f>IF(ISERROR(VLOOKUP($A228,FEV!$A$11:$AG$110,33,FALSE))," ",VLOOKUP($A228,FEV!$A$11:$AG$110,33,FALSE))</f>
        <v xml:space="preserve"> </v>
      </c>
      <c r="D228" s="28" t="str">
        <f>IF(ISERROR(VLOOKUP($A228,MAR!$A$11:$AG$110,33,FALSE))," ",VLOOKUP($A228,MAR!$A$11:$AG$110,33,FALSE))</f>
        <v xml:space="preserve"> </v>
      </c>
      <c r="E228" s="28" t="str">
        <f>IF(ISERROR(VLOOKUP($A228,AVR!$A$11:$AG$110,33,FALSE))," ",VLOOKUP($A228,AVR!$A$11:$AG$110,33,FALSE))</f>
        <v xml:space="preserve"> </v>
      </c>
      <c r="F228" s="28" t="str">
        <f>IF(ISERROR(VLOOKUP($A228,MAI!$A$11:$AG$110,33,FALSE))," ",VLOOKUP($A228,MAI!$A$11:$AG$110,33,FALSE))</f>
        <v xml:space="preserve"> </v>
      </c>
      <c r="G228" s="28" t="str">
        <f>IF(ISERROR(VLOOKUP($A228,JUIN!$A$11:$AG$110,33,FALSE))," ",VLOOKUP($A228,JUIN!$A$11:$AG$110,33,FALSE))</f>
        <v xml:space="preserve"> </v>
      </c>
      <c r="H228" s="28" t="str">
        <f>IF(ISERROR(VLOOKUP($A228,JUIL!$A$11:$AG$110,33,FALSE))," ",VLOOKUP($A228,JUIL!$A$11:$AG$110,33,FALSE))</f>
        <v xml:space="preserve"> </v>
      </c>
      <c r="I228" s="28" t="str">
        <f>IF(ISERROR(VLOOKUP($A228,AOUT!$A$11:$AG$110,33,FALSE))," ",VLOOKUP($A228,AOUT!$A$11:$AG$110,33,FALSE))</f>
        <v xml:space="preserve"> </v>
      </c>
      <c r="J228" s="28" t="str">
        <f>IF(ISERROR(VLOOKUP($A228,SEPT!$A$11:$AG$110,33,FALSE))," ",VLOOKUP($A228,SEPT!$A$11:$AG$110,33,FALSE))</f>
        <v xml:space="preserve"> </v>
      </c>
      <c r="K228" s="28" t="str">
        <f>IF(ISERROR(VLOOKUP($A228,OCT!$A$11:$AG$110,33,FALSE))," ",VLOOKUP($A228,OCT!$A$11:$AG$110,33,FALSE))</f>
        <v xml:space="preserve"> </v>
      </c>
      <c r="L228" s="28" t="str">
        <f>IF(ISERROR(VLOOKUP($A228,NOV!$A$11:$AG$110,33,FALSE))," ",VLOOKUP($A228,NOV!$A$11:$AG$110,33,FALSE))</f>
        <v xml:space="preserve"> </v>
      </c>
      <c r="M228" s="28" t="str">
        <f>IF(ISERROR(VLOOKUP($A228,DEC!$A$11:$AG$110,33,FALSE))," ",VLOOKUP($A228,DEC!$A$11:$AG$110,33,FALSE))</f>
        <v xml:space="preserve"> </v>
      </c>
      <c r="N228" s="28">
        <f>SUM(B228:M228)</f>
        <v>0</v>
      </c>
      <c r="AA228"/>
    </row>
    <row r="229" spans="2:27" ht="14.4" customHeight="1" x14ac:dyDescent="0.3">
      <c r="B229" s="28" t="str">
        <f>IF(ISERROR(VLOOKUP($A229,JAN!$A$11:$AG$110,33,FALSE))," ",VLOOKUP($A229,JAN!$A$11:$AG$110,33,FALSE))</f>
        <v xml:space="preserve"> </v>
      </c>
      <c r="C229" s="28" t="str">
        <f>IF(ISERROR(VLOOKUP($A229,FEV!$A$11:$AG$110,33,FALSE))," ",VLOOKUP($A229,FEV!$A$11:$AG$110,33,FALSE))</f>
        <v xml:space="preserve"> </v>
      </c>
      <c r="D229" s="28" t="str">
        <f>IF(ISERROR(VLOOKUP($A229,MAR!$A$11:$AG$110,33,FALSE))," ",VLOOKUP($A229,MAR!$A$11:$AG$110,33,FALSE))</f>
        <v xml:space="preserve"> </v>
      </c>
      <c r="E229" s="28" t="str">
        <f>IF(ISERROR(VLOOKUP($A229,AVR!$A$11:$AG$110,33,FALSE))," ",VLOOKUP($A229,AVR!$A$11:$AG$110,33,FALSE))</f>
        <v xml:space="preserve"> </v>
      </c>
      <c r="F229" s="28" t="str">
        <f>IF(ISERROR(VLOOKUP($A229,MAI!$A$11:$AG$110,33,FALSE))," ",VLOOKUP($A229,MAI!$A$11:$AG$110,33,FALSE))</f>
        <v xml:space="preserve"> </v>
      </c>
      <c r="G229" s="28" t="str">
        <f>IF(ISERROR(VLOOKUP($A229,JUIN!$A$11:$AG$110,33,FALSE))," ",VLOOKUP($A229,JUIN!$A$11:$AG$110,33,FALSE))</f>
        <v xml:space="preserve"> </v>
      </c>
      <c r="H229" s="28" t="str">
        <f>IF(ISERROR(VLOOKUP($A229,JUIL!$A$11:$AG$110,33,FALSE))," ",VLOOKUP($A229,JUIL!$A$11:$AG$110,33,FALSE))</f>
        <v xml:space="preserve"> </v>
      </c>
      <c r="I229" s="28" t="str">
        <f>IF(ISERROR(VLOOKUP($A229,AOUT!$A$11:$AG$110,33,FALSE))," ",VLOOKUP($A229,AOUT!$A$11:$AG$110,33,FALSE))</f>
        <v xml:space="preserve"> </v>
      </c>
      <c r="J229" s="28" t="str">
        <f>IF(ISERROR(VLOOKUP($A229,SEPT!$A$11:$AG$110,33,FALSE))," ",VLOOKUP($A229,SEPT!$A$11:$AG$110,33,FALSE))</f>
        <v xml:space="preserve"> </v>
      </c>
      <c r="K229" s="28" t="str">
        <f>IF(ISERROR(VLOOKUP($A229,OCT!$A$11:$AG$110,33,FALSE))," ",VLOOKUP($A229,OCT!$A$11:$AG$110,33,FALSE))</f>
        <v xml:space="preserve"> </v>
      </c>
      <c r="L229" s="28" t="str">
        <f>IF(ISERROR(VLOOKUP($A229,NOV!$A$11:$AG$110,33,FALSE))," ",VLOOKUP($A229,NOV!$A$11:$AG$110,33,FALSE))</f>
        <v xml:space="preserve"> </v>
      </c>
      <c r="M229" s="28" t="str">
        <f>IF(ISERROR(VLOOKUP($A229,DEC!$A$11:$AG$110,33,FALSE))," ",VLOOKUP($A229,DEC!$A$11:$AG$110,33,FALSE))</f>
        <v xml:space="preserve"> </v>
      </c>
      <c r="N229" s="28">
        <f>SUM(B229:M229)</f>
        <v>0</v>
      </c>
      <c r="AA229"/>
    </row>
    <row r="230" spans="2:27" ht="14.4" customHeight="1" x14ac:dyDescent="0.3">
      <c r="B230" s="28" t="str">
        <f>IF(ISERROR(VLOOKUP($A230,JAN!$A$11:$AG$110,33,FALSE))," ",VLOOKUP($A230,JAN!$A$11:$AG$110,33,FALSE))</f>
        <v xml:space="preserve"> </v>
      </c>
      <c r="C230" s="28" t="str">
        <f>IF(ISERROR(VLOOKUP($A230,FEV!$A$11:$AG$110,33,FALSE))," ",VLOOKUP($A230,FEV!$A$11:$AG$110,33,FALSE))</f>
        <v xml:space="preserve"> </v>
      </c>
      <c r="D230" s="28" t="str">
        <f>IF(ISERROR(VLOOKUP($A230,MAR!$A$11:$AG$110,33,FALSE))," ",VLOOKUP($A230,MAR!$A$11:$AG$110,33,FALSE))</f>
        <v xml:space="preserve"> </v>
      </c>
      <c r="E230" s="28" t="str">
        <f>IF(ISERROR(VLOOKUP($A230,AVR!$A$11:$AG$110,33,FALSE))," ",VLOOKUP($A230,AVR!$A$11:$AG$110,33,FALSE))</f>
        <v xml:space="preserve"> </v>
      </c>
      <c r="F230" s="28" t="str">
        <f>IF(ISERROR(VLOOKUP($A230,MAI!$A$11:$AG$110,33,FALSE))," ",VLOOKUP($A230,MAI!$A$11:$AG$110,33,FALSE))</f>
        <v xml:space="preserve"> </v>
      </c>
      <c r="G230" s="28" t="str">
        <f>IF(ISERROR(VLOOKUP($A230,JUIN!$A$11:$AG$110,33,FALSE))," ",VLOOKUP($A230,JUIN!$A$11:$AG$110,33,FALSE))</f>
        <v xml:space="preserve"> </v>
      </c>
      <c r="H230" s="28" t="str">
        <f>IF(ISERROR(VLOOKUP($A230,JUIL!$A$11:$AG$110,33,FALSE))," ",VLOOKUP($A230,JUIL!$A$11:$AG$110,33,FALSE))</f>
        <v xml:space="preserve"> </v>
      </c>
      <c r="I230" s="28" t="str">
        <f>IF(ISERROR(VLOOKUP($A230,AOUT!$A$11:$AG$110,33,FALSE))," ",VLOOKUP($A230,AOUT!$A$11:$AG$110,33,FALSE))</f>
        <v xml:space="preserve"> </v>
      </c>
      <c r="J230" s="28" t="str">
        <f>IF(ISERROR(VLOOKUP($A230,SEPT!$A$11:$AG$110,33,FALSE))," ",VLOOKUP($A230,SEPT!$A$11:$AG$110,33,FALSE))</f>
        <v xml:space="preserve"> </v>
      </c>
      <c r="K230" s="28" t="str">
        <f>IF(ISERROR(VLOOKUP($A230,OCT!$A$11:$AG$110,33,FALSE))," ",VLOOKUP($A230,OCT!$A$11:$AG$110,33,FALSE))</f>
        <v xml:space="preserve"> </v>
      </c>
      <c r="L230" s="28" t="str">
        <f>IF(ISERROR(VLOOKUP($A230,NOV!$A$11:$AG$110,33,FALSE))," ",VLOOKUP($A230,NOV!$A$11:$AG$110,33,FALSE))</f>
        <v xml:space="preserve"> </v>
      </c>
      <c r="M230" s="28" t="str">
        <f>IF(ISERROR(VLOOKUP($A230,DEC!$A$11:$AG$110,33,FALSE))," ",VLOOKUP($A230,DEC!$A$11:$AG$110,33,FALSE))</f>
        <v xml:space="preserve"> </v>
      </c>
      <c r="N230" s="28">
        <f>SUM(B230:M230)</f>
        <v>0</v>
      </c>
      <c r="AA230"/>
    </row>
    <row r="231" spans="2:27" ht="14.4" customHeight="1" x14ac:dyDescent="0.3">
      <c r="B231" s="28" t="str">
        <f>IF(ISERROR(VLOOKUP($A231,JAN!$A$11:$AG$110,33,FALSE))," ",VLOOKUP($A231,JAN!$A$11:$AG$110,33,FALSE))</f>
        <v xml:space="preserve"> </v>
      </c>
      <c r="C231" s="28" t="str">
        <f>IF(ISERROR(VLOOKUP($A231,FEV!$A$11:$AG$110,33,FALSE))," ",VLOOKUP($A231,FEV!$A$11:$AG$110,33,FALSE))</f>
        <v xml:space="preserve"> </v>
      </c>
      <c r="D231" s="28" t="str">
        <f>IF(ISERROR(VLOOKUP($A231,MAR!$A$11:$AG$110,33,FALSE))," ",VLOOKUP($A231,MAR!$A$11:$AG$110,33,FALSE))</f>
        <v xml:space="preserve"> </v>
      </c>
      <c r="E231" s="28" t="str">
        <f>IF(ISERROR(VLOOKUP($A231,AVR!$A$11:$AG$110,33,FALSE))," ",VLOOKUP($A231,AVR!$A$11:$AG$110,33,FALSE))</f>
        <v xml:space="preserve"> </v>
      </c>
      <c r="F231" s="28" t="str">
        <f>IF(ISERROR(VLOOKUP($A231,MAI!$A$11:$AG$110,33,FALSE))," ",VLOOKUP($A231,MAI!$A$11:$AG$110,33,FALSE))</f>
        <v xml:space="preserve"> </v>
      </c>
      <c r="G231" s="28" t="str">
        <f>IF(ISERROR(VLOOKUP($A231,JUIN!$A$11:$AG$110,33,FALSE))," ",VLOOKUP($A231,JUIN!$A$11:$AG$110,33,FALSE))</f>
        <v xml:space="preserve"> </v>
      </c>
      <c r="H231" s="28" t="str">
        <f>IF(ISERROR(VLOOKUP($A231,JUIL!$A$11:$AG$110,33,FALSE))," ",VLOOKUP($A231,JUIL!$A$11:$AG$110,33,FALSE))</f>
        <v xml:space="preserve"> </v>
      </c>
      <c r="I231" s="28" t="str">
        <f>IF(ISERROR(VLOOKUP($A231,AOUT!$A$11:$AG$110,33,FALSE))," ",VLOOKUP($A231,AOUT!$A$11:$AG$110,33,FALSE))</f>
        <v xml:space="preserve"> </v>
      </c>
      <c r="J231" s="28" t="str">
        <f>IF(ISERROR(VLOOKUP($A231,SEPT!$A$11:$AG$110,33,FALSE))," ",VLOOKUP($A231,SEPT!$A$11:$AG$110,33,FALSE))</f>
        <v xml:space="preserve"> </v>
      </c>
      <c r="K231" s="28" t="str">
        <f>IF(ISERROR(VLOOKUP($A231,OCT!$A$11:$AG$110,33,FALSE))," ",VLOOKUP($A231,OCT!$A$11:$AG$110,33,FALSE))</f>
        <v xml:space="preserve"> </v>
      </c>
      <c r="L231" s="28" t="str">
        <f>IF(ISERROR(VLOOKUP($A231,NOV!$A$11:$AG$110,33,FALSE))," ",VLOOKUP($A231,NOV!$A$11:$AG$110,33,FALSE))</f>
        <v xml:space="preserve"> </v>
      </c>
      <c r="M231" s="28" t="str">
        <f>IF(ISERROR(VLOOKUP($A231,DEC!$A$11:$AG$110,33,FALSE))," ",VLOOKUP($A231,DEC!$A$11:$AG$110,33,FALSE))</f>
        <v xml:space="preserve"> </v>
      </c>
      <c r="N231" s="28">
        <f>SUM(B231:M231)</f>
        <v>0</v>
      </c>
      <c r="AA231"/>
    </row>
    <row r="232" spans="2:27" ht="14.4" customHeight="1" x14ac:dyDescent="0.3">
      <c r="B232" s="28" t="str">
        <f>IF(ISERROR(VLOOKUP($A232,JAN!$A$11:$AG$110,33,FALSE))," ",VLOOKUP($A232,JAN!$A$11:$AG$110,33,FALSE))</f>
        <v xml:space="preserve"> </v>
      </c>
      <c r="C232" s="28" t="str">
        <f>IF(ISERROR(VLOOKUP($A232,FEV!$A$11:$AG$110,33,FALSE))," ",VLOOKUP($A232,FEV!$A$11:$AG$110,33,FALSE))</f>
        <v xml:space="preserve"> </v>
      </c>
      <c r="D232" s="28" t="str">
        <f>IF(ISERROR(VLOOKUP($A232,MAR!$A$11:$AG$110,33,FALSE))," ",VLOOKUP($A232,MAR!$A$11:$AG$110,33,FALSE))</f>
        <v xml:space="preserve"> </v>
      </c>
      <c r="E232" s="28" t="str">
        <f>IF(ISERROR(VLOOKUP($A232,AVR!$A$11:$AG$110,33,FALSE))," ",VLOOKUP($A232,AVR!$A$11:$AG$110,33,FALSE))</f>
        <v xml:space="preserve"> </v>
      </c>
      <c r="F232" s="28" t="str">
        <f>IF(ISERROR(VLOOKUP($A232,MAI!$A$11:$AG$110,33,FALSE))," ",VLOOKUP($A232,MAI!$A$11:$AG$110,33,FALSE))</f>
        <v xml:space="preserve"> </v>
      </c>
      <c r="G232" s="28" t="str">
        <f>IF(ISERROR(VLOOKUP($A232,JUIN!$A$11:$AG$110,33,FALSE))," ",VLOOKUP($A232,JUIN!$A$11:$AG$110,33,FALSE))</f>
        <v xml:space="preserve"> </v>
      </c>
      <c r="H232" s="28" t="str">
        <f>IF(ISERROR(VLOOKUP($A232,JUIL!$A$11:$AG$110,33,FALSE))," ",VLOOKUP($A232,JUIL!$A$11:$AG$110,33,FALSE))</f>
        <v xml:space="preserve"> </v>
      </c>
      <c r="I232" s="28" t="str">
        <f>IF(ISERROR(VLOOKUP($A232,AOUT!$A$11:$AG$110,33,FALSE))," ",VLOOKUP($A232,AOUT!$A$11:$AG$110,33,FALSE))</f>
        <v xml:space="preserve"> </v>
      </c>
      <c r="J232" s="28" t="str">
        <f>IF(ISERROR(VLOOKUP($A232,SEPT!$A$11:$AG$110,33,FALSE))," ",VLOOKUP($A232,SEPT!$A$11:$AG$110,33,FALSE))</f>
        <v xml:space="preserve"> </v>
      </c>
      <c r="K232" s="28" t="str">
        <f>IF(ISERROR(VLOOKUP($A232,OCT!$A$11:$AG$110,33,FALSE))," ",VLOOKUP($A232,OCT!$A$11:$AG$110,33,FALSE))</f>
        <v xml:space="preserve"> </v>
      </c>
      <c r="L232" s="28" t="str">
        <f>IF(ISERROR(VLOOKUP($A232,NOV!$A$11:$AG$110,33,FALSE))," ",VLOOKUP($A232,NOV!$A$11:$AG$110,33,FALSE))</f>
        <v xml:space="preserve"> </v>
      </c>
      <c r="M232" s="28" t="str">
        <f>IF(ISERROR(VLOOKUP($A232,DEC!$A$11:$AG$110,33,FALSE))," ",VLOOKUP($A232,DEC!$A$11:$AG$110,33,FALSE))</f>
        <v xml:space="preserve"> </v>
      </c>
      <c r="N232" s="28">
        <f>SUM(B232:M232)</f>
        <v>0</v>
      </c>
      <c r="AA232"/>
    </row>
    <row r="233" spans="2:27" ht="14.4" customHeight="1" x14ac:dyDescent="0.3">
      <c r="B233" s="28" t="str">
        <f>IF(ISERROR(VLOOKUP($A233,JAN!$A$11:$AG$110,33,FALSE))," ",VLOOKUP($A233,JAN!$A$11:$AG$110,33,FALSE))</f>
        <v xml:space="preserve"> </v>
      </c>
      <c r="C233" s="28" t="str">
        <f>IF(ISERROR(VLOOKUP($A233,FEV!$A$11:$AG$110,33,FALSE))," ",VLOOKUP($A233,FEV!$A$11:$AG$110,33,FALSE))</f>
        <v xml:space="preserve"> </v>
      </c>
      <c r="D233" s="28" t="str">
        <f>IF(ISERROR(VLOOKUP($A233,MAR!$A$11:$AG$110,33,FALSE))," ",VLOOKUP($A233,MAR!$A$11:$AG$110,33,FALSE))</f>
        <v xml:space="preserve"> </v>
      </c>
      <c r="E233" s="28" t="str">
        <f>IF(ISERROR(VLOOKUP($A233,AVR!$A$11:$AG$110,33,FALSE))," ",VLOOKUP($A233,AVR!$A$11:$AG$110,33,FALSE))</f>
        <v xml:space="preserve"> </v>
      </c>
      <c r="F233" s="28" t="str">
        <f>IF(ISERROR(VLOOKUP($A233,MAI!$A$11:$AG$110,33,FALSE))," ",VLOOKUP($A233,MAI!$A$11:$AG$110,33,FALSE))</f>
        <v xml:space="preserve"> </v>
      </c>
      <c r="G233" s="28" t="str">
        <f>IF(ISERROR(VLOOKUP($A233,JUIN!$A$11:$AG$110,33,FALSE))," ",VLOOKUP($A233,JUIN!$A$11:$AG$110,33,FALSE))</f>
        <v xml:space="preserve"> </v>
      </c>
      <c r="H233" s="28" t="str">
        <f>IF(ISERROR(VLOOKUP($A233,JUIL!$A$11:$AG$110,33,FALSE))," ",VLOOKUP($A233,JUIL!$A$11:$AG$110,33,FALSE))</f>
        <v xml:space="preserve"> </v>
      </c>
      <c r="I233" s="28" t="str">
        <f>IF(ISERROR(VLOOKUP($A233,AOUT!$A$11:$AG$110,33,FALSE))," ",VLOOKUP($A233,AOUT!$A$11:$AG$110,33,FALSE))</f>
        <v xml:space="preserve"> </v>
      </c>
      <c r="J233" s="28" t="str">
        <f>IF(ISERROR(VLOOKUP($A233,SEPT!$A$11:$AG$110,33,FALSE))," ",VLOOKUP($A233,SEPT!$A$11:$AG$110,33,FALSE))</f>
        <v xml:space="preserve"> </v>
      </c>
      <c r="K233" s="28" t="str">
        <f>IF(ISERROR(VLOOKUP($A233,OCT!$A$11:$AG$110,33,FALSE))," ",VLOOKUP($A233,OCT!$A$11:$AG$110,33,FALSE))</f>
        <v xml:space="preserve"> </v>
      </c>
      <c r="L233" s="28" t="str">
        <f>IF(ISERROR(VLOOKUP($A233,NOV!$A$11:$AG$110,33,FALSE))," ",VLOOKUP($A233,NOV!$A$11:$AG$110,33,FALSE))</f>
        <v xml:space="preserve"> </v>
      </c>
      <c r="M233" s="28" t="str">
        <f>IF(ISERROR(VLOOKUP($A233,DEC!$A$11:$AG$110,33,FALSE))," ",VLOOKUP($A233,DEC!$A$11:$AG$110,33,FALSE))</f>
        <v xml:space="preserve"> </v>
      </c>
      <c r="N233" s="28">
        <f>SUM(B233:M233)</f>
        <v>0</v>
      </c>
      <c r="AA233"/>
    </row>
    <row r="234" spans="2:27" x14ac:dyDescent="0.3">
      <c r="B234" s="28" t="str">
        <f>IF(ISERROR(VLOOKUP($A234,JAN!$A$11:$AG$110,33,FALSE))," ",VLOOKUP($A234,JAN!$A$11:$AG$110,33,FALSE))</f>
        <v xml:space="preserve"> </v>
      </c>
      <c r="C234" s="28" t="str">
        <f>IF(ISERROR(VLOOKUP($A234,FEV!$A$11:$AG$110,33,FALSE))," ",VLOOKUP($A234,FEV!$A$11:$AG$110,33,FALSE))</f>
        <v xml:space="preserve"> </v>
      </c>
      <c r="D234" s="28" t="str">
        <f>IF(ISERROR(VLOOKUP($A234,MAR!$A$11:$AG$110,33,FALSE))," ",VLOOKUP($A234,MAR!$A$11:$AG$110,33,FALSE))</f>
        <v xml:space="preserve"> </v>
      </c>
      <c r="E234" s="28" t="str">
        <f>IF(ISERROR(VLOOKUP($A234,AVR!$A$11:$AG$110,33,FALSE))," ",VLOOKUP($A234,AVR!$A$11:$AG$110,33,FALSE))</f>
        <v xml:space="preserve"> </v>
      </c>
      <c r="F234" s="28" t="str">
        <f>IF(ISERROR(VLOOKUP($A234,MAI!$A$11:$AG$110,33,FALSE))," ",VLOOKUP($A234,MAI!$A$11:$AG$110,33,FALSE))</f>
        <v xml:space="preserve"> </v>
      </c>
      <c r="G234" s="28" t="str">
        <f>IF(ISERROR(VLOOKUP($A234,JUIN!$A$11:$AG$110,33,FALSE))," ",VLOOKUP($A234,JUIN!$A$11:$AG$110,33,FALSE))</f>
        <v xml:space="preserve"> </v>
      </c>
      <c r="H234" s="28" t="str">
        <f>IF(ISERROR(VLOOKUP($A234,JUIL!$A$11:$AG$110,33,FALSE))," ",VLOOKUP($A234,JUIL!$A$11:$AG$110,33,FALSE))</f>
        <v xml:space="preserve"> </v>
      </c>
      <c r="I234" s="28" t="str">
        <f>IF(ISERROR(VLOOKUP($A234,AOUT!$A$11:$AG$110,33,FALSE))," ",VLOOKUP($A234,AOUT!$A$11:$AG$110,33,FALSE))</f>
        <v xml:space="preserve"> </v>
      </c>
      <c r="J234" s="28" t="str">
        <f>IF(ISERROR(VLOOKUP($A234,SEPT!$A$11:$AG$110,33,FALSE))," ",VLOOKUP($A234,SEPT!$A$11:$AG$110,33,FALSE))</f>
        <v xml:space="preserve"> </v>
      </c>
      <c r="K234" s="28" t="str">
        <f>IF(ISERROR(VLOOKUP($A234,OCT!$A$11:$AG$110,33,FALSE))," ",VLOOKUP($A234,OCT!$A$11:$AG$110,33,FALSE))</f>
        <v xml:space="preserve"> </v>
      </c>
      <c r="L234" s="28" t="str">
        <f>IF(ISERROR(VLOOKUP($A234,NOV!$A$11:$AG$110,33,FALSE))," ",VLOOKUP($A234,NOV!$A$11:$AG$110,33,FALSE))</f>
        <v xml:space="preserve"> </v>
      </c>
      <c r="M234" s="28" t="str">
        <f>IF(ISERROR(VLOOKUP($A234,DEC!$A$11:$AG$110,33,FALSE))," ",VLOOKUP($A234,DEC!$A$11:$AG$110,33,FALSE))</f>
        <v xml:space="preserve"> </v>
      </c>
      <c r="N234" s="28">
        <f>SUM(B234:M234)</f>
        <v>0</v>
      </c>
      <c r="AA234"/>
    </row>
    <row r="235" spans="2:27" x14ac:dyDescent="0.3">
      <c r="B235" s="28" t="str">
        <f>IF(ISERROR(VLOOKUP($A235,JAN!$A$11:$AG$110,33,FALSE))," ",VLOOKUP($A235,JAN!$A$11:$AG$110,33,FALSE))</f>
        <v xml:space="preserve"> </v>
      </c>
      <c r="C235" s="28" t="str">
        <f>IF(ISERROR(VLOOKUP($A235,FEV!$A$11:$AG$110,33,FALSE))," ",VLOOKUP($A235,FEV!$A$11:$AG$110,33,FALSE))</f>
        <v xml:space="preserve"> </v>
      </c>
      <c r="D235" s="28" t="str">
        <f>IF(ISERROR(VLOOKUP($A235,MAR!$A$11:$AG$110,33,FALSE))," ",VLOOKUP($A235,MAR!$A$11:$AG$110,33,FALSE))</f>
        <v xml:space="preserve"> </v>
      </c>
      <c r="E235" s="28" t="str">
        <f>IF(ISERROR(VLOOKUP($A235,AVR!$A$11:$AG$110,33,FALSE))," ",VLOOKUP($A235,AVR!$A$11:$AG$110,33,FALSE))</f>
        <v xml:space="preserve"> </v>
      </c>
      <c r="F235" s="28" t="str">
        <f>IF(ISERROR(VLOOKUP($A235,MAI!$A$11:$AG$110,33,FALSE))," ",VLOOKUP($A235,MAI!$A$11:$AG$110,33,FALSE))</f>
        <v xml:space="preserve"> </v>
      </c>
      <c r="G235" s="28" t="str">
        <f>IF(ISERROR(VLOOKUP($A235,JUIN!$A$11:$AG$110,33,FALSE))," ",VLOOKUP($A235,JUIN!$A$11:$AG$110,33,FALSE))</f>
        <v xml:space="preserve"> </v>
      </c>
      <c r="H235" s="28" t="str">
        <f>IF(ISERROR(VLOOKUP($A235,JUIL!$A$11:$AG$110,33,FALSE))," ",VLOOKUP($A235,JUIL!$A$11:$AG$110,33,FALSE))</f>
        <v xml:space="preserve"> </v>
      </c>
      <c r="I235" s="28" t="str">
        <f>IF(ISERROR(VLOOKUP($A235,AOUT!$A$11:$AG$110,33,FALSE))," ",VLOOKUP($A235,AOUT!$A$11:$AG$110,33,FALSE))</f>
        <v xml:space="preserve"> </v>
      </c>
      <c r="J235" s="28" t="str">
        <f>IF(ISERROR(VLOOKUP($A235,SEPT!$A$11:$AG$110,33,FALSE))," ",VLOOKUP($A235,SEPT!$A$11:$AG$110,33,FALSE))</f>
        <v xml:space="preserve"> </v>
      </c>
      <c r="K235" s="28" t="str">
        <f>IF(ISERROR(VLOOKUP($A235,OCT!$A$11:$AG$110,33,FALSE))," ",VLOOKUP($A235,OCT!$A$11:$AG$110,33,FALSE))</f>
        <v xml:space="preserve"> </v>
      </c>
      <c r="L235" s="28" t="str">
        <f>IF(ISERROR(VLOOKUP($A235,NOV!$A$11:$AG$110,33,FALSE))," ",VLOOKUP($A235,NOV!$A$11:$AG$110,33,FALSE))</f>
        <v xml:space="preserve"> </v>
      </c>
      <c r="M235" s="28" t="str">
        <f>IF(ISERROR(VLOOKUP($A235,DEC!$A$11:$AG$110,33,FALSE))," ",VLOOKUP($A235,DEC!$A$11:$AG$110,33,FALSE))</f>
        <v xml:space="preserve"> </v>
      </c>
      <c r="N235" s="28">
        <f>SUM(B235:M235)</f>
        <v>0</v>
      </c>
      <c r="AA235"/>
    </row>
    <row r="236" spans="2:27" x14ac:dyDescent="0.3">
      <c r="B236" s="28" t="str">
        <f>IF(ISERROR(VLOOKUP($A236,JAN!$A$11:$AG$110,33,FALSE))," ",VLOOKUP($A236,JAN!$A$11:$AG$110,33,FALSE))</f>
        <v xml:space="preserve"> </v>
      </c>
      <c r="C236" s="28" t="str">
        <f>IF(ISERROR(VLOOKUP($A236,FEV!$A$11:$AG$110,33,FALSE))," ",VLOOKUP($A236,FEV!$A$11:$AG$110,33,FALSE))</f>
        <v xml:space="preserve"> </v>
      </c>
      <c r="D236" s="28" t="str">
        <f>IF(ISERROR(VLOOKUP($A236,MAR!$A$11:$AG$110,33,FALSE))," ",VLOOKUP($A236,MAR!$A$11:$AG$110,33,FALSE))</f>
        <v xml:space="preserve"> </v>
      </c>
      <c r="E236" s="28" t="str">
        <f>IF(ISERROR(VLOOKUP($A236,AVR!$A$11:$AG$110,33,FALSE))," ",VLOOKUP($A236,AVR!$A$11:$AG$110,33,FALSE))</f>
        <v xml:space="preserve"> </v>
      </c>
      <c r="F236" s="28" t="str">
        <f>IF(ISERROR(VLOOKUP($A236,MAI!$A$11:$AG$110,33,FALSE))," ",VLOOKUP($A236,MAI!$A$11:$AG$110,33,FALSE))</f>
        <v xml:space="preserve"> </v>
      </c>
      <c r="G236" s="28" t="str">
        <f>IF(ISERROR(VLOOKUP($A236,JUIN!$A$11:$AG$110,33,FALSE))," ",VLOOKUP($A236,JUIN!$A$11:$AG$110,33,FALSE))</f>
        <v xml:space="preserve"> </v>
      </c>
      <c r="H236" s="28" t="str">
        <f>IF(ISERROR(VLOOKUP($A236,JUIL!$A$11:$AG$110,33,FALSE))," ",VLOOKUP($A236,JUIL!$A$11:$AG$110,33,FALSE))</f>
        <v xml:space="preserve"> </v>
      </c>
      <c r="I236" s="28" t="str">
        <f>IF(ISERROR(VLOOKUP($A236,AOUT!$A$11:$AG$110,33,FALSE))," ",VLOOKUP($A236,AOUT!$A$11:$AG$110,33,FALSE))</f>
        <v xml:space="preserve"> </v>
      </c>
      <c r="J236" s="28" t="str">
        <f>IF(ISERROR(VLOOKUP($A236,SEPT!$A$11:$AG$110,33,FALSE))," ",VLOOKUP($A236,SEPT!$A$11:$AG$110,33,FALSE))</f>
        <v xml:space="preserve"> </v>
      </c>
      <c r="K236" s="28" t="str">
        <f>IF(ISERROR(VLOOKUP($A236,OCT!$A$11:$AG$110,33,FALSE))," ",VLOOKUP($A236,OCT!$A$11:$AG$110,33,FALSE))</f>
        <v xml:space="preserve"> </v>
      </c>
      <c r="L236" s="28" t="str">
        <f>IF(ISERROR(VLOOKUP($A236,NOV!$A$11:$AG$110,33,FALSE))," ",VLOOKUP($A236,NOV!$A$11:$AG$110,33,FALSE))</f>
        <v xml:space="preserve"> </v>
      </c>
      <c r="M236" s="28" t="str">
        <f>IF(ISERROR(VLOOKUP($A236,DEC!$A$11:$AG$110,33,FALSE))," ",VLOOKUP($A236,DEC!$A$11:$AG$110,33,FALSE))</f>
        <v xml:space="preserve"> </v>
      </c>
      <c r="N236" s="28">
        <f>SUM(B236:M236)</f>
        <v>0</v>
      </c>
      <c r="AA236"/>
    </row>
    <row r="237" spans="2:27" x14ac:dyDescent="0.3">
      <c r="B237" s="28" t="str">
        <f>IF(ISERROR(VLOOKUP($A237,JAN!$A$11:$AG$110,33,FALSE))," ",VLOOKUP($A237,JAN!$A$11:$AG$110,33,FALSE))</f>
        <v xml:space="preserve"> </v>
      </c>
      <c r="C237" s="28" t="str">
        <f>IF(ISERROR(VLOOKUP($A237,FEV!$A$11:$AG$110,33,FALSE))," ",VLOOKUP($A237,FEV!$A$11:$AG$110,33,FALSE))</f>
        <v xml:space="preserve"> </v>
      </c>
      <c r="D237" s="28" t="str">
        <f>IF(ISERROR(VLOOKUP($A237,MAR!$A$11:$AG$110,33,FALSE))," ",VLOOKUP($A237,MAR!$A$11:$AG$110,33,FALSE))</f>
        <v xml:space="preserve"> </v>
      </c>
      <c r="E237" s="28" t="str">
        <f>IF(ISERROR(VLOOKUP($A237,AVR!$A$11:$AG$110,33,FALSE))," ",VLOOKUP($A237,AVR!$A$11:$AG$110,33,FALSE))</f>
        <v xml:space="preserve"> </v>
      </c>
      <c r="F237" s="28" t="str">
        <f>IF(ISERROR(VLOOKUP($A237,MAI!$A$11:$AG$110,33,FALSE))," ",VLOOKUP($A237,MAI!$A$11:$AG$110,33,FALSE))</f>
        <v xml:space="preserve"> </v>
      </c>
      <c r="G237" s="28" t="str">
        <f>IF(ISERROR(VLOOKUP($A237,JUIN!$A$11:$AG$110,33,FALSE))," ",VLOOKUP($A237,JUIN!$A$11:$AG$110,33,FALSE))</f>
        <v xml:space="preserve"> </v>
      </c>
      <c r="H237" s="28" t="str">
        <f>IF(ISERROR(VLOOKUP($A237,JUIL!$A$11:$AG$110,33,FALSE))," ",VLOOKUP($A237,JUIL!$A$11:$AG$110,33,FALSE))</f>
        <v xml:space="preserve"> </v>
      </c>
      <c r="I237" s="28" t="str">
        <f>IF(ISERROR(VLOOKUP($A237,AOUT!$A$11:$AG$110,33,FALSE))," ",VLOOKUP($A237,AOUT!$A$11:$AG$110,33,FALSE))</f>
        <v xml:space="preserve"> </v>
      </c>
      <c r="J237" s="28" t="str">
        <f>IF(ISERROR(VLOOKUP($A237,SEPT!$A$11:$AG$110,33,FALSE))," ",VLOOKUP($A237,SEPT!$A$11:$AG$110,33,FALSE))</f>
        <v xml:space="preserve"> </v>
      </c>
      <c r="K237" s="28" t="str">
        <f>IF(ISERROR(VLOOKUP($A237,OCT!$A$11:$AG$110,33,FALSE))," ",VLOOKUP($A237,OCT!$A$11:$AG$110,33,FALSE))</f>
        <v xml:space="preserve"> </v>
      </c>
      <c r="L237" s="28" t="str">
        <f>IF(ISERROR(VLOOKUP($A237,NOV!$A$11:$AG$110,33,FALSE))," ",VLOOKUP($A237,NOV!$A$11:$AG$110,33,FALSE))</f>
        <v xml:space="preserve"> </v>
      </c>
      <c r="M237" s="28" t="str">
        <f>IF(ISERROR(VLOOKUP($A237,DEC!$A$11:$AG$110,33,FALSE))," ",VLOOKUP($A237,DEC!$A$11:$AG$110,33,FALSE))</f>
        <v xml:space="preserve"> </v>
      </c>
      <c r="N237" s="28">
        <f>SUM(B237:M237)</f>
        <v>0</v>
      </c>
      <c r="AA237"/>
    </row>
    <row r="238" spans="2:27" x14ac:dyDescent="0.3">
      <c r="B238" s="28" t="str">
        <f>IF(ISERROR(VLOOKUP($A238,JAN!$A$11:$AG$110,33,FALSE))," ",VLOOKUP($A238,JAN!$A$11:$AG$110,33,FALSE))</f>
        <v xml:space="preserve"> </v>
      </c>
      <c r="C238" s="28" t="str">
        <f>IF(ISERROR(VLOOKUP($A238,FEV!$A$11:$AG$110,33,FALSE))," ",VLOOKUP($A238,FEV!$A$11:$AG$110,33,FALSE))</f>
        <v xml:space="preserve"> </v>
      </c>
      <c r="D238" s="28" t="str">
        <f>IF(ISERROR(VLOOKUP($A238,MAR!$A$11:$AG$110,33,FALSE))," ",VLOOKUP($A238,MAR!$A$11:$AG$110,33,FALSE))</f>
        <v xml:space="preserve"> </v>
      </c>
      <c r="E238" s="28" t="str">
        <f>IF(ISERROR(VLOOKUP($A238,AVR!$A$11:$AG$110,33,FALSE))," ",VLOOKUP($A238,AVR!$A$11:$AG$110,33,FALSE))</f>
        <v xml:space="preserve"> </v>
      </c>
      <c r="F238" s="28" t="str">
        <f>IF(ISERROR(VLOOKUP($A238,MAI!$A$11:$AG$110,33,FALSE))," ",VLOOKUP($A238,MAI!$A$11:$AG$110,33,FALSE))</f>
        <v xml:space="preserve"> </v>
      </c>
      <c r="G238" s="28" t="str">
        <f>IF(ISERROR(VLOOKUP($A238,JUIN!$A$11:$AG$110,33,FALSE))," ",VLOOKUP($A238,JUIN!$A$11:$AG$110,33,FALSE))</f>
        <v xml:space="preserve"> </v>
      </c>
      <c r="H238" s="28" t="str">
        <f>IF(ISERROR(VLOOKUP($A238,JUIL!$A$11:$AG$110,33,FALSE))," ",VLOOKUP($A238,JUIL!$A$11:$AG$110,33,FALSE))</f>
        <v xml:space="preserve"> </v>
      </c>
      <c r="I238" s="28" t="str">
        <f>IF(ISERROR(VLOOKUP($A238,AOUT!$A$11:$AG$110,33,FALSE))," ",VLOOKUP($A238,AOUT!$A$11:$AG$110,33,FALSE))</f>
        <v xml:space="preserve"> </v>
      </c>
      <c r="J238" s="28" t="str">
        <f>IF(ISERROR(VLOOKUP($A238,SEPT!$A$11:$AG$110,33,FALSE))," ",VLOOKUP($A238,SEPT!$A$11:$AG$110,33,FALSE))</f>
        <v xml:space="preserve"> </v>
      </c>
      <c r="K238" s="28" t="str">
        <f>IF(ISERROR(VLOOKUP($A238,OCT!$A$11:$AG$110,33,FALSE))," ",VLOOKUP($A238,OCT!$A$11:$AG$110,33,FALSE))</f>
        <v xml:space="preserve"> </v>
      </c>
      <c r="L238" s="28" t="str">
        <f>IF(ISERROR(VLOOKUP($A238,NOV!$A$11:$AG$110,33,FALSE))," ",VLOOKUP($A238,NOV!$A$11:$AG$110,33,FALSE))</f>
        <v xml:space="preserve"> </v>
      </c>
      <c r="M238" s="28" t="str">
        <f>IF(ISERROR(VLOOKUP($A238,DEC!$A$11:$AG$110,33,FALSE))," ",VLOOKUP($A238,DEC!$A$11:$AG$110,33,FALSE))</f>
        <v xml:space="preserve"> </v>
      </c>
      <c r="N238" s="28">
        <f>SUM(B238:M238)</f>
        <v>0</v>
      </c>
      <c r="AA238"/>
    </row>
    <row r="239" spans="2:27" x14ac:dyDescent="0.3">
      <c r="B239" s="28" t="str">
        <f>IF(ISERROR(VLOOKUP($A239,JAN!$A$11:$AG$110,33,FALSE))," ",VLOOKUP($A239,JAN!$A$11:$AG$110,33,FALSE))</f>
        <v xml:space="preserve"> </v>
      </c>
      <c r="C239" s="28" t="str">
        <f>IF(ISERROR(VLOOKUP($A239,FEV!$A$11:$AG$110,33,FALSE))," ",VLOOKUP($A239,FEV!$A$11:$AG$110,33,FALSE))</f>
        <v xml:space="preserve"> </v>
      </c>
      <c r="D239" s="28" t="str">
        <f>IF(ISERROR(VLOOKUP($A239,MAR!$A$11:$AG$110,33,FALSE))," ",VLOOKUP($A239,MAR!$A$11:$AG$110,33,FALSE))</f>
        <v xml:space="preserve"> </v>
      </c>
      <c r="E239" s="28" t="str">
        <f>IF(ISERROR(VLOOKUP($A239,AVR!$A$11:$AG$110,33,FALSE))," ",VLOOKUP($A239,AVR!$A$11:$AG$110,33,FALSE))</f>
        <v xml:space="preserve"> </v>
      </c>
      <c r="F239" s="28" t="str">
        <f>IF(ISERROR(VLOOKUP($A239,MAI!$A$11:$AG$110,33,FALSE))," ",VLOOKUP($A239,MAI!$A$11:$AG$110,33,FALSE))</f>
        <v xml:space="preserve"> </v>
      </c>
      <c r="G239" s="28" t="str">
        <f>IF(ISERROR(VLOOKUP($A239,JUIN!$A$11:$AG$110,33,FALSE))," ",VLOOKUP($A239,JUIN!$A$11:$AG$110,33,FALSE))</f>
        <v xml:space="preserve"> </v>
      </c>
      <c r="H239" s="28" t="str">
        <f>IF(ISERROR(VLOOKUP($A239,JUIL!$A$11:$AG$110,33,FALSE))," ",VLOOKUP($A239,JUIL!$A$11:$AG$110,33,FALSE))</f>
        <v xml:space="preserve"> </v>
      </c>
      <c r="I239" s="28" t="str">
        <f>IF(ISERROR(VLOOKUP($A239,AOUT!$A$11:$AG$110,33,FALSE))," ",VLOOKUP($A239,AOUT!$A$11:$AG$110,33,FALSE))</f>
        <v xml:space="preserve"> </v>
      </c>
      <c r="J239" s="28" t="str">
        <f>IF(ISERROR(VLOOKUP($A239,SEPT!$A$11:$AG$110,33,FALSE))," ",VLOOKUP($A239,SEPT!$A$11:$AG$110,33,FALSE))</f>
        <v xml:space="preserve"> </v>
      </c>
      <c r="K239" s="28" t="str">
        <f>IF(ISERROR(VLOOKUP($A239,OCT!$A$11:$AG$110,33,FALSE))," ",VLOOKUP($A239,OCT!$A$11:$AG$110,33,FALSE))</f>
        <v xml:space="preserve"> </v>
      </c>
      <c r="L239" s="28" t="str">
        <f>IF(ISERROR(VLOOKUP($A239,NOV!$A$11:$AG$110,33,FALSE))," ",VLOOKUP($A239,NOV!$A$11:$AG$110,33,FALSE))</f>
        <v xml:space="preserve"> </v>
      </c>
      <c r="M239" s="28" t="str">
        <f>IF(ISERROR(VLOOKUP($A239,DEC!$A$11:$AG$110,33,FALSE))," ",VLOOKUP($A239,DEC!$A$11:$AG$110,33,FALSE))</f>
        <v xml:space="preserve"> </v>
      </c>
      <c r="N239" s="28">
        <f>SUM(B239:M239)</f>
        <v>0</v>
      </c>
      <c r="AA239"/>
    </row>
    <row r="240" spans="2:27" x14ac:dyDescent="0.3">
      <c r="B240" s="28" t="str">
        <f>IF(ISERROR(VLOOKUP($A240,JAN!$A$11:$AG$110,33,FALSE))," ",VLOOKUP($A240,JAN!$A$11:$AG$110,33,FALSE))</f>
        <v xml:space="preserve"> </v>
      </c>
      <c r="C240" s="28" t="str">
        <f>IF(ISERROR(VLOOKUP($A240,FEV!$A$11:$AG$110,33,FALSE))," ",VLOOKUP($A240,FEV!$A$11:$AG$110,33,FALSE))</f>
        <v xml:space="preserve"> </v>
      </c>
      <c r="D240" s="28" t="str">
        <f>IF(ISERROR(VLOOKUP($A240,MAR!$A$11:$AG$110,33,FALSE))," ",VLOOKUP($A240,MAR!$A$11:$AG$110,33,FALSE))</f>
        <v xml:space="preserve"> </v>
      </c>
      <c r="E240" s="28" t="str">
        <f>IF(ISERROR(VLOOKUP($A240,AVR!$A$11:$AG$110,33,FALSE))," ",VLOOKUP($A240,AVR!$A$11:$AG$110,33,FALSE))</f>
        <v xml:space="preserve"> </v>
      </c>
      <c r="F240" s="28" t="str">
        <f>IF(ISERROR(VLOOKUP($A240,MAI!$A$11:$AG$110,33,FALSE))," ",VLOOKUP($A240,MAI!$A$11:$AG$110,33,FALSE))</f>
        <v xml:space="preserve"> </v>
      </c>
      <c r="G240" s="28" t="str">
        <f>IF(ISERROR(VLOOKUP($A240,JUIN!$A$11:$AG$110,33,FALSE))," ",VLOOKUP($A240,JUIN!$A$11:$AG$110,33,FALSE))</f>
        <v xml:space="preserve"> </v>
      </c>
      <c r="H240" s="28" t="str">
        <f>IF(ISERROR(VLOOKUP($A240,JUIL!$A$11:$AG$110,33,FALSE))," ",VLOOKUP($A240,JUIL!$A$11:$AG$110,33,FALSE))</f>
        <v xml:space="preserve"> </v>
      </c>
      <c r="I240" s="28" t="str">
        <f>IF(ISERROR(VLOOKUP($A240,AOUT!$A$11:$AG$110,33,FALSE))," ",VLOOKUP($A240,AOUT!$A$11:$AG$110,33,FALSE))</f>
        <v xml:space="preserve"> </v>
      </c>
      <c r="J240" s="28" t="str">
        <f>IF(ISERROR(VLOOKUP($A240,SEPT!$A$11:$AG$110,33,FALSE))," ",VLOOKUP($A240,SEPT!$A$11:$AG$110,33,FALSE))</f>
        <v xml:space="preserve"> </v>
      </c>
      <c r="K240" s="28" t="str">
        <f>IF(ISERROR(VLOOKUP($A240,OCT!$A$11:$AG$110,33,FALSE))," ",VLOOKUP($A240,OCT!$A$11:$AG$110,33,FALSE))</f>
        <v xml:space="preserve"> </v>
      </c>
      <c r="L240" s="28" t="str">
        <f>IF(ISERROR(VLOOKUP($A240,NOV!$A$11:$AG$110,33,FALSE))," ",VLOOKUP($A240,NOV!$A$11:$AG$110,33,FALSE))</f>
        <v xml:space="preserve"> </v>
      </c>
      <c r="M240" s="28" t="str">
        <f>IF(ISERROR(VLOOKUP($A240,DEC!$A$11:$AG$110,33,FALSE))," ",VLOOKUP($A240,DEC!$A$11:$AG$110,33,FALSE))</f>
        <v xml:space="preserve"> </v>
      </c>
      <c r="N240" s="28">
        <f>SUM(B240:M240)</f>
        <v>0</v>
      </c>
      <c r="AA240"/>
    </row>
    <row r="241" spans="2:27" x14ac:dyDescent="0.3">
      <c r="B241" s="28" t="str">
        <f>IF(ISERROR(VLOOKUP($A241,JAN!$A$11:$AG$110,33,FALSE))," ",VLOOKUP($A241,JAN!$A$11:$AG$110,33,FALSE))</f>
        <v xml:space="preserve"> </v>
      </c>
      <c r="C241" s="28" t="str">
        <f>IF(ISERROR(VLOOKUP($A241,FEV!$A$11:$AG$110,33,FALSE))," ",VLOOKUP($A241,FEV!$A$11:$AG$110,33,FALSE))</f>
        <v xml:space="preserve"> </v>
      </c>
      <c r="D241" s="28" t="str">
        <f>IF(ISERROR(VLOOKUP($A241,MAR!$A$11:$AG$110,33,FALSE))," ",VLOOKUP($A241,MAR!$A$11:$AG$110,33,FALSE))</f>
        <v xml:space="preserve"> </v>
      </c>
      <c r="E241" s="28" t="str">
        <f>IF(ISERROR(VLOOKUP($A241,AVR!$A$11:$AG$110,33,FALSE))," ",VLOOKUP($A241,AVR!$A$11:$AG$110,33,FALSE))</f>
        <v xml:space="preserve"> </v>
      </c>
      <c r="F241" s="28" t="str">
        <f>IF(ISERROR(VLOOKUP($A241,MAI!$A$11:$AG$110,33,FALSE))," ",VLOOKUP($A241,MAI!$A$11:$AG$110,33,FALSE))</f>
        <v xml:space="preserve"> </v>
      </c>
      <c r="G241" s="28" t="str">
        <f>IF(ISERROR(VLOOKUP($A241,JUIN!$A$11:$AG$110,33,FALSE))," ",VLOOKUP($A241,JUIN!$A$11:$AG$110,33,FALSE))</f>
        <v xml:space="preserve"> </v>
      </c>
      <c r="H241" s="28" t="str">
        <f>IF(ISERROR(VLOOKUP($A241,JUIL!$A$11:$AG$110,33,FALSE))," ",VLOOKUP($A241,JUIL!$A$11:$AG$110,33,FALSE))</f>
        <v xml:space="preserve"> </v>
      </c>
      <c r="I241" s="28" t="str">
        <f>IF(ISERROR(VLOOKUP($A241,AOUT!$A$11:$AG$110,33,FALSE))," ",VLOOKUP($A241,AOUT!$A$11:$AG$110,33,FALSE))</f>
        <v xml:space="preserve"> </v>
      </c>
      <c r="J241" s="28" t="str">
        <f>IF(ISERROR(VLOOKUP($A241,SEPT!$A$11:$AG$110,33,FALSE))," ",VLOOKUP($A241,SEPT!$A$11:$AG$110,33,FALSE))</f>
        <v xml:space="preserve"> </v>
      </c>
      <c r="K241" s="28" t="str">
        <f>IF(ISERROR(VLOOKUP($A241,OCT!$A$11:$AG$110,33,FALSE))," ",VLOOKUP($A241,OCT!$A$11:$AG$110,33,FALSE))</f>
        <v xml:space="preserve"> </v>
      </c>
      <c r="L241" s="28" t="str">
        <f>IF(ISERROR(VLOOKUP($A241,NOV!$A$11:$AG$110,33,FALSE))," ",VLOOKUP($A241,NOV!$A$11:$AG$110,33,FALSE))</f>
        <v xml:space="preserve"> </v>
      </c>
      <c r="M241" s="28" t="str">
        <f>IF(ISERROR(VLOOKUP($A241,DEC!$A$11:$AG$110,33,FALSE))," ",VLOOKUP($A241,DEC!$A$11:$AG$110,33,FALSE))</f>
        <v xml:space="preserve"> </v>
      </c>
      <c r="N241" s="28">
        <f>SUM(B241:M241)</f>
        <v>0</v>
      </c>
      <c r="AA241"/>
    </row>
    <row r="242" spans="2:27" x14ac:dyDescent="0.3">
      <c r="B242" s="28" t="str">
        <f>IF(ISERROR(VLOOKUP($A242,JAN!$A$11:$AG$110,33,FALSE))," ",VLOOKUP($A242,JAN!$A$11:$AG$110,33,FALSE))</f>
        <v xml:space="preserve"> </v>
      </c>
      <c r="C242" s="28" t="str">
        <f>IF(ISERROR(VLOOKUP($A242,FEV!$A$11:$AG$110,33,FALSE))," ",VLOOKUP($A242,FEV!$A$11:$AG$110,33,FALSE))</f>
        <v xml:space="preserve"> </v>
      </c>
      <c r="D242" s="28" t="str">
        <f>IF(ISERROR(VLOOKUP($A242,MAR!$A$11:$AG$110,33,FALSE))," ",VLOOKUP($A242,MAR!$A$11:$AG$110,33,FALSE))</f>
        <v xml:space="preserve"> </v>
      </c>
      <c r="E242" s="28" t="str">
        <f>IF(ISERROR(VLOOKUP($A242,AVR!$A$11:$AG$110,33,FALSE))," ",VLOOKUP($A242,AVR!$A$11:$AG$110,33,FALSE))</f>
        <v xml:space="preserve"> </v>
      </c>
      <c r="F242" s="28" t="str">
        <f>IF(ISERROR(VLOOKUP($A242,MAI!$A$11:$AG$110,33,FALSE))," ",VLOOKUP($A242,MAI!$A$11:$AG$110,33,FALSE))</f>
        <v xml:space="preserve"> </v>
      </c>
      <c r="G242" s="28" t="str">
        <f>IF(ISERROR(VLOOKUP($A242,JUIN!$A$11:$AG$110,33,FALSE))," ",VLOOKUP($A242,JUIN!$A$11:$AG$110,33,FALSE))</f>
        <v xml:space="preserve"> </v>
      </c>
      <c r="H242" s="28" t="str">
        <f>IF(ISERROR(VLOOKUP($A242,JUIL!$A$11:$AG$110,33,FALSE))," ",VLOOKUP($A242,JUIL!$A$11:$AG$110,33,FALSE))</f>
        <v xml:space="preserve"> </v>
      </c>
      <c r="I242" s="28" t="str">
        <f>IF(ISERROR(VLOOKUP($A242,AOUT!$A$11:$AG$110,33,FALSE))," ",VLOOKUP($A242,AOUT!$A$11:$AG$110,33,FALSE))</f>
        <v xml:space="preserve"> </v>
      </c>
      <c r="J242" s="28" t="str">
        <f>IF(ISERROR(VLOOKUP($A242,SEPT!$A$11:$AG$110,33,FALSE))," ",VLOOKUP($A242,SEPT!$A$11:$AG$110,33,FALSE))</f>
        <v xml:space="preserve"> </v>
      </c>
      <c r="K242" s="28" t="str">
        <f>IF(ISERROR(VLOOKUP($A242,OCT!$A$11:$AG$110,33,FALSE))," ",VLOOKUP($A242,OCT!$A$11:$AG$110,33,FALSE))</f>
        <v xml:space="preserve"> </v>
      </c>
      <c r="L242" s="28" t="str">
        <f>IF(ISERROR(VLOOKUP($A242,NOV!$A$11:$AG$110,33,FALSE))," ",VLOOKUP($A242,NOV!$A$11:$AG$110,33,FALSE))</f>
        <v xml:space="preserve"> </v>
      </c>
      <c r="M242" s="28" t="str">
        <f>IF(ISERROR(VLOOKUP($A242,DEC!$A$11:$AG$110,33,FALSE))," ",VLOOKUP($A242,DEC!$A$11:$AG$110,33,FALSE))</f>
        <v xml:space="preserve"> </v>
      </c>
      <c r="N242" s="28">
        <f>SUM(B242:M242)</f>
        <v>0</v>
      </c>
      <c r="AA242"/>
    </row>
    <row r="243" spans="2:27" x14ac:dyDescent="0.3">
      <c r="B243" s="28" t="str">
        <f>IF(ISERROR(VLOOKUP($A243,JAN!$A$11:$AG$110,33,FALSE))," ",VLOOKUP($A243,JAN!$A$11:$AG$110,33,FALSE))</f>
        <v xml:space="preserve"> </v>
      </c>
      <c r="C243" s="28" t="str">
        <f>IF(ISERROR(VLOOKUP($A243,FEV!$A$11:$AG$110,33,FALSE))," ",VLOOKUP($A243,FEV!$A$11:$AG$110,33,FALSE))</f>
        <v xml:space="preserve"> </v>
      </c>
      <c r="D243" s="28" t="str">
        <f>IF(ISERROR(VLOOKUP($A243,MAR!$A$11:$AG$110,33,FALSE))," ",VLOOKUP($A243,MAR!$A$11:$AG$110,33,FALSE))</f>
        <v xml:space="preserve"> </v>
      </c>
      <c r="E243" s="28" t="str">
        <f>IF(ISERROR(VLOOKUP($A243,AVR!$A$11:$AG$110,33,FALSE))," ",VLOOKUP($A243,AVR!$A$11:$AG$110,33,FALSE))</f>
        <v xml:space="preserve"> </v>
      </c>
      <c r="F243" s="28" t="str">
        <f>IF(ISERROR(VLOOKUP($A243,MAI!$A$11:$AG$110,33,FALSE))," ",VLOOKUP($A243,MAI!$A$11:$AG$110,33,FALSE))</f>
        <v xml:space="preserve"> </v>
      </c>
      <c r="G243" s="28" t="str">
        <f>IF(ISERROR(VLOOKUP($A243,JUIN!$A$11:$AG$110,33,FALSE))," ",VLOOKUP($A243,JUIN!$A$11:$AG$110,33,FALSE))</f>
        <v xml:space="preserve"> </v>
      </c>
      <c r="H243" s="28" t="str">
        <f>IF(ISERROR(VLOOKUP($A243,JUIL!$A$11:$AG$110,33,FALSE))," ",VLOOKUP($A243,JUIL!$A$11:$AG$110,33,FALSE))</f>
        <v xml:space="preserve"> </v>
      </c>
      <c r="I243" s="28" t="str">
        <f>IF(ISERROR(VLOOKUP($A243,AOUT!$A$11:$AG$110,33,FALSE))," ",VLOOKUP($A243,AOUT!$A$11:$AG$110,33,FALSE))</f>
        <v xml:space="preserve"> </v>
      </c>
      <c r="J243" s="28" t="str">
        <f>IF(ISERROR(VLOOKUP($A243,SEPT!$A$11:$AG$110,33,FALSE))," ",VLOOKUP($A243,SEPT!$A$11:$AG$110,33,FALSE))</f>
        <v xml:space="preserve"> </v>
      </c>
      <c r="K243" s="28" t="str">
        <f>IF(ISERROR(VLOOKUP($A243,OCT!$A$11:$AG$110,33,FALSE))," ",VLOOKUP($A243,OCT!$A$11:$AG$110,33,FALSE))</f>
        <v xml:space="preserve"> </v>
      </c>
      <c r="L243" s="28" t="str">
        <f>IF(ISERROR(VLOOKUP($A243,NOV!$A$11:$AG$110,33,FALSE))," ",VLOOKUP($A243,NOV!$A$11:$AG$110,33,FALSE))</f>
        <v xml:space="preserve"> </v>
      </c>
      <c r="M243" s="28" t="str">
        <f>IF(ISERROR(VLOOKUP($A243,DEC!$A$11:$AG$110,33,FALSE))," ",VLOOKUP($A243,DEC!$A$11:$AG$110,33,FALSE))</f>
        <v xml:space="preserve"> </v>
      </c>
      <c r="N243" s="28">
        <f>SUM(B243:M243)</f>
        <v>0</v>
      </c>
      <c r="AA243"/>
    </row>
    <row r="244" spans="2:27" x14ac:dyDescent="0.3">
      <c r="B244" s="28" t="str">
        <f>IF(ISERROR(VLOOKUP($A244,JAN!$A$11:$AG$110,33,FALSE))," ",VLOOKUP($A244,JAN!$A$11:$AG$110,33,FALSE))</f>
        <v xml:space="preserve"> </v>
      </c>
      <c r="C244" s="28" t="str">
        <f>IF(ISERROR(VLOOKUP($A244,FEV!$A$11:$AG$110,33,FALSE))," ",VLOOKUP($A244,FEV!$A$11:$AG$110,33,FALSE))</f>
        <v xml:space="preserve"> </v>
      </c>
      <c r="D244" s="28" t="str">
        <f>IF(ISERROR(VLOOKUP($A244,MAR!$A$11:$AG$110,33,FALSE))," ",VLOOKUP($A244,MAR!$A$11:$AG$110,33,FALSE))</f>
        <v xml:space="preserve"> </v>
      </c>
      <c r="E244" s="28" t="str">
        <f>IF(ISERROR(VLOOKUP($A244,AVR!$A$11:$AG$110,33,FALSE))," ",VLOOKUP($A244,AVR!$A$11:$AG$110,33,FALSE))</f>
        <v xml:space="preserve"> </v>
      </c>
      <c r="F244" s="28" t="str">
        <f>IF(ISERROR(VLOOKUP($A244,MAI!$A$11:$AG$110,33,FALSE))," ",VLOOKUP($A244,MAI!$A$11:$AG$110,33,FALSE))</f>
        <v xml:space="preserve"> </v>
      </c>
      <c r="G244" s="28" t="str">
        <f>IF(ISERROR(VLOOKUP($A244,JUIN!$A$11:$AG$110,33,FALSE))," ",VLOOKUP($A244,JUIN!$A$11:$AG$110,33,FALSE))</f>
        <v xml:space="preserve"> </v>
      </c>
      <c r="H244" s="28" t="str">
        <f>IF(ISERROR(VLOOKUP($A244,JUIL!$A$11:$AG$110,33,FALSE))," ",VLOOKUP($A244,JUIL!$A$11:$AG$110,33,FALSE))</f>
        <v xml:space="preserve"> </v>
      </c>
      <c r="I244" s="28" t="str">
        <f>IF(ISERROR(VLOOKUP($A244,AOUT!$A$11:$AG$110,33,FALSE))," ",VLOOKUP($A244,AOUT!$A$11:$AG$110,33,FALSE))</f>
        <v xml:space="preserve"> </v>
      </c>
      <c r="J244" s="28" t="str">
        <f>IF(ISERROR(VLOOKUP($A244,SEPT!$A$11:$AG$110,33,FALSE))," ",VLOOKUP($A244,SEPT!$A$11:$AG$110,33,FALSE))</f>
        <v xml:space="preserve"> </v>
      </c>
      <c r="K244" s="28" t="str">
        <f>IF(ISERROR(VLOOKUP($A244,OCT!$A$11:$AG$110,33,FALSE))," ",VLOOKUP($A244,OCT!$A$11:$AG$110,33,FALSE))</f>
        <v xml:space="preserve"> </v>
      </c>
      <c r="L244" s="28" t="str">
        <f>IF(ISERROR(VLOOKUP($A244,NOV!$A$11:$AG$110,33,FALSE))," ",VLOOKUP($A244,NOV!$A$11:$AG$110,33,FALSE))</f>
        <v xml:space="preserve"> </v>
      </c>
      <c r="M244" s="28" t="str">
        <f>IF(ISERROR(VLOOKUP($A244,DEC!$A$11:$AG$110,33,FALSE))," ",VLOOKUP($A244,DEC!$A$11:$AG$110,33,FALSE))</f>
        <v xml:space="preserve"> </v>
      </c>
      <c r="N244" s="28">
        <f>SUM(B244:M244)</f>
        <v>0</v>
      </c>
      <c r="AA244"/>
    </row>
    <row r="245" spans="2:27" x14ac:dyDescent="0.3">
      <c r="B245" s="28" t="str">
        <f>IF(ISERROR(VLOOKUP($A245,JAN!$A$11:$AG$110,33,FALSE))," ",VLOOKUP($A245,JAN!$A$11:$AG$110,33,FALSE))</f>
        <v xml:space="preserve"> </v>
      </c>
      <c r="C245" s="28" t="str">
        <f>IF(ISERROR(VLOOKUP($A245,FEV!$A$11:$AG$110,33,FALSE))," ",VLOOKUP($A245,FEV!$A$11:$AG$110,33,FALSE))</f>
        <v xml:space="preserve"> </v>
      </c>
      <c r="D245" s="28" t="str">
        <f>IF(ISERROR(VLOOKUP($A245,MAR!$A$11:$AG$110,33,FALSE))," ",VLOOKUP($A245,MAR!$A$11:$AG$110,33,FALSE))</f>
        <v xml:space="preserve"> </v>
      </c>
      <c r="E245" s="28" t="str">
        <f>IF(ISERROR(VLOOKUP($A245,AVR!$A$11:$AG$110,33,FALSE))," ",VLOOKUP($A245,AVR!$A$11:$AG$110,33,FALSE))</f>
        <v xml:space="preserve"> </v>
      </c>
      <c r="F245" s="28" t="str">
        <f>IF(ISERROR(VLOOKUP($A245,MAI!$A$11:$AG$110,33,FALSE))," ",VLOOKUP($A245,MAI!$A$11:$AG$110,33,FALSE))</f>
        <v xml:space="preserve"> </v>
      </c>
      <c r="G245" s="28" t="str">
        <f>IF(ISERROR(VLOOKUP($A245,JUIN!$A$11:$AG$110,33,FALSE))," ",VLOOKUP($A245,JUIN!$A$11:$AG$110,33,FALSE))</f>
        <v xml:space="preserve"> </v>
      </c>
      <c r="H245" s="28" t="str">
        <f>IF(ISERROR(VLOOKUP($A245,JUIL!$A$11:$AG$110,33,FALSE))," ",VLOOKUP($A245,JUIL!$A$11:$AG$110,33,FALSE))</f>
        <v xml:space="preserve"> </v>
      </c>
      <c r="I245" s="28" t="str">
        <f>IF(ISERROR(VLOOKUP($A245,AOUT!$A$11:$AG$110,33,FALSE))," ",VLOOKUP($A245,AOUT!$A$11:$AG$110,33,FALSE))</f>
        <v xml:space="preserve"> </v>
      </c>
      <c r="J245" s="28" t="str">
        <f>IF(ISERROR(VLOOKUP($A245,SEPT!$A$11:$AG$110,33,FALSE))," ",VLOOKUP($A245,SEPT!$A$11:$AG$110,33,FALSE))</f>
        <v xml:space="preserve"> </v>
      </c>
      <c r="K245" s="28" t="str">
        <f>IF(ISERROR(VLOOKUP($A245,OCT!$A$11:$AG$110,33,FALSE))," ",VLOOKUP($A245,OCT!$A$11:$AG$110,33,FALSE))</f>
        <v xml:space="preserve"> </v>
      </c>
      <c r="L245" s="28" t="str">
        <f>IF(ISERROR(VLOOKUP($A245,NOV!$A$11:$AG$110,33,FALSE))," ",VLOOKUP($A245,NOV!$A$11:$AG$110,33,FALSE))</f>
        <v xml:space="preserve"> </v>
      </c>
      <c r="M245" s="28" t="str">
        <f>IF(ISERROR(VLOOKUP($A245,DEC!$A$11:$AG$110,33,FALSE))," ",VLOOKUP($A245,DEC!$A$11:$AG$110,33,FALSE))</f>
        <v xml:space="preserve"> </v>
      </c>
      <c r="N245" s="28">
        <f>SUM(B245:M245)</f>
        <v>0</v>
      </c>
      <c r="AA245"/>
    </row>
    <row r="246" spans="2:27" x14ac:dyDescent="0.3">
      <c r="B246" s="28" t="str">
        <f>IF(ISERROR(VLOOKUP($A246,JAN!$A$11:$AG$110,33,FALSE))," ",VLOOKUP($A246,JAN!$A$11:$AG$110,33,FALSE))</f>
        <v xml:space="preserve"> </v>
      </c>
      <c r="C246" s="28" t="str">
        <f>IF(ISERROR(VLOOKUP($A246,FEV!$A$11:$AG$110,33,FALSE))," ",VLOOKUP($A246,FEV!$A$11:$AG$110,33,FALSE))</f>
        <v xml:space="preserve"> </v>
      </c>
      <c r="D246" s="28" t="str">
        <f>IF(ISERROR(VLOOKUP($A246,MAR!$A$11:$AG$110,33,FALSE))," ",VLOOKUP($A246,MAR!$A$11:$AG$110,33,FALSE))</f>
        <v xml:space="preserve"> </v>
      </c>
      <c r="E246" s="28" t="str">
        <f>IF(ISERROR(VLOOKUP($A246,AVR!$A$11:$AG$110,33,FALSE))," ",VLOOKUP($A246,AVR!$A$11:$AG$110,33,FALSE))</f>
        <v xml:space="preserve"> </v>
      </c>
      <c r="F246" s="28" t="str">
        <f>IF(ISERROR(VLOOKUP($A246,MAI!$A$11:$AG$110,33,FALSE))," ",VLOOKUP($A246,MAI!$A$11:$AG$110,33,FALSE))</f>
        <v xml:space="preserve"> </v>
      </c>
      <c r="G246" s="28" t="str">
        <f>IF(ISERROR(VLOOKUP($A246,JUIN!$A$11:$AG$110,33,FALSE))," ",VLOOKUP($A246,JUIN!$A$11:$AG$110,33,FALSE))</f>
        <v xml:space="preserve"> </v>
      </c>
      <c r="H246" s="28" t="str">
        <f>IF(ISERROR(VLOOKUP($A246,JUIL!$A$11:$AG$110,33,FALSE))," ",VLOOKUP($A246,JUIL!$A$11:$AG$110,33,FALSE))</f>
        <v xml:space="preserve"> </v>
      </c>
      <c r="I246" s="28" t="str">
        <f>IF(ISERROR(VLOOKUP($A246,AOUT!$A$11:$AG$110,33,FALSE))," ",VLOOKUP($A246,AOUT!$A$11:$AG$110,33,FALSE))</f>
        <v xml:space="preserve"> </v>
      </c>
      <c r="J246" s="28" t="str">
        <f>IF(ISERROR(VLOOKUP($A246,SEPT!$A$11:$AG$110,33,FALSE))," ",VLOOKUP($A246,SEPT!$A$11:$AG$110,33,FALSE))</f>
        <v xml:space="preserve"> </v>
      </c>
      <c r="K246" s="28" t="str">
        <f>IF(ISERROR(VLOOKUP($A246,OCT!$A$11:$AG$110,33,FALSE))," ",VLOOKUP($A246,OCT!$A$11:$AG$110,33,FALSE))</f>
        <v xml:space="preserve"> </v>
      </c>
      <c r="L246" s="28" t="str">
        <f>IF(ISERROR(VLOOKUP($A246,NOV!$A$11:$AG$110,33,FALSE))," ",VLOOKUP($A246,NOV!$A$11:$AG$110,33,FALSE))</f>
        <v xml:space="preserve"> </v>
      </c>
      <c r="M246" s="28" t="str">
        <f>IF(ISERROR(VLOOKUP($A246,DEC!$A$11:$AG$110,33,FALSE))," ",VLOOKUP($A246,DEC!$A$11:$AG$110,33,FALSE))</f>
        <v xml:space="preserve"> </v>
      </c>
      <c r="N246" s="28">
        <f>SUM(B246:M246)</f>
        <v>0</v>
      </c>
      <c r="AA246"/>
    </row>
    <row r="247" spans="2:27" x14ac:dyDescent="0.3">
      <c r="B247" s="28" t="str">
        <f>IF(ISERROR(VLOOKUP($A247,JAN!$A$11:$AG$110,33,FALSE))," ",VLOOKUP($A247,JAN!$A$11:$AG$110,33,FALSE))</f>
        <v xml:space="preserve"> </v>
      </c>
      <c r="C247" s="28" t="str">
        <f>IF(ISERROR(VLOOKUP($A247,FEV!$A$11:$AG$110,33,FALSE))," ",VLOOKUP($A247,FEV!$A$11:$AG$110,33,FALSE))</f>
        <v xml:space="preserve"> </v>
      </c>
      <c r="D247" s="28" t="str">
        <f>IF(ISERROR(VLOOKUP($A247,MAR!$A$11:$AG$110,33,FALSE))," ",VLOOKUP($A247,MAR!$A$11:$AG$110,33,FALSE))</f>
        <v xml:space="preserve"> </v>
      </c>
      <c r="E247" s="28" t="str">
        <f>IF(ISERROR(VLOOKUP($A247,AVR!$A$11:$AG$110,33,FALSE))," ",VLOOKUP($A247,AVR!$A$11:$AG$110,33,FALSE))</f>
        <v xml:space="preserve"> </v>
      </c>
      <c r="F247" s="28" t="str">
        <f>IF(ISERROR(VLOOKUP($A247,MAI!$A$11:$AG$110,33,FALSE))," ",VLOOKUP($A247,MAI!$A$11:$AG$110,33,FALSE))</f>
        <v xml:space="preserve"> </v>
      </c>
      <c r="G247" s="28" t="str">
        <f>IF(ISERROR(VLOOKUP($A247,JUIN!$A$11:$AG$110,33,FALSE))," ",VLOOKUP($A247,JUIN!$A$11:$AG$110,33,FALSE))</f>
        <v xml:space="preserve"> </v>
      </c>
      <c r="H247" s="28" t="str">
        <f>IF(ISERROR(VLOOKUP($A247,JUIL!$A$11:$AG$110,33,FALSE))," ",VLOOKUP($A247,JUIL!$A$11:$AG$110,33,FALSE))</f>
        <v xml:space="preserve"> </v>
      </c>
      <c r="I247" s="28" t="str">
        <f>IF(ISERROR(VLOOKUP($A247,AOUT!$A$11:$AG$110,33,FALSE))," ",VLOOKUP($A247,AOUT!$A$11:$AG$110,33,FALSE))</f>
        <v xml:space="preserve"> </v>
      </c>
      <c r="J247" s="28" t="str">
        <f>IF(ISERROR(VLOOKUP($A247,SEPT!$A$11:$AG$110,33,FALSE))," ",VLOOKUP($A247,SEPT!$A$11:$AG$110,33,FALSE))</f>
        <v xml:space="preserve"> </v>
      </c>
      <c r="K247" s="28" t="str">
        <f>IF(ISERROR(VLOOKUP($A247,OCT!$A$11:$AG$110,33,FALSE))," ",VLOOKUP($A247,OCT!$A$11:$AG$110,33,FALSE))</f>
        <v xml:space="preserve"> </v>
      </c>
      <c r="L247" s="28" t="str">
        <f>IF(ISERROR(VLOOKUP($A247,NOV!$A$11:$AG$110,33,FALSE))," ",VLOOKUP($A247,NOV!$A$11:$AG$110,33,FALSE))</f>
        <v xml:space="preserve"> </v>
      </c>
      <c r="M247" s="28" t="str">
        <f>IF(ISERROR(VLOOKUP($A247,DEC!$A$11:$AG$110,33,FALSE))," ",VLOOKUP($A247,DEC!$A$11:$AG$110,33,FALSE))</f>
        <v xml:space="preserve"> </v>
      </c>
      <c r="N247" s="28">
        <f>SUM(B247:M247)</f>
        <v>0</v>
      </c>
      <c r="AA247"/>
    </row>
    <row r="248" spans="2:27" x14ac:dyDescent="0.3">
      <c r="B248" s="28" t="str">
        <f>IF(ISERROR(VLOOKUP($A248,JAN!$A$11:$AG$110,33,FALSE))," ",VLOOKUP($A248,JAN!$A$11:$AG$110,33,FALSE))</f>
        <v xml:space="preserve"> </v>
      </c>
      <c r="C248" s="28" t="str">
        <f>IF(ISERROR(VLOOKUP($A248,FEV!$A$11:$AG$110,33,FALSE))," ",VLOOKUP($A248,FEV!$A$11:$AG$110,33,FALSE))</f>
        <v xml:space="preserve"> </v>
      </c>
      <c r="D248" s="28" t="str">
        <f>IF(ISERROR(VLOOKUP($A248,MAR!$A$11:$AG$110,33,FALSE))," ",VLOOKUP($A248,MAR!$A$11:$AG$110,33,FALSE))</f>
        <v xml:space="preserve"> </v>
      </c>
      <c r="E248" s="28" t="str">
        <f>IF(ISERROR(VLOOKUP($A248,AVR!$A$11:$AG$110,33,FALSE))," ",VLOOKUP($A248,AVR!$A$11:$AG$110,33,FALSE))</f>
        <v xml:space="preserve"> </v>
      </c>
      <c r="F248" s="28" t="str">
        <f>IF(ISERROR(VLOOKUP($A248,MAI!$A$11:$AG$110,33,FALSE))," ",VLOOKUP($A248,MAI!$A$11:$AG$110,33,FALSE))</f>
        <v xml:space="preserve"> </v>
      </c>
      <c r="G248" s="28" t="str">
        <f>IF(ISERROR(VLOOKUP($A248,JUIN!$A$11:$AG$110,33,FALSE))," ",VLOOKUP($A248,JUIN!$A$11:$AG$110,33,FALSE))</f>
        <v xml:space="preserve"> </v>
      </c>
      <c r="H248" s="28" t="str">
        <f>IF(ISERROR(VLOOKUP($A248,JUIL!$A$11:$AG$110,33,FALSE))," ",VLOOKUP($A248,JUIL!$A$11:$AG$110,33,FALSE))</f>
        <v xml:space="preserve"> </v>
      </c>
      <c r="I248" s="28" t="str">
        <f>IF(ISERROR(VLOOKUP($A248,AOUT!$A$11:$AG$110,33,FALSE))," ",VLOOKUP($A248,AOUT!$A$11:$AG$110,33,FALSE))</f>
        <v xml:space="preserve"> </v>
      </c>
      <c r="J248" s="28" t="str">
        <f>IF(ISERROR(VLOOKUP($A248,SEPT!$A$11:$AG$110,33,FALSE))," ",VLOOKUP($A248,SEPT!$A$11:$AG$110,33,FALSE))</f>
        <v xml:space="preserve"> </v>
      </c>
      <c r="K248" s="28" t="str">
        <f>IF(ISERROR(VLOOKUP($A248,OCT!$A$11:$AG$110,33,FALSE))," ",VLOOKUP($A248,OCT!$A$11:$AG$110,33,FALSE))</f>
        <v xml:space="preserve"> </v>
      </c>
      <c r="L248" s="28" t="str">
        <f>IF(ISERROR(VLOOKUP($A248,NOV!$A$11:$AG$110,33,FALSE))," ",VLOOKUP($A248,NOV!$A$11:$AG$110,33,FALSE))</f>
        <v xml:space="preserve"> </v>
      </c>
      <c r="M248" s="28" t="str">
        <f>IF(ISERROR(VLOOKUP($A248,DEC!$A$11:$AG$110,33,FALSE))," ",VLOOKUP($A248,DEC!$A$11:$AG$110,33,FALSE))</f>
        <v xml:space="preserve"> </v>
      </c>
      <c r="N248" s="28">
        <f>SUM(B248:M248)</f>
        <v>0</v>
      </c>
      <c r="AA248"/>
    </row>
    <row r="249" spans="2:27" x14ac:dyDescent="0.3">
      <c r="B249" s="28" t="str">
        <f>IF(ISERROR(VLOOKUP($A249,JAN!$A$11:$AG$110,33,FALSE))," ",VLOOKUP($A249,JAN!$A$11:$AG$110,33,FALSE))</f>
        <v xml:space="preserve"> </v>
      </c>
      <c r="C249" s="28" t="str">
        <f>IF(ISERROR(VLOOKUP($A249,FEV!$A$11:$AG$110,33,FALSE))," ",VLOOKUP($A249,FEV!$A$11:$AG$110,33,FALSE))</f>
        <v xml:space="preserve"> </v>
      </c>
      <c r="D249" s="28" t="str">
        <f>IF(ISERROR(VLOOKUP($A249,MAR!$A$11:$AG$110,33,FALSE))," ",VLOOKUP($A249,MAR!$A$11:$AG$110,33,FALSE))</f>
        <v xml:space="preserve"> </v>
      </c>
      <c r="E249" s="28" t="str">
        <f>IF(ISERROR(VLOOKUP($A249,AVR!$A$11:$AG$110,33,FALSE))," ",VLOOKUP($A249,AVR!$A$11:$AG$110,33,FALSE))</f>
        <v xml:space="preserve"> </v>
      </c>
      <c r="F249" s="28" t="str">
        <f>IF(ISERROR(VLOOKUP($A249,MAI!$A$11:$AG$110,33,FALSE))," ",VLOOKUP($A249,MAI!$A$11:$AG$110,33,FALSE))</f>
        <v xml:space="preserve"> </v>
      </c>
      <c r="G249" s="28" t="str">
        <f>IF(ISERROR(VLOOKUP($A249,JUIN!$A$11:$AG$110,33,FALSE))," ",VLOOKUP($A249,JUIN!$A$11:$AG$110,33,FALSE))</f>
        <v xml:space="preserve"> </v>
      </c>
      <c r="H249" s="28" t="str">
        <f>IF(ISERROR(VLOOKUP($A249,JUIL!$A$11:$AG$110,33,FALSE))," ",VLOOKUP($A249,JUIL!$A$11:$AG$110,33,FALSE))</f>
        <v xml:space="preserve"> </v>
      </c>
      <c r="I249" s="28" t="str">
        <f>IF(ISERROR(VLOOKUP($A249,AOUT!$A$11:$AG$110,33,FALSE))," ",VLOOKUP($A249,AOUT!$A$11:$AG$110,33,FALSE))</f>
        <v xml:space="preserve"> </v>
      </c>
      <c r="J249" s="28" t="str">
        <f>IF(ISERROR(VLOOKUP($A249,SEPT!$A$11:$AG$110,33,FALSE))," ",VLOOKUP($A249,SEPT!$A$11:$AG$110,33,FALSE))</f>
        <v xml:space="preserve"> </v>
      </c>
      <c r="K249" s="28" t="str">
        <f>IF(ISERROR(VLOOKUP($A249,OCT!$A$11:$AG$110,33,FALSE))," ",VLOOKUP($A249,OCT!$A$11:$AG$110,33,FALSE))</f>
        <v xml:space="preserve"> </v>
      </c>
      <c r="L249" s="28" t="str">
        <f>IF(ISERROR(VLOOKUP($A249,NOV!$A$11:$AG$110,33,FALSE))," ",VLOOKUP($A249,NOV!$A$11:$AG$110,33,FALSE))</f>
        <v xml:space="preserve"> </v>
      </c>
      <c r="M249" s="28" t="str">
        <f>IF(ISERROR(VLOOKUP($A249,DEC!$A$11:$AG$110,33,FALSE))," ",VLOOKUP($A249,DEC!$A$11:$AG$110,33,FALSE))</f>
        <v xml:space="preserve"> </v>
      </c>
      <c r="N249" s="28">
        <f>SUM(B249:M249)</f>
        <v>0</v>
      </c>
      <c r="AA249"/>
    </row>
    <row r="250" spans="2:27" x14ac:dyDescent="0.3">
      <c r="B250" s="28" t="str">
        <f>IF(ISERROR(VLOOKUP($A250,JAN!$A$11:$AG$110,33,FALSE))," ",VLOOKUP($A250,JAN!$A$11:$AG$110,33,FALSE))</f>
        <v xml:space="preserve"> </v>
      </c>
      <c r="C250" s="28" t="str">
        <f>IF(ISERROR(VLOOKUP($A250,FEV!$A$11:$AG$110,33,FALSE))," ",VLOOKUP($A250,FEV!$A$11:$AG$110,33,FALSE))</f>
        <v xml:space="preserve"> </v>
      </c>
      <c r="D250" s="28" t="str">
        <f>IF(ISERROR(VLOOKUP($A250,MAR!$A$11:$AG$110,33,FALSE))," ",VLOOKUP($A250,MAR!$A$11:$AG$110,33,FALSE))</f>
        <v xml:space="preserve"> </v>
      </c>
      <c r="E250" s="28" t="str">
        <f>IF(ISERROR(VLOOKUP($A250,AVR!$A$11:$AG$110,33,FALSE))," ",VLOOKUP($A250,AVR!$A$11:$AG$110,33,FALSE))</f>
        <v xml:space="preserve"> </v>
      </c>
      <c r="F250" s="28" t="str">
        <f>IF(ISERROR(VLOOKUP($A250,MAI!$A$11:$AG$110,33,FALSE))," ",VLOOKUP($A250,MAI!$A$11:$AG$110,33,FALSE))</f>
        <v xml:space="preserve"> </v>
      </c>
      <c r="G250" s="28" t="str">
        <f>IF(ISERROR(VLOOKUP($A250,JUIN!$A$11:$AG$110,33,FALSE))," ",VLOOKUP($A250,JUIN!$A$11:$AG$110,33,FALSE))</f>
        <v xml:space="preserve"> </v>
      </c>
      <c r="H250" s="28" t="str">
        <f>IF(ISERROR(VLOOKUP($A250,JUIL!$A$11:$AG$110,33,FALSE))," ",VLOOKUP($A250,JUIL!$A$11:$AG$110,33,FALSE))</f>
        <v xml:space="preserve"> </v>
      </c>
      <c r="I250" s="28" t="str">
        <f>IF(ISERROR(VLOOKUP($A250,AOUT!$A$11:$AG$110,33,FALSE))," ",VLOOKUP($A250,AOUT!$A$11:$AG$110,33,FALSE))</f>
        <v xml:space="preserve"> </v>
      </c>
      <c r="J250" s="28" t="str">
        <f>IF(ISERROR(VLOOKUP($A250,SEPT!$A$11:$AG$110,33,FALSE))," ",VLOOKUP($A250,SEPT!$A$11:$AG$110,33,FALSE))</f>
        <v xml:space="preserve"> </v>
      </c>
      <c r="K250" s="28" t="str">
        <f>IF(ISERROR(VLOOKUP($A250,OCT!$A$11:$AG$110,33,FALSE))," ",VLOOKUP($A250,OCT!$A$11:$AG$110,33,FALSE))</f>
        <v xml:space="preserve"> </v>
      </c>
      <c r="L250" s="28" t="str">
        <f>IF(ISERROR(VLOOKUP($A250,NOV!$A$11:$AG$110,33,FALSE))," ",VLOOKUP($A250,NOV!$A$11:$AG$110,33,FALSE))</f>
        <v xml:space="preserve"> </v>
      </c>
      <c r="M250" s="28" t="str">
        <f>IF(ISERROR(VLOOKUP($A250,DEC!$A$11:$AG$110,33,FALSE))," ",VLOOKUP($A250,DEC!$A$11:$AG$110,33,FALSE))</f>
        <v xml:space="preserve"> </v>
      </c>
      <c r="N250" s="28">
        <f>SUM(B250:M250)</f>
        <v>0</v>
      </c>
      <c r="AA250"/>
    </row>
    <row r="251" spans="2:27" x14ac:dyDescent="0.3">
      <c r="B251" s="28" t="str">
        <f>IF(ISERROR(VLOOKUP($A251,JAN!$A$11:$AG$110,33,FALSE))," ",VLOOKUP($A251,JAN!$A$11:$AG$110,33,FALSE))</f>
        <v xml:space="preserve"> </v>
      </c>
      <c r="C251" s="28" t="str">
        <f>IF(ISERROR(VLOOKUP($A251,FEV!$A$11:$AG$110,33,FALSE))," ",VLOOKUP($A251,FEV!$A$11:$AG$110,33,FALSE))</f>
        <v xml:space="preserve"> </v>
      </c>
      <c r="D251" s="28" t="str">
        <f>IF(ISERROR(VLOOKUP($A251,MAR!$A$11:$AG$110,33,FALSE))," ",VLOOKUP($A251,MAR!$A$11:$AG$110,33,FALSE))</f>
        <v xml:space="preserve"> </v>
      </c>
      <c r="E251" s="28" t="str">
        <f>IF(ISERROR(VLOOKUP($A251,AVR!$A$11:$AG$110,33,FALSE))," ",VLOOKUP($A251,AVR!$A$11:$AG$110,33,FALSE))</f>
        <v xml:space="preserve"> </v>
      </c>
      <c r="F251" s="28" t="str">
        <f>IF(ISERROR(VLOOKUP($A251,MAI!$A$11:$AG$110,33,FALSE))," ",VLOOKUP($A251,MAI!$A$11:$AG$110,33,FALSE))</f>
        <v xml:space="preserve"> </v>
      </c>
      <c r="G251" s="28" t="str">
        <f>IF(ISERROR(VLOOKUP($A251,JUIN!$A$11:$AG$110,33,FALSE))," ",VLOOKUP($A251,JUIN!$A$11:$AG$110,33,FALSE))</f>
        <v xml:space="preserve"> </v>
      </c>
      <c r="H251" s="28" t="str">
        <f>IF(ISERROR(VLOOKUP($A251,JUIL!$A$11:$AG$110,33,FALSE))," ",VLOOKUP($A251,JUIL!$A$11:$AG$110,33,FALSE))</f>
        <v xml:space="preserve"> </v>
      </c>
      <c r="I251" s="28" t="str">
        <f>IF(ISERROR(VLOOKUP($A251,AOUT!$A$11:$AG$110,33,FALSE))," ",VLOOKUP($A251,AOUT!$A$11:$AG$110,33,FALSE))</f>
        <v xml:space="preserve"> </v>
      </c>
      <c r="J251" s="28" t="str">
        <f>IF(ISERROR(VLOOKUP($A251,SEPT!$A$11:$AG$110,33,FALSE))," ",VLOOKUP($A251,SEPT!$A$11:$AG$110,33,FALSE))</f>
        <v xml:space="preserve"> </v>
      </c>
      <c r="K251" s="28" t="str">
        <f>IF(ISERROR(VLOOKUP($A251,OCT!$A$11:$AG$110,33,FALSE))," ",VLOOKUP($A251,OCT!$A$11:$AG$110,33,FALSE))</f>
        <v xml:space="preserve"> </v>
      </c>
      <c r="L251" s="28" t="str">
        <f>IF(ISERROR(VLOOKUP($A251,NOV!$A$11:$AG$110,33,FALSE))," ",VLOOKUP($A251,NOV!$A$11:$AG$110,33,FALSE))</f>
        <v xml:space="preserve"> </v>
      </c>
      <c r="M251" s="28" t="str">
        <f>IF(ISERROR(VLOOKUP($A251,DEC!$A$11:$AG$110,33,FALSE))," ",VLOOKUP($A251,DEC!$A$11:$AG$110,33,FALSE))</f>
        <v xml:space="preserve"> </v>
      </c>
      <c r="N251" s="28">
        <f>SUM(B251:M251)</f>
        <v>0</v>
      </c>
      <c r="AA251"/>
    </row>
    <row r="252" spans="2:27" x14ac:dyDescent="0.3">
      <c r="B252" s="28" t="str">
        <f>IF(ISERROR(VLOOKUP($A252,JAN!$A$11:$AG$110,33,FALSE))," ",VLOOKUP($A252,JAN!$A$11:$AG$110,33,FALSE))</f>
        <v xml:space="preserve"> </v>
      </c>
      <c r="C252" s="28" t="str">
        <f>IF(ISERROR(VLOOKUP($A252,FEV!$A$11:$AG$110,33,FALSE))," ",VLOOKUP($A252,FEV!$A$11:$AG$110,33,FALSE))</f>
        <v xml:space="preserve"> </v>
      </c>
      <c r="D252" s="28" t="str">
        <f>IF(ISERROR(VLOOKUP($A252,MAR!$A$11:$AG$110,33,FALSE))," ",VLOOKUP($A252,MAR!$A$11:$AG$110,33,FALSE))</f>
        <v xml:space="preserve"> </v>
      </c>
      <c r="E252" s="28" t="str">
        <f>IF(ISERROR(VLOOKUP($A252,AVR!$A$11:$AG$110,33,FALSE))," ",VLOOKUP($A252,AVR!$A$11:$AG$110,33,FALSE))</f>
        <v xml:space="preserve"> </v>
      </c>
      <c r="F252" s="28" t="str">
        <f>IF(ISERROR(VLOOKUP($A252,MAI!$A$11:$AG$110,33,FALSE))," ",VLOOKUP($A252,MAI!$A$11:$AG$110,33,FALSE))</f>
        <v xml:space="preserve"> </v>
      </c>
      <c r="G252" s="28" t="str">
        <f>IF(ISERROR(VLOOKUP($A252,JUIN!$A$11:$AG$110,33,FALSE))," ",VLOOKUP($A252,JUIN!$A$11:$AG$110,33,FALSE))</f>
        <v xml:space="preserve"> </v>
      </c>
      <c r="H252" s="28" t="str">
        <f>IF(ISERROR(VLOOKUP($A252,JUIL!$A$11:$AG$110,33,FALSE))," ",VLOOKUP($A252,JUIL!$A$11:$AG$110,33,FALSE))</f>
        <v xml:space="preserve"> </v>
      </c>
      <c r="I252" s="28" t="str">
        <f>IF(ISERROR(VLOOKUP($A252,AOUT!$A$11:$AG$110,33,FALSE))," ",VLOOKUP($A252,AOUT!$A$11:$AG$110,33,FALSE))</f>
        <v xml:space="preserve"> </v>
      </c>
      <c r="J252" s="28" t="str">
        <f>IF(ISERROR(VLOOKUP($A252,SEPT!$A$11:$AG$110,33,FALSE))," ",VLOOKUP($A252,SEPT!$A$11:$AG$110,33,FALSE))</f>
        <v xml:space="preserve"> </v>
      </c>
      <c r="K252" s="28" t="str">
        <f>IF(ISERROR(VLOOKUP($A252,OCT!$A$11:$AG$110,33,FALSE))," ",VLOOKUP($A252,OCT!$A$11:$AG$110,33,FALSE))</f>
        <v xml:space="preserve"> </v>
      </c>
      <c r="L252" s="28" t="str">
        <f>IF(ISERROR(VLOOKUP($A252,NOV!$A$11:$AG$110,33,FALSE))," ",VLOOKUP($A252,NOV!$A$11:$AG$110,33,FALSE))</f>
        <v xml:space="preserve"> </v>
      </c>
      <c r="M252" s="28" t="str">
        <f>IF(ISERROR(VLOOKUP($A252,DEC!$A$11:$AG$110,33,FALSE))," ",VLOOKUP($A252,DEC!$A$11:$AG$110,33,FALSE))</f>
        <v xml:space="preserve"> </v>
      </c>
      <c r="N252" s="28">
        <f>SUM(B252:M252)</f>
        <v>0</v>
      </c>
      <c r="AA252"/>
    </row>
    <row r="253" spans="2:27" x14ac:dyDescent="0.3">
      <c r="B253" s="28" t="str">
        <f>IF(ISERROR(VLOOKUP($A253,JAN!$A$11:$AG$110,33,FALSE))," ",VLOOKUP($A253,JAN!$A$11:$AG$110,33,FALSE))</f>
        <v xml:space="preserve"> </v>
      </c>
      <c r="C253" s="28" t="str">
        <f>IF(ISERROR(VLOOKUP($A253,FEV!$A$11:$AG$110,33,FALSE))," ",VLOOKUP($A253,FEV!$A$11:$AG$110,33,FALSE))</f>
        <v xml:space="preserve"> </v>
      </c>
      <c r="D253" s="28" t="str">
        <f>IF(ISERROR(VLOOKUP($A253,MAR!$A$11:$AG$110,33,FALSE))," ",VLOOKUP($A253,MAR!$A$11:$AG$110,33,FALSE))</f>
        <v xml:space="preserve"> </v>
      </c>
      <c r="E253" s="28" t="str">
        <f>IF(ISERROR(VLOOKUP($A253,AVR!$A$11:$AG$110,33,FALSE))," ",VLOOKUP($A253,AVR!$A$11:$AG$110,33,FALSE))</f>
        <v xml:space="preserve"> </v>
      </c>
      <c r="F253" s="28" t="str">
        <f>IF(ISERROR(VLOOKUP($A253,MAI!$A$11:$AG$110,33,FALSE))," ",VLOOKUP($A253,MAI!$A$11:$AG$110,33,FALSE))</f>
        <v xml:space="preserve"> </v>
      </c>
      <c r="G253" s="28" t="str">
        <f>IF(ISERROR(VLOOKUP($A253,JUIN!$A$11:$AG$110,33,FALSE))," ",VLOOKUP($A253,JUIN!$A$11:$AG$110,33,FALSE))</f>
        <v xml:space="preserve"> </v>
      </c>
      <c r="H253" s="28" t="str">
        <f>IF(ISERROR(VLOOKUP($A253,JUIL!$A$11:$AG$110,33,FALSE))," ",VLOOKUP($A253,JUIL!$A$11:$AG$110,33,FALSE))</f>
        <v xml:space="preserve"> </v>
      </c>
      <c r="I253" s="28" t="str">
        <f>IF(ISERROR(VLOOKUP($A253,AOUT!$A$11:$AG$110,33,FALSE))," ",VLOOKUP($A253,AOUT!$A$11:$AG$110,33,FALSE))</f>
        <v xml:space="preserve"> </v>
      </c>
      <c r="J253" s="28" t="str">
        <f>IF(ISERROR(VLOOKUP($A253,SEPT!$A$11:$AG$110,33,FALSE))," ",VLOOKUP($A253,SEPT!$A$11:$AG$110,33,FALSE))</f>
        <v xml:space="preserve"> </v>
      </c>
      <c r="K253" s="28" t="str">
        <f>IF(ISERROR(VLOOKUP($A253,OCT!$A$11:$AG$110,33,FALSE))," ",VLOOKUP($A253,OCT!$A$11:$AG$110,33,FALSE))</f>
        <v xml:space="preserve"> </v>
      </c>
      <c r="L253" s="28" t="str">
        <f>IF(ISERROR(VLOOKUP($A253,NOV!$A$11:$AG$110,33,FALSE))," ",VLOOKUP($A253,NOV!$A$11:$AG$110,33,FALSE))</f>
        <v xml:space="preserve"> </v>
      </c>
      <c r="M253" s="28" t="str">
        <f>IF(ISERROR(VLOOKUP($A253,DEC!$A$11:$AG$110,33,FALSE))," ",VLOOKUP($A253,DEC!$A$11:$AG$110,33,FALSE))</f>
        <v xml:space="preserve"> </v>
      </c>
      <c r="N253" s="28">
        <f>SUM(B253:M253)</f>
        <v>0</v>
      </c>
      <c r="AA253"/>
    </row>
    <row r="254" spans="2:27" x14ac:dyDescent="0.3">
      <c r="B254" s="28" t="str">
        <f>IF(ISERROR(VLOOKUP($A254,JAN!$A$11:$AG$110,33,FALSE))," ",VLOOKUP($A254,JAN!$A$11:$AG$110,33,FALSE))</f>
        <v xml:space="preserve"> </v>
      </c>
      <c r="C254" s="28" t="str">
        <f>IF(ISERROR(VLOOKUP($A254,FEV!$A$11:$AG$110,33,FALSE))," ",VLOOKUP($A254,FEV!$A$11:$AG$110,33,FALSE))</f>
        <v xml:space="preserve"> </v>
      </c>
      <c r="D254" s="28" t="str">
        <f>IF(ISERROR(VLOOKUP($A254,MAR!$A$11:$AG$110,33,FALSE))," ",VLOOKUP($A254,MAR!$A$11:$AG$110,33,FALSE))</f>
        <v xml:space="preserve"> </v>
      </c>
      <c r="E254" s="28" t="str">
        <f>IF(ISERROR(VLOOKUP($A254,AVR!$A$11:$AG$110,33,FALSE))," ",VLOOKUP($A254,AVR!$A$11:$AG$110,33,FALSE))</f>
        <v xml:space="preserve"> </v>
      </c>
      <c r="F254" s="28" t="str">
        <f>IF(ISERROR(VLOOKUP($A254,MAI!$A$11:$AG$110,33,FALSE))," ",VLOOKUP($A254,MAI!$A$11:$AG$110,33,FALSE))</f>
        <v xml:space="preserve"> </v>
      </c>
      <c r="G254" s="28" t="str">
        <f>IF(ISERROR(VLOOKUP($A254,JUIN!$A$11:$AG$110,33,FALSE))," ",VLOOKUP($A254,JUIN!$A$11:$AG$110,33,FALSE))</f>
        <v xml:space="preserve"> </v>
      </c>
      <c r="H254" s="28" t="str">
        <f>IF(ISERROR(VLOOKUP($A254,JUIL!$A$11:$AG$110,33,FALSE))," ",VLOOKUP($A254,JUIL!$A$11:$AG$110,33,FALSE))</f>
        <v xml:space="preserve"> </v>
      </c>
      <c r="I254" s="28" t="str">
        <f>IF(ISERROR(VLOOKUP($A254,AOUT!$A$11:$AG$110,33,FALSE))," ",VLOOKUP($A254,AOUT!$A$11:$AG$110,33,FALSE))</f>
        <v xml:space="preserve"> </v>
      </c>
      <c r="J254" s="28" t="str">
        <f>IF(ISERROR(VLOOKUP($A254,SEPT!$A$11:$AG$110,33,FALSE))," ",VLOOKUP($A254,SEPT!$A$11:$AG$110,33,FALSE))</f>
        <v xml:space="preserve"> </v>
      </c>
      <c r="K254" s="28" t="str">
        <f>IF(ISERROR(VLOOKUP($A254,OCT!$A$11:$AG$110,33,FALSE))," ",VLOOKUP($A254,OCT!$A$11:$AG$110,33,FALSE))</f>
        <v xml:space="preserve"> </v>
      </c>
      <c r="L254" s="28" t="str">
        <f>IF(ISERROR(VLOOKUP($A254,NOV!$A$11:$AG$110,33,FALSE))," ",VLOOKUP($A254,NOV!$A$11:$AG$110,33,FALSE))</f>
        <v xml:space="preserve"> </v>
      </c>
      <c r="M254" s="28" t="str">
        <f>IF(ISERROR(VLOOKUP($A254,DEC!$A$11:$AG$110,33,FALSE))," ",VLOOKUP($A254,DEC!$A$11:$AG$110,33,FALSE))</f>
        <v xml:space="preserve"> </v>
      </c>
      <c r="N254" s="28">
        <f>SUM(B254:M254)</f>
        <v>0</v>
      </c>
      <c r="AA254"/>
    </row>
    <row r="255" spans="2:27" x14ac:dyDescent="0.3">
      <c r="B255" s="28" t="str">
        <f>IF(ISERROR(VLOOKUP($A255,JAN!$A$11:$AG$110,33,FALSE))," ",VLOOKUP($A255,JAN!$A$11:$AG$110,33,FALSE))</f>
        <v xml:space="preserve"> </v>
      </c>
      <c r="C255" s="28" t="str">
        <f>IF(ISERROR(VLOOKUP($A255,FEV!$A$11:$AG$110,33,FALSE))," ",VLOOKUP($A255,FEV!$A$11:$AG$110,33,FALSE))</f>
        <v xml:space="preserve"> </v>
      </c>
      <c r="D255" s="28" t="str">
        <f>IF(ISERROR(VLOOKUP($A255,MAR!$A$11:$AG$110,33,FALSE))," ",VLOOKUP($A255,MAR!$A$11:$AG$110,33,FALSE))</f>
        <v xml:space="preserve"> </v>
      </c>
      <c r="E255" s="28" t="str">
        <f>IF(ISERROR(VLOOKUP($A255,AVR!$A$11:$AG$110,33,FALSE))," ",VLOOKUP($A255,AVR!$A$11:$AG$110,33,FALSE))</f>
        <v xml:space="preserve"> </v>
      </c>
      <c r="F255" s="28" t="str">
        <f>IF(ISERROR(VLOOKUP($A255,MAI!$A$11:$AG$110,33,FALSE))," ",VLOOKUP($A255,MAI!$A$11:$AG$110,33,FALSE))</f>
        <v xml:space="preserve"> </v>
      </c>
      <c r="G255" s="28" t="str">
        <f>IF(ISERROR(VLOOKUP($A255,JUIN!$A$11:$AG$110,33,FALSE))," ",VLOOKUP($A255,JUIN!$A$11:$AG$110,33,FALSE))</f>
        <v xml:space="preserve"> </v>
      </c>
      <c r="H255" s="28" t="str">
        <f>IF(ISERROR(VLOOKUP($A255,JUIL!$A$11:$AG$110,33,FALSE))," ",VLOOKUP($A255,JUIL!$A$11:$AG$110,33,FALSE))</f>
        <v xml:space="preserve"> </v>
      </c>
      <c r="I255" s="28" t="str">
        <f>IF(ISERROR(VLOOKUP($A255,AOUT!$A$11:$AG$110,33,FALSE))," ",VLOOKUP($A255,AOUT!$A$11:$AG$110,33,FALSE))</f>
        <v xml:space="preserve"> </v>
      </c>
      <c r="J255" s="28" t="str">
        <f>IF(ISERROR(VLOOKUP($A255,SEPT!$A$11:$AG$110,33,FALSE))," ",VLOOKUP($A255,SEPT!$A$11:$AG$110,33,FALSE))</f>
        <v xml:space="preserve"> </v>
      </c>
      <c r="K255" s="28" t="str">
        <f>IF(ISERROR(VLOOKUP($A255,OCT!$A$11:$AG$110,33,FALSE))," ",VLOOKUP($A255,OCT!$A$11:$AG$110,33,FALSE))</f>
        <v xml:space="preserve"> </v>
      </c>
      <c r="L255" s="28" t="str">
        <f>IF(ISERROR(VLOOKUP($A255,NOV!$A$11:$AG$110,33,FALSE))," ",VLOOKUP($A255,NOV!$A$11:$AG$110,33,FALSE))</f>
        <v xml:space="preserve"> </v>
      </c>
      <c r="M255" s="28" t="str">
        <f>IF(ISERROR(VLOOKUP($A255,DEC!$A$11:$AG$110,33,FALSE))," ",VLOOKUP($A255,DEC!$A$11:$AG$110,33,FALSE))</f>
        <v xml:space="preserve"> </v>
      </c>
      <c r="N255" s="28">
        <f>SUM(B255:M255)</f>
        <v>0</v>
      </c>
      <c r="AA255"/>
    </row>
    <row r="256" spans="2:27" x14ac:dyDescent="0.3">
      <c r="B256" s="28" t="str">
        <f>IF(ISERROR(VLOOKUP($A256,JAN!$A$11:$AG$110,33,FALSE))," ",VLOOKUP($A256,JAN!$A$11:$AG$110,33,FALSE))</f>
        <v xml:space="preserve"> </v>
      </c>
      <c r="C256" s="28" t="str">
        <f>IF(ISERROR(VLOOKUP($A256,FEV!$A$11:$AG$110,33,FALSE))," ",VLOOKUP($A256,FEV!$A$11:$AG$110,33,FALSE))</f>
        <v xml:space="preserve"> </v>
      </c>
      <c r="D256" s="28" t="str">
        <f>IF(ISERROR(VLOOKUP($A256,MAR!$A$11:$AG$110,33,FALSE))," ",VLOOKUP($A256,MAR!$A$11:$AG$110,33,FALSE))</f>
        <v xml:space="preserve"> </v>
      </c>
      <c r="E256" s="28" t="str">
        <f>IF(ISERROR(VLOOKUP($A256,AVR!$A$11:$AG$110,33,FALSE))," ",VLOOKUP($A256,AVR!$A$11:$AG$110,33,FALSE))</f>
        <v xml:space="preserve"> </v>
      </c>
      <c r="F256" s="28" t="str">
        <f>IF(ISERROR(VLOOKUP($A256,MAI!$A$11:$AG$110,33,FALSE))," ",VLOOKUP($A256,MAI!$A$11:$AG$110,33,FALSE))</f>
        <v xml:space="preserve"> </v>
      </c>
      <c r="G256" s="28" t="str">
        <f>IF(ISERROR(VLOOKUP($A256,JUIN!$A$11:$AG$110,33,FALSE))," ",VLOOKUP($A256,JUIN!$A$11:$AG$110,33,FALSE))</f>
        <v xml:space="preserve"> </v>
      </c>
      <c r="H256" s="28" t="str">
        <f>IF(ISERROR(VLOOKUP($A256,JUIL!$A$11:$AG$110,33,FALSE))," ",VLOOKUP($A256,JUIL!$A$11:$AG$110,33,FALSE))</f>
        <v xml:space="preserve"> </v>
      </c>
      <c r="I256" s="28" t="str">
        <f>IF(ISERROR(VLOOKUP($A256,AOUT!$A$11:$AG$110,33,FALSE))," ",VLOOKUP($A256,AOUT!$A$11:$AG$110,33,FALSE))</f>
        <v xml:space="preserve"> </v>
      </c>
      <c r="J256" s="28" t="str">
        <f>IF(ISERROR(VLOOKUP($A256,SEPT!$A$11:$AG$110,33,FALSE))," ",VLOOKUP($A256,SEPT!$A$11:$AG$110,33,FALSE))</f>
        <v xml:space="preserve"> </v>
      </c>
      <c r="K256" s="28" t="str">
        <f>IF(ISERROR(VLOOKUP($A256,OCT!$A$11:$AG$110,33,FALSE))," ",VLOOKUP($A256,OCT!$A$11:$AG$110,33,FALSE))</f>
        <v xml:space="preserve"> </v>
      </c>
      <c r="L256" s="28" t="str">
        <f>IF(ISERROR(VLOOKUP($A256,NOV!$A$11:$AG$110,33,FALSE))," ",VLOOKUP($A256,NOV!$A$11:$AG$110,33,FALSE))</f>
        <v xml:space="preserve"> </v>
      </c>
      <c r="M256" s="28" t="str">
        <f>IF(ISERROR(VLOOKUP($A256,DEC!$A$11:$AG$110,33,FALSE))," ",VLOOKUP($A256,DEC!$A$11:$AG$110,33,FALSE))</f>
        <v xml:space="preserve"> </v>
      </c>
      <c r="N256" s="28">
        <f>SUM(B256:M256)</f>
        <v>0</v>
      </c>
      <c r="AA256"/>
    </row>
    <row r="257" spans="2:27" x14ac:dyDescent="0.3">
      <c r="B257" s="28" t="str">
        <f>IF(ISERROR(VLOOKUP($A257,JAN!$A$11:$AG$110,33,FALSE))," ",VLOOKUP($A257,JAN!$A$11:$AG$110,33,FALSE))</f>
        <v xml:space="preserve"> </v>
      </c>
      <c r="C257" s="28" t="str">
        <f>IF(ISERROR(VLOOKUP($A257,FEV!$A$11:$AG$110,33,FALSE))," ",VLOOKUP($A257,FEV!$A$11:$AG$110,33,FALSE))</f>
        <v xml:space="preserve"> </v>
      </c>
      <c r="D257" s="28" t="str">
        <f>IF(ISERROR(VLOOKUP($A257,MAR!$A$11:$AG$110,33,FALSE))," ",VLOOKUP($A257,MAR!$A$11:$AG$110,33,FALSE))</f>
        <v xml:space="preserve"> </v>
      </c>
      <c r="E257" s="28" t="str">
        <f>IF(ISERROR(VLOOKUP($A257,AVR!$A$11:$AG$110,33,FALSE))," ",VLOOKUP($A257,AVR!$A$11:$AG$110,33,FALSE))</f>
        <v xml:space="preserve"> </v>
      </c>
      <c r="F257" s="28" t="str">
        <f>IF(ISERROR(VLOOKUP($A257,MAI!$A$11:$AG$110,33,FALSE))," ",VLOOKUP($A257,MAI!$A$11:$AG$110,33,FALSE))</f>
        <v xml:space="preserve"> </v>
      </c>
      <c r="G257" s="28" t="str">
        <f>IF(ISERROR(VLOOKUP($A257,JUIN!$A$11:$AG$110,33,FALSE))," ",VLOOKUP($A257,JUIN!$A$11:$AG$110,33,FALSE))</f>
        <v xml:space="preserve"> </v>
      </c>
      <c r="H257" s="28" t="str">
        <f>IF(ISERROR(VLOOKUP($A257,JUIL!$A$11:$AG$110,33,FALSE))," ",VLOOKUP($A257,JUIL!$A$11:$AG$110,33,FALSE))</f>
        <v xml:space="preserve"> </v>
      </c>
      <c r="I257" s="28" t="str">
        <f>IF(ISERROR(VLOOKUP($A257,AOUT!$A$11:$AG$110,33,FALSE))," ",VLOOKUP($A257,AOUT!$A$11:$AG$110,33,FALSE))</f>
        <v xml:space="preserve"> </v>
      </c>
      <c r="J257" s="28" t="str">
        <f>IF(ISERROR(VLOOKUP($A257,SEPT!$A$11:$AG$110,33,FALSE))," ",VLOOKUP($A257,SEPT!$A$11:$AG$110,33,FALSE))</f>
        <v xml:space="preserve"> </v>
      </c>
      <c r="K257" s="28" t="str">
        <f>IF(ISERROR(VLOOKUP($A257,OCT!$A$11:$AG$110,33,FALSE))," ",VLOOKUP($A257,OCT!$A$11:$AG$110,33,FALSE))</f>
        <v xml:space="preserve"> </v>
      </c>
      <c r="L257" s="28" t="str">
        <f>IF(ISERROR(VLOOKUP($A257,NOV!$A$11:$AG$110,33,FALSE))," ",VLOOKUP($A257,NOV!$A$11:$AG$110,33,FALSE))</f>
        <v xml:space="preserve"> </v>
      </c>
      <c r="M257" s="28" t="str">
        <f>IF(ISERROR(VLOOKUP($A257,DEC!$A$11:$AG$110,33,FALSE))," ",VLOOKUP($A257,DEC!$A$11:$AG$110,33,FALSE))</f>
        <v xml:space="preserve"> </v>
      </c>
      <c r="N257" s="28">
        <f>SUM(B257:M257)</f>
        <v>0</v>
      </c>
      <c r="AA257"/>
    </row>
    <row r="258" spans="2:27" x14ac:dyDescent="0.3">
      <c r="B258" s="28" t="str">
        <f>IF(ISERROR(VLOOKUP($A258,JAN!$A$11:$AG$110,33,FALSE))," ",VLOOKUP($A258,JAN!$A$11:$AG$110,33,FALSE))</f>
        <v xml:space="preserve"> </v>
      </c>
      <c r="C258" s="28" t="str">
        <f>IF(ISERROR(VLOOKUP($A258,FEV!$A$11:$AG$110,33,FALSE))," ",VLOOKUP($A258,FEV!$A$11:$AG$110,33,FALSE))</f>
        <v xml:space="preserve"> </v>
      </c>
      <c r="D258" s="28" t="str">
        <f>IF(ISERROR(VLOOKUP($A258,MAR!$A$11:$AG$110,33,FALSE))," ",VLOOKUP($A258,MAR!$A$11:$AG$110,33,FALSE))</f>
        <v xml:space="preserve"> </v>
      </c>
      <c r="E258" s="28" t="str">
        <f>IF(ISERROR(VLOOKUP($A258,AVR!$A$11:$AG$110,33,FALSE))," ",VLOOKUP($A258,AVR!$A$11:$AG$110,33,FALSE))</f>
        <v xml:space="preserve"> </v>
      </c>
      <c r="F258" s="28" t="str">
        <f>IF(ISERROR(VLOOKUP($A258,MAI!$A$11:$AG$110,33,FALSE))," ",VLOOKUP($A258,MAI!$A$11:$AG$110,33,FALSE))</f>
        <v xml:space="preserve"> </v>
      </c>
      <c r="G258" s="28" t="str">
        <f>IF(ISERROR(VLOOKUP($A258,JUIN!$A$11:$AG$110,33,FALSE))," ",VLOOKUP($A258,JUIN!$A$11:$AG$110,33,FALSE))</f>
        <v xml:space="preserve"> </v>
      </c>
      <c r="H258" s="28" t="str">
        <f>IF(ISERROR(VLOOKUP($A258,JUIL!$A$11:$AG$110,33,FALSE))," ",VLOOKUP($A258,JUIL!$A$11:$AG$110,33,FALSE))</f>
        <v xml:space="preserve"> </v>
      </c>
      <c r="I258" s="28" t="str">
        <f>IF(ISERROR(VLOOKUP($A258,AOUT!$A$11:$AG$110,33,FALSE))," ",VLOOKUP($A258,AOUT!$A$11:$AG$110,33,FALSE))</f>
        <v xml:space="preserve"> </v>
      </c>
      <c r="J258" s="28" t="str">
        <f>IF(ISERROR(VLOOKUP($A258,SEPT!$A$11:$AG$110,33,FALSE))," ",VLOOKUP($A258,SEPT!$A$11:$AG$110,33,FALSE))</f>
        <v xml:space="preserve"> </v>
      </c>
      <c r="K258" s="28" t="str">
        <f>IF(ISERROR(VLOOKUP($A258,OCT!$A$11:$AG$110,33,FALSE))," ",VLOOKUP($A258,OCT!$A$11:$AG$110,33,FALSE))</f>
        <v xml:space="preserve"> </v>
      </c>
      <c r="L258" s="28" t="str">
        <f>IF(ISERROR(VLOOKUP($A258,NOV!$A$11:$AG$110,33,FALSE))," ",VLOOKUP($A258,NOV!$A$11:$AG$110,33,FALSE))</f>
        <v xml:space="preserve"> </v>
      </c>
      <c r="M258" s="28" t="str">
        <f>IF(ISERROR(VLOOKUP($A258,DEC!$A$11:$AG$110,33,FALSE))," ",VLOOKUP($A258,DEC!$A$11:$AG$110,33,FALSE))</f>
        <v xml:space="preserve"> </v>
      </c>
      <c r="N258" s="28">
        <f>SUM(B258:M258)</f>
        <v>0</v>
      </c>
      <c r="AA258"/>
    </row>
    <row r="259" spans="2:27" x14ac:dyDescent="0.3">
      <c r="B259" s="28" t="str">
        <f>IF(ISERROR(VLOOKUP($A259,JAN!$A$11:$AG$110,33,FALSE))," ",VLOOKUP($A259,JAN!$A$11:$AG$110,33,FALSE))</f>
        <v xml:space="preserve"> </v>
      </c>
      <c r="C259" s="28" t="str">
        <f>IF(ISERROR(VLOOKUP($A259,FEV!$A$11:$AG$110,33,FALSE))," ",VLOOKUP($A259,FEV!$A$11:$AG$110,33,FALSE))</f>
        <v xml:space="preserve"> </v>
      </c>
      <c r="D259" s="28" t="str">
        <f>IF(ISERROR(VLOOKUP($A259,MAR!$A$11:$AG$110,33,FALSE))," ",VLOOKUP($A259,MAR!$A$11:$AG$110,33,FALSE))</f>
        <v xml:space="preserve"> </v>
      </c>
      <c r="E259" s="28" t="str">
        <f>IF(ISERROR(VLOOKUP($A259,AVR!$A$11:$AG$110,33,FALSE))," ",VLOOKUP($A259,AVR!$A$11:$AG$110,33,FALSE))</f>
        <v xml:space="preserve"> </v>
      </c>
      <c r="F259" s="28" t="str">
        <f>IF(ISERROR(VLOOKUP($A259,MAI!$A$11:$AG$110,33,FALSE))," ",VLOOKUP($A259,MAI!$A$11:$AG$110,33,FALSE))</f>
        <v xml:space="preserve"> </v>
      </c>
      <c r="G259" s="28" t="str">
        <f>IF(ISERROR(VLOOKUP($A259,JUIN!$A$11:$AG$110,33,FALSE))," ",VLOOKUP($A259,JUIN!$A$11:$AG$110,33,FALSE))</f>
        <v xml:space="preserve"> </v>
      </c>
      <c r="H259" s="28" t="str">
        <f>IF(ISERROR(VLOOKUP($A259,JUIL!$A$11:$AG$110,33,FALSE))," ",VLOOKUP($A259,JUIL!$A$11:$AG$110,33,FALSE))</f>
        <v xml:space="preserve"> </v>
      </c>
      <c r="I259" s="28" t="str">
        <f>IF(ISERROR(VLOOKUP($A259,AOUT!$A$11:$AG$110,33,FALSE))," ",VLOOKUP($A259,AOUT!$A$11:$AG$110,33,FALSE))</f>
        <v xml:space="preserve"> </v>
      </c>
      <c r="J259" s="28" t="str">
        <f>IF(ISERROR(VLOOKUP($A259,SEPT!$A$11:$AG$110,33,FALSE))," ",VLOOKUP($A259,SEPT!$A$11:$AG$110,33,FALSE))</f>
        <v xml:space="preserve"> </v>
      </c>
      <c r="K259" s="28" t="str">
        <f>IF(ISERROR(VLOOKUP($A259,OCT!$A$11:$AG$110,33,FALSE))," ",VLOOKUP($A259,OCT!$A$11:$AG$110,33,FALSE))</f>
        <v xml:space="preserve"> </v>
      </c>
      <c r="L259" s="28" t="str">
        <f>IF(ISERROR(VLOOKUP($A259,NOV!$A$11:$AG$110,33,FALSE))," ",VLOOKUP($A259,NOV!$A$11:$AG$110,33,FALSE))</f>
        <v xml:space="preserve"> </v>
      </c>
      <c r="M259" s="28" t="str">
        <f>IF(ISERROR(VLOOKUP($A259,DEC!$A$11:$AG$110,33,FALSE))," ",VLOOKUP($A259,DEC!$A$11:$AG$110,33,FALSE))</f>
        <v xml:space="preserve"> </v>
      </c>
      <c r="N259" s="28">
        <f>SUM(B259:M259)</f>
        <v>0</v>
      </c>
      <c r="AA259"/>
    </row>
    <row r="260" spans="2:27" x14ac:dyDescent="0.3">
      <c r="B260" s="28" t="str">
        <f>IF(ISERROR(VLOOKUP($A260,JAN!$A$11:$AG$110,33,FALSE))," ",VLOOKUP($A260,JAN!$A$11:$AG$110,33,FALSE))</f>
        <v xml:space="preserve"> </v>
      </c>
      <c r="C260" s="28" t="str">
        <f>IF(ISERROR(VLOOKUP($A260,FEV!$A$11:$AG$110,33,FALSE))," ",VLOOKUP($A260,FEV!$A$11:$AG$110,33,FALSE))</f>
        <v xml:space="preserve"> </v>
      </c>
      <c r="D260" s="28" t="str">
        <f>IF(ISERROR(VLOOKUP($A260,MAR!$A$11:$AG$110,33,FALSE))," ",VLOOKUP($A260,MAR!$A$11:$AG$110,33,FALSE))</f>
        <v xml:space="preserve"> </v>
      </c>
      <c r="E260" s="28" t="str">
        <f>IF(ISERROR(VLOOKUP($A260,AVR!$A$11:$AG$110,33,FALSE))," ",VLOOKUP($A260,AVR!$A$11:$AG$110,33,FALSE))</f>
        <v xml:space="preserve"> </v>
      </c>
      <c r="F260" s="28" t="str">
        <f>IF(ISERROR(VLOOKUP($A260,MAI!$A$11:$AG$110,33,FALSE))," ",VLOOKUP($A260,MAI!$A$11:$AG$110,33,FALSE))</f>
        <v xml:space="preserve"> </v>
      </c>
      <c r="G260" s="28" t="str">
        <f>IF(ISERROR(VLOOKUP($A260,JUIN!$A$11:$AG$110,33,FALSE))," ",VLOOKUP($A260,JUIN!$A$11:$AG$110,33,FALSE))</f>
        <v xml:space="preserve"> </v>
      </c>
      <c r="H260" s="28" t="str">
        <f>IF(ISERROR(VLOOKUP($A260,JUIL!$A$11:$AG$110,33,FALSE))," ",VLOOKUP($A260,JUIL!$A$11:$AG$110,33,FALSE))</f>
        <v xml:space="preserve"> </v>
      </c>
      <c r="I260" s="28" t="str">
        <f>IF(ISERROR(VLOOKUP($A260,AOUT!$A$11:$AG$110,33,FALSE))," ",VLOOKUP($A260,AOUT!$A$11:$AG$110,33,FALSE))</f>
        <v xml:space="preserve"> </v>
      </c>
      <c r="J260" s="28" t="str">
        <f>IF(ISERROR(VLOOKUP($A260,SEPT!$A$11:$AG$110,33,FALSE))," ",VLOOKUP($A260,SEPT!$A$11:$AG$110,33,FALSE))</f>
        <v xml:space="preserve"> </v>
      </c>
      <c r="K260" s="28" t="str">
        <f>IF(ISERROR(VLOOKUP($A260,OCT!$A$11:$AG$110,33,FALSE))," ",VLOOKUP($A260,OCT!$A$11:$AG$110,33,FALSE))</f>
        <v xml:space="preserve"> </v>
      </c>
      <c r="L260" s="28" t="str">
        <f>IF(ISERROR(VLOOKUP($A260,NOV!$A$11:$AG$110,33,FALSE))," ",VLOOKUP($A260,NOV!$A$11:$AG$110,33,FALSE))</f>
        <v xml:space="preserve"> </v>
      </c>
      <c r="M260" s="28" t="str">
        <f>IF(ISERROR(VLOOKUP($A260,DEC!$A$11:$AG$110,33,FALSE))," ",VLOOKUP($A260,DEC!$A$11:$AG$110,33,FALSE))</f>
        <v xml:space="preserve"> </v>
      </c>
      <c r="N260" s="28">
        <f>SUM(B260:M260)</f>
        <v>0</v>
      </c>
      <c r="AA260"/>
    </row>
    <row r="261" spans="2:27" x14ac:dyDescent="0.3">
      <c r="B261" s="28" t="str">
        <f>IF(ISERROR(VLOOKUP($A261,JAN!$A$11:$AG$110,33,FALSE))," ",VLOOKUP($A261,JAN!$A$11:$AG$110,33,FALSE))</f>
        <v xml:space="preserve"> </v>
      </c>
      <c r="C261" s="28" t="str">
        <f>IF(ISERROR(VLOOKUP($A261,FEV!$A$11:$AG$110,33,FALSE))," ",VLOOKUP($A261,FEV!$A$11:$AG$110,33,FALSE))</f>
        <v xml:space="preserve"> </v>
      </c>
      <c r="D261" s="28" t="str">
        <f>IF(ISERROR(VLOOKUP($A261,MAR!$A$11:$AG$110,33,FALSE))," ",VLOOKUP($A261,MAR!$A$11:$AG$110,33,FALSE))</f>
        <v xml:space="preserve"> </v>
      </c>
      <c r="E261" s="28" t="str">
        <f>IF(ISERROR(VLOOKUP($A261,AVR!$A$11:$AG$110,33,FALSE))," ",VLOOKUP($A261,AVR!$A$11:$AG$110,33,FALSE))</f>
        <v xml:space="preserve"> </v>
      </c>
      <c r="F261" s="28" t="str">
        <f>IF(ISERROR(VLOOKUP($A261,MAI!$A$11:$AG$110,33,FALSE))," ",VLOOKUP($A261,MAI!$A$11:$AG$110,33,FALSE))</f>
        <v xml:space="preserve"> </v>
      </c>
      <c r="G261" s="28" t="str">
        <f>IF(ISERROR(VLOOKUP($A261,JUIN!$A$11:$AG$110,33,FALSE))," ",VLOOKUP($A261,JUIN!$A$11:$AG$110,33,FALSE))</f>
        <v xml:space="preserve"> </v>
      </c>
      <c r="H261" s="28" t="str">
        <f>IF(ISERROR(VLOOKUP($A261,JUIL!$A$11:$AG$110,33,FALSE))," ",VLOOKUP($A261,JUIL!$A$11:$AG$110,33,FALSE))</f>
        <v xml:space="preserve"> </v>
      </c>
      <c r="I261" s="28" t="str">
        <f>IF(ISERROR(VLOOKUP($A261,AOUT!$A$11:$AG$110,33,FALSE))," ",VLOOKUP($A261,AOUT!$A$11:$AG$110,33,FALSE))</f>
        <v xml:space="preserve"> </v>
      </c>
      <c r="J261" s="28" t="str">
        <f>IF(ISERROR(VLOOKUP($A261,SEPT!$A$11:$AG$110,33,FALSE))," ",VLOOKUP($A261,SEPT!$A$11:$AG$110,33,FALSE))</f>
        <v xml:space="preserve"> </v>
      </c>
      <c r="K261" s="28" t="str">
        <f>IF(ISERROR(VLOOKUP($A261,OCT!$A$11:$AG$110,33,FALSE))," ",VLOOKUP($A261,OCT!$A$11:$AG$110,33,FALSE))</f>
        <v xml:space="preserve"> </v>
      </c>
      <c r="L261" s="28" t="str">
        <f>IF(ISERROR(VLOOKUP($A261,NOV!$A$11:$AG$110,33,FALSE))," ",VLOOKUP($A261,NOV!$A$11:$AG$110,33,FALSE))</f>
        <v xml:space="preserve"> </v>
      </c>
      <c r="M261" s="28" t="str">
        <f>IF(ISERROR(VLOOKUP($A261,DEC!$A$11:$AG$110,33,FALSE))," ",VLOOKUP($A261,DEC!$A$11:$AG$110,33,FALSE))</f>
        <v xml:space="preserve"> </v>
      </c>
      <c r="N261" s="28">
        <f>SUM(B261:M261)</f>
        <v>0</v>
      </c>
      <c r="AA261"/>
    </row>
    <row r="262" spans="2:27" x14ac:dyDescent="0.3">
      <c r="B262" s="28" t="str">
        <f>IF(ISERROR(VLOOKUP($A262,JAN!$A$11:$AG$110,33,FALSE))," ",VLOOKUP($A262,JAN!$A$11:$AG$110,33,FALSE))</f>
        <v xml:space="preserve"> </v>
      </c>
      <c r="C262" s="28" t="str">
        <f>IF(ISERROR(VLOOKUP($A262,FEV!$A$11:$AG$110,33,FALSE))," ",VLOOKUP($A262,FEV!$A$11:$AG$110,33,FALSE))</f>
        <v xml:space="preserve"> </v>
      </c>
      <c r="D262" s="28" t="str">
        <f>IF(ISERROR(VLOOKUP($A262,MAR!$A$11:$AG$110,33,FALSE))," ",VLOOKUP($A262,MAR!$A$11:$AG$110,33,FALSE))</f>
        <v xml:space="preserve"> </v>
      </c>
      <c r="E262" s="28" t="str">
        <f>IF(ISERROR(VLOOKUP($A262,AVR!$A$11:$AG$110,33,FALSE))," ",VLOOKUP($A262,AVR!$A$11:$AG$110,33,FALSE))</f>
        <v xml:space="preserve"> </v>
      </c>
      <c r="F262" s="28" t="str">
        <f>IF(ISERROR(VLOOKUP($A262,MAI!$A$11:$AG$110,33,FALSE))," ",VLOOKUP($A262,MAI!$A$11:$AG$110,33,FALSE))</f>
        <v xml:space="preserve"> </v>
      </c>
      <c r="G262" s="28" t="str">
        <f>IF(ISERROR(VLOOKUP($A262,JUIN!$A$11:$AG$110,33,FALSE))," ",VLOOKUP($A262,JUIN!$A$11:$AG$110,33,FALSE))</f>
        <v xml:space="preserve"> </v>
      </c>
      <c r="H262" s="28" t="str">
        <f>IF(ISERROR(VLOOKUP($A262,JUIL!$A$11:$AG$110,33,FALSE))," ",VLOOKUP($A262,JUIL!$A$11:$AG$110,33,FALSE))</f>
        <v xml:space="preserve"> </v>
      </c>
      <c r="I262" s="28" t="str">
        <f>IF(ISERROR(VLOOKUP($A262,AOUT!$A$11:$AG$110,33,FALSE))," ",VLOOKUP($A262,AOUT!$A$11:$AG$110,33,FALSE))</f>
        <v xml:space="preserve"> </v>
      </c>
      <c r="J262" s="28" t="str">
        <f>IF(ISERROR(VLOOKUP($A262,SEPT!$A$11:$AG$110,33,FALSE))," ",VLOOKUP($A262,SEPT!$A$11:$AG$110,33,FALSE))</f>
        <v xml:space="preserve"> </v>
      </c>
      <c r="K262" s="28" t="str">
        <f>IF(ISERROR(VLOOKUP($A262,OCT!$A$11:$AG$110,33,FALSE))," ",VLOOKUP($A262,OCT!$A$11:$AG$110,33,FALSE))</f>
        <v xml:space="preserve"> </v>
      </c>
      <c r="L262" s="28" t="str">
        <f>IF(ISERROR(VLOOKUP($A262,NOV!$A$11:$AG$110,33,FALSE))," ",VLOOKUP($A262,NOV!$A$11:$AG$110,33,FALSE))</f>
        <v xml:space="preserve"> </v>
      </c>
      <c r="M262" s="28" t="str">
        <f>IF(ISERROR(VLOOKUP($A262,DEC!$A$11:$AG$110,33,FALSE))," ",VLOOKUP($A262,DEC!$A$11:$AG$110,33,FALSE))</f>
        <v xml:space="preserve"> </v>
      </c>
      <c r="N262" s="28">
        <f>SUM(B262:M262)</f>
        <v>0</v>
      </c>
      <c r="AA262"/>
    </row>
    <row r="263" spans="2:27" x14ac:dyDescent="0.3">
      <c r="B263" s="28" t="str">
        <f>IF(ISERROR(VLOOKUP($A263,JAN!$A$11:$AG$110,33,FALSE))," ",VLOOKUP($A263,JAN!$A$11:$AG$110,33,FALSE))</f>
        <v xml:space="preserve"> </v>
      </c>
      <c r="C263" s="28" t="str">
        <f>IF(ISERROR(VLOOKUP($A263,FEV!$A$11:$AG$110,33,FALSE))," ",VLOOKUP($A263,FEV!$A$11:$AG$110,33,FALSE))</f>
        <v xml:space="preserve"> </v>
      </c>
      <c r="D263" s="28" t="str">
        <f>IF(ISERROR(VLOOKUP($A263,MAR!$A$11:$AG$110,33,FALSE))," ",VLOOKUP($A263,MAR!$A$11:$AG$110,33,FALSE))</f>
        <v xml:space="preserve"> </v>
      </c>
      <c r="E263" s="28" t="str">
        <f>IF(ISERROR(VLOOKUP($A263,AVR!$A$11:$AG$110,33,FALSE))," ",VLOOKUP($A263,AVR!$A$11:$AG$110,33,FALSE))</f>
        <v xml:space="preserve"> </v>
      </c>
      <c r="F263" s="28" t="str">
        <f>IF(ISERROR(VLOOKUP($A263,MAI!$A$11:$AG$110,33,FALSE))," ",VLOOKUP($A263,MAI!$A$11:$AG$110,33,FALSE))</f>
        <v xml:space="preserve"> </v>
      </c>
      <c r="G263" s="28" t="str">
        <f>IF(ISERROR(VLOOKUP($A263,JUIN!$A$11:$AG$110,33,FALSE))," ",VLOOKUP($A263,JUIN!$A$11:$AG$110,33,FALSE))</f>
        <v xml:space="preserve"> </v>
      </c>
      <c r="H263" s="28" t="str">
        <f>IF(ISERROR(VLOOKUP($A263,JUIL!$A$11:$AG$110,33,FALSE))," ",VLOOKUP($A263,JUIL!$A$11:$AG$110,33,FALSE))</f>
        <v xml:space="preserve"> </v>
      </c>
      <c r="I263" s="28" t="str">
        <f>IF(ISERROR(VLOOKUP($A263,AOUT!$A$11:$AG$110,33,FALSE))," ",VLOOKUP($A263,AOUT!$A$11:$AG$110,33,FALSE))</f>
        <v xml:space="preserve"> </v>
      </c>
      <c r="J263" s="28" t="str">
        <f>IF(ISERROR(VLOOKUP($A263,SEPT!$A$11:$AG$110,33,FALSE))," ",VLOOKUP($A263,SEPT!$A$11:$AG$110,33,FALSE))</f>
        <v xml:space="preserve"> </v>
      </c>
      <c r="K263" s="28" t="str">
        <f>IF(ISERROR(VLOOKUP($A263,OCT!$A$11:$AG$110,33,FALSE))," ",VLOOKUP($A263,OCT!$A$11:$AG$110,33,FALSE))</f>
        <v xml:space="preserve"> </v>
      </c>
      <c r="L263" s="28" t="str">
        <f>IF(ISERROR(VLOOKUP($A263,NOV!$A$11:$AG$110,33,FALSE))," ",VLOOKUP($A263,NOV!$A$11:$AG$110,33,FALSE))</f>
        <v xml:space="preserve"> </v>
      </c>
      <c r="M263" s="28" t="str">
        <f>IF(ISERROR(VLOOKUP($A263,DEC!$A$11:$AG$110,33,FALSE))," ",VLOOKUP($A263,DEC!$A$11:$AG$110,33,FALSE))</f>
        <v xml:space="preserve"> </v>
      </c>
      <c r="N263" s="28">
        <f>SUM(B263:M263)</f>
        <v>0</v>
      </c>
      <c r="AA263"/>
    </row>
    <row r="264" spans="2:27" x14ac:dyDescent="0.3">
      <c r="B264" s="28" t="str">
        <f>IF(ISERROR(VLOOKUP($A264,JAN!$A$11:$AG$110,33,FALSE))," ",VLOOKUP($A264,JAN!$A$11:$AG$110,33,FALSE))</f>
        <v xml:space="preserve"> </v>
      </c>
      <c r="C264" s="28" t="str">
        <f>IF(ISERROR(VLOOKUP($A264,FEV!$A$11:$AG$110,33,FALSE))," ",VLOOKUP($A264,FEV!$A$11:$AG$110,33,FALSE))</f>
        <v xml:space="preserve"> </v>
      </c>
      <c r="D264" s="28" t="str">
        <f>IF(ISERROR(VLOOKUP($A264,MAR!$A$11:$AG$110,33,FALSE))," ",VLOOKUP($A264,MAR!$A$11:$AG$110,33,FALSE))</f>
        <v xml:space="preserve"> </v>
      </c>
      <c r="E264" s="28" t="str">
        <f>IF(ISERROR(VLOOKUP($A264,AVR!$A$11:$AG$110,33,FALSE))," ",VLOOKUP($A264,AVR!$A$11:$AG$110,33,FALSE))</f>
        <v xml:space="preserve"> </v>
      </c>
      <c r="F264" s="28" t="str">
        <f>IF(ISERROR(VLOOKUP($A264,MAI!$A$11:$AG$110,33,FALSE))," ",VLOOKUP($A264,MAI!$A$11:$AG$110,33,FALSE))</f>
        <v xml:space="preserve"> </v>
      </c>
      <c r="G264" s="28" t="str">
        <f>IF(ISERROR(VLOOKUP($A264,JUIN!$A$11:$AG$110,33,FALSE))," ",VLOOKUP($A264,JUIN!$A$11:$AG$110,33,FALSE))</f>
        <v xml:space="preserve"> </v>
      </c>
      <c r="H264" s="28" t="str">
        <f>IF(ISERROR(VLOOKUP($A264,JUIL!$A$11:$AG$110,33,FALSE))," ",VLOOKUP($A264,JUIL!$A$11:$AG$110,33,FALSE))</f>
        <v xml:space="preserve"> </v>
      </c>
      <c r="I264" s="28" t="str">
        <f>IF(ISERROR(VLOOKUP($A264,AOUT!$A$11:$AG$110,33,FALSE))," ",VLOOKUP($A264,AOUT!$A$11:$AG$110,33,FALSE))</f>
        <v xml:space="preserve"> </v>
      </c>
      <c r="J264" s="28" t="str">
        <f>IF(ISERROR(VLOOKUP($A264,SEPT!$A$11:$AG$110,33,FALSE))," ",VLOOKUP($A264,SEPT!$A$11:$AG$110,33,FALSE))</f>
        <v xml:space="preserve"> </v>
      </c>
      <c r="K264" s="28" t="str">
        <f>IF(ISERROR(VLOOKUP($A264,OCT!$A$11:$AG$110,33,FALSE))," ",VLOOKUP($A264,OCT!$A$11:$AG$110,33,FALSE))</f>
        <v xml:space="preserve"> </v>
      </c>
      <c r="L264" s="28" t="str">
        <f>IF(ISERROR(VLOOKUP($A264,NOV!$A$11:$AG$110,33,FALSE))," ",VLOOKUP($A264,NOV!$A$11:$AG$110,33,FALSE))</f>
        <v xml:space="preserve"> </v>
      </c>
      <c r="M264" s="28" t="str">
        <f>IF(ISERROR(VLOOKUP($A264,DEC!$A$11:$AG$110,33,FALSE))," ",VLOOKUP($A264,DEC!$A$11:$AG$110,33,FALSE))</f>
        <v xml:space="preserve"> </v>
      </c>
      <c r="N264" s="28">
        <f>SUM(B264:M264)</f>
        <v>0</v>
      </c>
      <c r="AA264"/>
    </row>
    <row r="265" spans="2:27" x14ac:dyDescent="0.3">
      <c r="B265" s="28" t="str">
        <f>IF(ISERROR(VLOOKUP($A265,JAN!$A$11:$AG$110,33,FALSE))," ",VLOOKUP($A265,JAN!$A$11:$AG$110,33,FALSE))</f>
        <v xml:space="preserve"> </v>
      </c>
      <c r="C265" s="28" t="str">
        <f>IF(ISERROR(VLOOKUP($A265,FEV!$A$11:$AG$110,33,FALSE))," ",VLOOKUP($A265,FEV!$A$11:$AG$110,33,FALSE))</f>
        <v xml:space="preserve"> </v>
      </c>
      <c r="D265" s="28" t="str">
        <f>IF(ISERROR(VLOOKUP($A265,MAR!$A$11:$AG$110,33,FALSE))," ",VLOOKUP($A265,MAR!$A$11:$AG$110,33,FALSE))</f>
        <v xml:space="preserve"> </v>
      </c>
      <c r="E265" s="28" t="str">
        <f>IF(ISERROR(VLOOKUP($A265,AVR!$A$11:$AG$110,33,FALSE))," ",VLOOKUP($A265,AVR!$A$11:$AG$110,33,FALSE))</f>
        <v xml:space="preserve"> </v>
      </c>
      <c r="F265" s="28" t="str">
        <f>IF(ISERROR(VLOOKUP($A265,MAI!$A$11:$AG$110,33,FALSE))," ",VLOOKUP($A265,MAI!$A$11:$AG$110,33,FALSE))</f>
        <v xml:space="preserve"> </v>
      </c>
      <c r="G265" s="28" t="str">
        <f>IF(ISERROR(VLOOKUP($A265,JUIN!$A$11:$AG$110,33,FALSE))," ",VLOOKUP($A265,JUIN!$A$11:$AG$110,33,FALSE))</f>
        <v xml:space="preserve"> </v>
      </c>
      <c r="H265" s="28" t="str">
        <f>IF(ISERROR(VLOOKUP($A265,JUIL!$A$11:$AG$110,33,FALSE))," ",VLOOKUP($A265,JUIL!$A$11:$AG$110,33,FALSE))</f>
        <v xml:space="preserve"> </v>
      </c>
      <c r="I265" s="28" t="str">
        <f>IF(ISERROR(VLOOKUP($A265,AOUT!$A$11:$AG$110,33,FALSE))," ",VLOOKUP($A265,AOUT!$A$11:$AG$110,33,FALSE))</f>
        <v xml:space="preserve"> </v>
      </c>
      <c r="J265" s="28" t="str">
        <f>IF(ISERROR(VLOOKUP($A265,SEPT!$A$11:$AG$110,33,FALSE))," ",VLOOKUP($A265,SEPT!$A$11:$AG$110,33,FALSE))</f>
        <v xml:space="preserve"> </v>
      </c>
      <c r="K265" s="28" t="str">
        <f>IF(ISERROR(VLOOKUP($A265,OCT!$A$11:$AG$110,33,FALSE))," ",VLOOKUP($A265,OCT!$A$11:$AG$110,33,FALSE))</f>
        <v xml:space="preserve"> </v>
      </c>
      <c r="L265" s="28" t="str">
        <f>IF(ISERROR(VLOOKUP($A265,NOV!$A$11:$AG$110,33,FALSE))," ",VLOOKUP($A265,NOV!$A$11:$AG$110,33,FALSE))</f>
        <v xml:space="preserve"> </v>
      </c>
      <c r="M265" s="28" t="str">
        <f>IF(ISERROR(VLOOKUP($A265,DEC!$A$11:$AG$110,33,FALSE))," ",VLOOKUP($A265,DEC!$A$11:$AG$110,33,FALSE))</f>
        <v xml:space="preserve"> </v>
      </c>
      <c r="N265" s="28">
        <f>SUM(B265:M265)</f>
        <v>0</v>
      </c>
      <c r="AA265"/>
    </row>
    <row r="266" spans="2:27" x14ac:dyDescent="0.3">
      <c r="B266" s="28" t="str">
        <f>IF(ISERROR(VLOOKUP($A266,JAN!$A$11:$AG$110,33,FALSE))," ",VLOOKUP($A266,JAN!$A$11:$AG$110,33,FALSE))</f>
        <v xml:space="preserve"> </v>
      </c>
      <c r="C266" s="28" t="str">
        <f>IF(ISERROR(VLOOKUP($A266,FEV!$A$11:$AG$110,33,FALSE))," ",VLOOKUP($A266,FEV!$A$11:$AG$110,33,FALSE))</f>
        <v xml:space="preserve"> </v>
      </c>
      <c r="D266" s="28" t="str">
        <f>IF(ISERROR(VLOOKUP($A266,MAR!$A$11:$AG$110,33,FALSE))," ",VLOOKUP($A266,MAR!$A$11:$AG$110,33,FALSE))</f>
        <v xml:space="preserve"> </v>
      </c>
      <c r="E266" s="28" t="str">
        <f>IF(ISERROR(VLOOKUP($A266,AVR!$A$11:$AG$110,33,FALSE))," ",VLOOKUP($A266,AVR!$A$11:$AG$110,33,FALSE))</f>
        <v xml:space="preserve"> </v>
      </c>
      <c r="F266" s="28" t="str">
        <f>IF(ISERROR(VLOOKUP($A266,MAI!$A$11:$AG$110,33,FALSE))," ",VLOOKUP($A266,MAI!$A$11:$AG$110,33,FALSE))</f>
        <v xml:space="preserve"> </v>
      </c>
      <c r="G266" s="28" t="str">
        <f>IF(ISERROR(VLOOKUP($A266,JUIN!$A$11:$AG$110,33,FALSE))," ",VLOOKUP($A266,JUIN!$A$11:$AG$110,33,FALSE))</f>
        <v xml:space="preserve"> </v>
      </c>
      <c r="H266" s="28" t="str">
        <f>IF(ISERROR(VLOOKUP($A266,JUIL!$A$11:$AG$110,33,FALSE))," ",VLOOKUP($A266,JUIL!$A$11:$AG$110,33,FALSE))</f>
        <v xml:space="preserve"> </v>
      </c>
      <c r="I266" s="28" t="str">
        <f>IF(ISERROR(VLOOKUP($A266,AOUT!$A$11:$AG$110,33,FALSE))," ",VLOOKUP($A266,AOUT!$A$11:$AG$110,33,FALSE))</f>
        <v xml:space="preserve"> </v>
      </c>
      <c r="J266" s="28" t="str">
        <f>IF(ISERROR(VLOOKUP($A266,SEPT!$A$11:$AG$110,33,FALSE))," ",VLOOKUP($A266,SEPT!$A$11:$AG$110,33,FALSE))</f>
        <v xml:space="preserve"> </v>
      </c>
      <c r="K266" s="28" t="str">
        <f>IF(ISERROR(VLOOKUP($A266,OCT!$A$11:$AG$110,33,FALSE))," ",VLOOKUP($A266,OCT!$A$11:$AG$110,33,FALSE))</f>
        <v xml:space="preserve"> </v>
      </c>
      <c r="L266" s="28" t="str">
        <f>IF(ISERROR(VLOOKUP($A266,NOV!$A$11:$AG$110,33,FALSE))," ",VLOOKUP($A266,NOV!$A$11:$AG$110,33,FALSE))</f>
        <v xml:space="preserve"> </v>
      </c>
      <c r="M266" s="28" t="str">
        <f>IF(ISERROR(VLOOKUP($A266,DEC!$A$11:$AG$110,33,FALSE))," ",VLOOKUP($A266,DEC!$A$11:$AG$110,33,FALSE))</f>
        <v xml:space="preserve"> </v>
      </c>
      <c r="N266" s="28">
        <f>SUM(B266:M266)</f>
        <v>0</v>
      </c>
      <c r="AA266"/>
    </row>
    <row r="267" spans="2:27" x14ac:dyDescent="0.3">
      <c r="B267" s="28" t="str">
        <f>IF(ISERROR(VLOOKUP($A267,JAN!$A$11:$AG$110,33,FALSE))," ",VLOOKUP($A267,JAN!$A$11:$AG$110,33,FALSE))</f>
        <v xml:space="preserve"> </v>
      </c>
      <c r="C267" s="28" t="str">
        <f>IF(ISERROR(VLOOKUP($A267,FEV!$A$11:$AG$110,33,FALSE))," ",VLOOKUP($A267,FEV!$A$11:$AG$110,33,FALSE))</f>
        <v xml:space="preserve"> </v>
      </c>
      <c r="D267" s="28" t="str">
        <f>IF(ISERROR(VLOOKUP($A267,MAR!$A$11:$AG$110,33,FALSE))," ",VLOOKUP($A267,MAR!$A$11:$AG$110,33,FALSE))</f>
        <v xml:space="preserve"> </v>
      </c>
      <c r="E267" s="28" t="str">
        <f>IF(ISERROR(VLOOKUP($A267,AVR!$A$11:$AG$110,33,FALSE))," ",VLOOKUP($A267,AVR!$A$11:$AG$110,33,FALSE))</f>
        <v xml:space="preserve"> </v>
      </c>
      <c r="F267" s="28" t="str">
        <f>IF(ISERROR(VLOOKUP($A267,MAI!$A$11:$AG$110,33,FALSE))," ",VLOOKUP($A267,MAI!$A$11:$AG$110,33,FALSE))</f>
        <v xml:space="preserve"> </v>
      </c>
      <c r="G267" s="28" t="str">
        <f>IF(ISERROR(VLOOKUP($A267,JUIN!$A$11:$AG$110,33,FALSE))," ",VLOOKUP($A267,JUIN!$A$11:$AG$110,33,FALSE))</f>
        <v xml:space="preserve"> </v>
      </c>
      <c r="H267" s="28" t="str">
        <f>IF(ISERROR(VLOOKUP($A267,JUIL!$A$11:$AG$110,33,FALSE))," ",VLOOKUP($A267,JUIL!$A$11:$AG$110,33,FALSE))</f>
        <v xml:space="preserve"> </v>
      </c>
      <c r="I267" s="28" t="str">
        <f>IF(ISERROR(VLOOKUP($A267,AOUT!$A$11:$AG$110,33,FALSE))," ",VLOOKUP($A267,AOUT!$A$11:$AG$110,33,FALSE))</f>
        <v xml:space="preserve"> </v>
      </c>
      <c r="J267" s="28" t="str">
        <f>IF(ISERROR(VLOOKUP($A267,SEPT!$A$11:$AG$110,33,FALSE))," ",VLOOKUP($A267,SEPT!$A$11:$AG$110,33,FALSE))</f>
        <v xml:space="preserve"> </v>
      </c>
      <c r="K267" s="28" t="str">
        <f>IF(ISERROR(VLOOKUP($A267,OCT!$A$11:$AG$110,33,FALSE))," ",VLOOKUP($A267,OCT!$A$11:$AG$110,33,FALSE))</f>
        <v xml:space="preserve"> </v>
      </c>
      <c r="L267" s="28" t="str">
        <f>IF(ISERROR(VLOOKUP($A267,NOV!$A$11:$AG$110,33,FALSE))," ",VLOOKUP($A267,NOV!$A$11:$AG$110,33,FALSE))</f>
        <v xml:space="preserve"> </v>
      </c>
      <c r="M267" s="28" t="str">
        <f>IF(ISERROR(VLOOKUP($A267,DEC!$A$11:$AG$110,33,FALSE))," ",VLOOKUP($A267,DEC!$A$11:$AG$110,33,FALSE))</f>
        <v xml:space="preserve"> </v>
      </c>
      <c r="N267" s="28">
        <f>SUM(B267:M267)</f>
        <v>0</v>
      </c>
      <c r="AA267"/>
    </row>
    <row r="268" spans="2:27" x14ac:dyDescent="0.3">
      <c r="B268" s="28" t="str">
        <f>IF(ISERROR(VLOOKUP($A268,JAN!$A$11:$AG$110,33,FALSE))," ",VLOOKUP($A268,JAN!$A$11:$AG$110,33,FALSE))</f>
        <v xml:space="preserve"> </v>
      </c>
      <c r="C268" s="28" t="str">
        <f>IF(ISERROR(VLOOKUP($A268,FEV!$A$11:$AG$110,33,FALSE))," ",VLOOKUP($A268,FEV!$A$11:$AG$110,33,FALSE))</f>
        <v xml:space="preserve"> </v>
      </c>
      <c r="D268" s="28" t="str">
        <f>IF(ISERROR(VLOOKUP($A268,MAR!$A$11:$AG$110,33,FALSE))," ",VLOOKUP($A268,MAR!$A$11:$AG$110,33,FALSE))</f>
        <v xml:space="preserve"> </v>
      </c>
      <c r="E268" s="28" t="str">
        <f>IF(ISERROR(VLOOKUP($A268,AVR!$A$11:$AG$110,33,FALSE))," ",VLOOKUP($A268,AVR!$A$11:$AG$110,33,FALSE))</f>
        <v xml:space="preserve"> </v>
      </c>
      <c r="F268" s="28" t="str">
        <f>IF(ISERROR(VLOOKUP($A268,MAI!$A$11:$AG$110,33,FALSE))," ",VLOOKUP($A268,MAI!$A$11:$AG$110,33,FALSE))</f>
        <v xml:space="preserve"> </v>
      </c>
      <c r="G268" s="28" t="str">
        <f>IF(ISERROR(VLOOKUP($A268,JUIN!$A$11:$AG$110,33,FALSE))," ",VLOOKUP($A268,JUIN!$A$11:$AG$110,33,FALSE))</f>
        <v xml:space="preserve"> </v>
      </c>
      <c r="H268" s="28" t="str">
        <f>IF(ISERROR(VLOOKUP($A268,JUIL!$A$11:$AG$110,33,FALSE))," ",VLOOKUP($A268,JUIL!$A$11:$AG$110,33,FALSE))</f>
        <v xml:space="preserve"> </v>
      </c>
      <c r="I268" s="28" t="str">
        <f>IF(ISERROR(VLOOKUP($A268,AOUT!$A$11:$AG$110,33,FALSE))," ",VLOOKUP($A268,AOUT!$A$11:$AG$110,33,FALSE))</f>
        <v xml:space="preserve"> </v>
      </c>
      <c r="J268" s="28" t="str">
        <f>IF(ISERROR(VLOOKUP($A268,SEPT!$A$11:$AG$110,33,FALSE))," ",VLOOKUP($A268,SEPT!$A$11:$AG$110,33,FALSE))</f>
        <v xml:space="preserve"> </v>
      </c>
      <c r="K268" s="28" t="str">
        <f>IF(ISERROR(VLOOKUP($A268,OCT!$A$11:$AG$110,33,FALSE))," ",VLOOKUP($A268,OCT!$A$11:$AG$110,33,FALSE))</f>
        <v xml:space="preserve"> </v>
      </c>
      <c r="L268" s="28" t="str">
        <f>IF(ISERROR(VLOOKUP($A268,NOV!$A$11:$AG$110,33,FALSE))," ",VLOOKUP($A268,NOV!$A$11:$AG$110,33,FALSE))</f>
        <v xml:space="preserve"> </v>
      </c>
      <c r="M268" s="28" t="str">
        <f>IF(ISERROR(VLOOKUP($A268,DEC!$A$11:$AG$110,33,FALSE))," ",VLOOKUP($A268,DEC!$A$11:$AG$110,33,FALSE))</f>
        <v xml:space="preserve"> </v>
      </c>
      <c r="N268" s="28">
        <f>SUM(B268:M268)</f>
        <v>0</v>
      </c>
      <c r="AA268"/>
    </row>
    <row r="269" spans="2:27" x14ac:dyDescent="0.3">
      <c r="B269" s="28" t="str">
        <f>IF(ISERROR(VLOOKUP($A269,JAN!$A$11:$AG$110,33,FALSE))," ",VLOOKUP($A269,JAN!$A$11:$AG$110,33,FALSE))</f>
        <v xml:space="preserve"> </v>
      </c>
      <c r="C269" s="28" t="str">
        <f>IF(ISERROR(VLOOKUP($A269,FEV!$A$11:$AG$110,33,FALSE))," ",VLOOKUP($A269,FEV!$A$11:$AG$110,33,FALSE))</f>
        <v xml:space="preserve"> </v>
      </c>
      <c r="D269" s="28" t="str">
        <f>IF(ISERROR(VLOOKUP($A269,MAR!$A$11:$AG$110,33,FALSE))," ",VLOOKUP($A269,MAR!$A$11:$AG$110,33,FALSE))</f>
        <v xml:space="preserve"> </v>
      </c>
      <c r="E269" s="28" t="str">
        <f>IF(ISERROR(VLOOKUP($A269,AVR!$A$11:$AG$110,33,FALSE))," ",VLOOKUP($A269,AVR!$A$11:$AG$110,33,FALSE))</f>
        <v xml:space="preserve"> </v>
      </c>
      <c r="F269" s="28" t="str">
        <f>IF(ISERROR(VLOOKUP($A269,MAI!$A$11:$AG$110,33,FALSE))," ",VLOOKUP($A269,MAI!$A$11:$AG$110,33,FALSE))</f>
        <v xml:space="preserve"> </v>
      </c>
      <c r="G269" s="28" t="str">
        <f>IF(ISERROR(VLOOKUP($A269,JUIN!$A$11:$AG$110,33,FALSE))," ",VLOOKUP($A269,JUIN!$A$11:$AG$110,33,FALSE))</f>
        <v xml:space="preserve"> </v>
      </c>
      <c r="H269" s="28" t="str">
        <f>IF(ISERROR(VLOOKUP($A269,JUIL!$A$11:$AG$110,33,FALSE))," ",VLOOKUP($A269,JUIL!$A$11:$AG$110,33,FALSE))</f>
        <v xml:space="preserve"> </v>
      </c>
      <c r="I269" s="28" t="str">
        <f>IF(ISERROR(VLOOKUP($A269,AOUT!$A$11:$AG$110,33,FALSE))," ",VLOOKUP($A269,AOUT!$A$11:$AG$110,33,FALSE))</f>
        <v xml:space="preserve"> </v>
      </c>
      <c r="J269" s="28" t="str">
        <f>IF(ISERROR(VLOOKUP($A269,SEPT!$A$11:$AG$110,33,FALSE))," ",VLOOKUP($A269,SEPT!$A$11:$AG$110,33,FALSE))</f>
        <v xml:space="preserve"> </v>
      </c>
      <c r="K269" s="28" t="str">
        <f>IF(ISERROR(VLOOKUP($A269,OCT!$A$11:$AG$110,33,FALSE))," ",VLOOKUP($A269,OCT!$A$11:$AG$110,33,FALSE))</f>
        <v xml:space="preserve"> </v>
      </c>
      <c r="L269" s="28" t="str">
        <f>IF(ISERROR(VLOOKUP($A269,NOV!$A$11:$AG$110,33,FALSE))," ",VLOOKUP($A269,NOV!$A$11:$AG$110,33,FALSE))</f>
        <v xml:space="preserve"> </v>
      </c>
      <c r="M269" s="28" t="str">
        <f>IF(ISERROR(VLOOKUP($A269,DEC!$A$11:$AG$110,33,FALSE))," ",VLOOKUP($A269,DEC!$A$11:$AG$110,33,FALSE))</f>
        <v xml:space="preserve"> </v>
      </c>
      <c r="N269" s="28">
        <f>SUM(B269:M269)</f>
        <v>0</v>
      </c>
      <c r="AA269"/>
    </row>
    <row r="270" spans="2:27" x14ac:dyDescent="0.3">
      <c r="B270" s="28" t="str">
        <f>IF(ISERROR(VLOOKUP($A270,JAN!$A$11:$AG$110,33,FALSE))," ",VLOOKUP($A270,JAN!$A$11:$AG$110,33,FALSE))</f>
        <v xml:space="preserve"> </v>
      </c>
      <c r="C270" s="28" t="str">
        <f>IF(ISERROR(VLOOKUP($A270,FEV!$A$11:$AG$110,33,FALSE))," ",VLOOKUP($A270,FEV!$A$11:$AG$110,33,FALSE))</f>
        <v xml:space="preserve"> </v>
      </c>
      <c r="D270" s="28" t="str">
        <f>IF(ISERROR(VLOOKUP($A270,MAR!$A$11:$AG$110,33,FALSE))," ",VLOOKUP($A270,MAR!$A$11:$AG$110,33,FALSE))</f>
        <v xml:space="preserve"> </v>
      </c>
      <c r="E270" s="28" t="str">
        <f>IF(ISERROR(VLOOKUP($A270,AVR!$A$11:$AG$110,33,FALSE))," ",VLOOKUP($A270,AVR!$A$11:$AG$110,33,FALSE))</f>
        <v xml:space="preserve"> </v>
      </c>
      <c r="F270" s="28" t="str">
        <f>IF(ISERROR(VLOOKUP($A270,MAI!$A$11:$AG$110,33,FALSE))," ",VLOOKUP($A270,MAI!$A$11:$AG$110,33,FALSE))</f>
        <v xml:space="preserve"> </v>
      </c>
      <c r="G270" s="28" t="str">
        <f>IF(ISERROR(VLOOKUP($A270,JUIN!$A$11:$AG$110,33,FALSE))," ",VLOOKUP($A270,JUIN!$A$11:$AG$110,33,FALSE))</f>
        <v xml:space="preserve"> </v>
      </c>
      <c r="H270" s="28" t="str">
        <f>IF(ISERROR(VLOOKUP($A270,JUIL!$A$11:$AG$110,33,FALSE))," ",VLOOKUP($A270,JUIL!$A$11:$AG$110,33,FALSE))</f>
        <v xml:space="preserve"> </v>
      </c>
      <c r="I270" s="28" t="str">
        <f>IF(ISERROR(VLOOKUP($A270,AOUT!$A$11:$AG$110,33,FALSE))," ",VLOOKUP($A270,AOUT!$A$11:$AG$110,33,FALSE))</f>
        <v xml:space="preserve"> </v>
      </c>
      <c r="J270" s="28" t="str">
        <f>IF(ISERROR(VLOOKUP($A270,SEPT!$A$11:$AG$110,33,FALSE))," ",VLOOKUP($A270,SEPT!$A$11:$AG$110,33,FALSE))</f>
        <v xml:space="preserve"> </v>
      </c>
      <c r="K270" s="28" t="str">
        <f>IF(ISERROR(VLOOKUP($A270,OCT!$A$11:$AG$110,33,FALSE))," ",VLOOKUP($A270,OCT!$A$11:$AG$110,33,FALSE))</f>
        <v xml:space="preserve"> </v>
      </c>
      <c r="L270" s="28" t="str">
        <f>IF(ISERROR(VLOOKUP($A270,NOV!$A$11:$AG$110,33,FALSE))," ",VLOOKUP($A270,NOV!$A$11:$AG$110,33,FALSE))</f>
        <v xml:space="preserve"> </v>
      </c>
      <c r="M270" s="28" t="str">
        <f>IF(ISERROR(VLOOKUP($A270,DEC!$A$11:$AG$110,33,FALSE))," ",VLOOKUP($A270,DEC!$A$11:$AG$110,33,FALSE))</f>
        <v xml:space="preserve"> </v>
      </c>
      <c r="N270" s="28">
        <f>SUM(B270:M270)</f>
        <v>0</v>
      </c>
      <c r="AA270"/>
    </row>
    <row r="271" spans="2:27" x14ac:dyDescent="0.3">
      <c r="B271" s="28" t="str">
        <f>IF(ISERROR(VLOOKUP($A271,JAN!$A$11:$AG$110,33,FALSE))," ",VLOOKUP($A271,JAN!$A$11:$AG$110,33,FALSE))</f>
        <v xml:space="preserve"> </v>
      </c>
      <c r="C271" s="28" t="str">
        <f>IF(ISERROR(VLOOKUP($A271,FEV!$A$11:$AG$110,33,FALSE))," ",VLOOKUP($A271,FEV!$A$11:$AG$110,33,FALSE))</f>
        <v xml:space="preserve"> </v>
      </c>
      <c r="D271" s="28" t="str">
        <f>IF(ISERROR(VLOOKUP($A271,MAR!$A$11:$AG$110,33,FALSE))," ",VLOOKUP($A271,MAR!$A$11:$AG$110,33,FALSE))</f>
        <v xml:space="preserve"> </v>
      </c>
      <c r="E271" s="28" t="str">
        <f>IF(ISERROR(VLOOKUP($A271,AVR!$A$11:$AG$110,33,FALSE))," ",VLOOKUP($A271,AVR!$A$11:$AG$110,33,FALSE))</f>
        <v xml:space="preserve"> </v>
      </c>
      <c r="F271" s="28" t="str">
        <f>IF(ISERROR(VLOOKUP($A271,MAI!$A$11:$AG$110,33,FALSE))," ",VLOOKUP($A271,MAI!$A$11:$AG$110,33,FALSE))</f>
        <v xml:space="preserve"> </v>
      </c>
      <c r="G271" s="28" t="str">
        <f>IF(ISERROR(VLOOKUP($A271,JUIN!$A$11:$AG$110,33,FALSE))," ",VLOOKUP($A271,JUIN!$A$11:$AG$110,33,FALSE))</f>
        <v xml:space="preserve"> </v>
      </c>
      <c r="H271" s="28" t="str">
        <f>IF(ISERROR(VLOOKUP($A271,JUIL!$A$11:$AG$110,33,FALSE))," ",VLOOKUP($A271,JUIL!$A$11:$AG$110,33,FALSE))</f>
        <v xml:space="preserve"> </v>
      </c>
      <c r="I271" s="28" t="str">
        <f>IF(ISERROR(VLOOKUP($A271,AOUT!$A$11:$AG$110,33,FALSE))," ",VLOOKUP($A271,AOUT!$A$11:$AG$110,33,FALSE))</f>
        <v xml:space="preserve"> </v>
      </c>
      <c r="J271" s="28" t="str">
        <f>IF(ISERROR(VLOOKUP($A271,SEPT!$A$11:$AG$110,33,FALSE))," ",VLOOKUP($A271,SEPT!$A$11:$AG$110,33,FALSE))</f>
        <v xml:space="preserve"> </v>
      </c>
      <c r="K271" s="28" t="str">
        <f>IF(ISERROR(VLOOKUP($A271,OCT!$A$11:$AG$110,33,FALSE))," ",VLOOKUP($A271,OCT!$A$11:$AG$110,33,FALSE))</f>
        <v xml:space="preserve"> </v>
      </c>
      <c r="L271" s="28" t="str">
        <f>IF(ISERROR(VLOOKUP($A271,NOV!$A$11:$AG$110,33,FALSE))," ",VLOOKUP($A271,NOV!$A$11:$AG$110,33,FALSE))</f>
        <v xml:space="preserve"> </v>
      </c>
      <c r="M271" s="28" t="str">
        <f>IF(ISERROR(VLOOKUP($A271,DEC!$A$11:$AG$110,33,FALSE))," ",VLOOKUP($A271,DEC!$A$11:$AG$110,33,FALSE))</f>
        <v xml:space="preserve"> </v>
      </c>
      <c r="N271" s="28">
        <f>SUM(B271:M271)</f>
        <v>0</v>
      </c>
      <c r="AA271"/>
    </row>
    <row r="272" spans="2:27" x14ac:dyDescent="0.3">
      <c r="B272" s="28" t="str">
        <f>IF(ISERROR(VLOOKUP($A272,JAN!$A$11:$AG$110,33,FALSE))," ",VLOOKUP($A272,JAN!$A$11:$AG$110,33,FALSE))</f>
        <v xml:space="preserve"> </v>
      </c>
      <c r="C272" s="28" t="str">
        <f>IF(ISERROR(VLOOKUP($A272,FEV!$A$11:$AG$110,33,FALSE))," ",VLOOKUP($A272,FEV!$A$11:$AG$110,33,FALSE))</f>
        <v xml:space="preserve"> </v>
      </c>
      <c r="D272" s="28" t="str">
        <f>IF(ISERROR(VLOOKUP($A272,MAR!$A$11:$AG$110,33,FALSE))," ",VLOOKUP($A272,MAR!$A$11:$AG$110,33,FALSE))</f>
        <v xml:space="preserve"> </v>
      </c>
      <c r="E272" s="28" t="str">
        <f>IF(ISERROR(VLOOKUP($A272,AVR!$A$11:$AG$110,33,FALSE))," ",VLOOKUP($A272,AVR!$A$11:$AG$110,33,FALSE))</f>
        <v xml:space="preserve"> </v>
      </c>
      <c r="F272" s="28" t="str">
        <f>IF(ISERROR(VLOOKUP($A272,MAI!$A$11:$AG$110,33,FALSE))," ",VLOOKUP($A272,MAI!$A$11:$AG$110,33,FALSE))</f>
        <v xml:space="preserve"> </v>
      </c>
      <c r="G272" s="28" t="str">
        <f>IF(ISERROR(VLOOKUP($A272,JUIN!$A$11:$AG$110,33,FALSE))," ",VLOOKUP($A272,JUIN!$A$11:$AG$110,33,FALSE))</f>
        <v xml:space="preserve"> </v>
      </c>
      <c r="H272" s="28" t="str">
        <f>IF(ISERROR(VLOOKUP($A272,JUIL!$A$11:$AG$110,33,FALSE))," ",VLOOKUP($A272,JUIL!$A$11:$AG$110,33,FALSE))</f>
        <v xml:space="preserve"> </v>
      </c>
      <c r="I272" s="28" t="str">
        <f>IF(ISERROR(VLOOKUP($A272,AOUT!$A$11:$AG$110,33,FALSE))," ",VLOOKUP($A272,AOUT!$A$11:$AG$110,33,FALSE))</f>
        <v xml:space="preserve"> </v>
      </c>
      <c r="J272" s="28" t="str">
        <f>IF(ISERROR(VLOOKUP($A272,SEPT!$A$11:$AG$110,33,FALSE))," ",VLOOKUP($A272,SEPT!$A$11:$AG$110,33,FALSE))</f>
        <v xml:space="preserve"> </v>
      </c>
      <c r="K272" s="28" t="str">
        <f>IF(ISERROR(VLOOKUP($A272,OCT!$A$11:$AG$110,33,FALSE))," ",VLOOKUP($A272,OCT!$A$11:$AG$110,33,FALSE))</f>
        <v xml:space="preserve"> </v>
      </c>
      <c r="L272" s="28" t="str">
        <f>IF(ISERROR(VLOOKUP($A272,NOV!$A$11:$AG$110,33,FALSE))," ",VLOOKUP($A272,NOV!$A$11:$AG$110,33,FALSE))</f>
        <v xml:space="preserve"> </v>
      </c>
      <c r="M272" s="28" t="str">
        <f>IF(ISERROR(VLOOKUP($A272,DEC!$A$11:$AG$110,33,FALSE))," ",VLOOKUP($A272,DEC!$A$11:$AG$110,33,FALSE))</f>
        <v xml:space="preserve"> </v>
      </c>
      <c r="N272" s="28">
        <f>SUM(B272:M272)</f>
        <v>0</v>
      </c>
      <c r="AA272"/>
    </row>
    <row r="273" spans="2:27" x14ac:dyDescent="0.3">
      <c r="B273" s="28" t="str">
        <f>IF(ISERROR(VLOOKUP($A273,JAN!$A$11:$AG$110,33,FALSE))," ",VLOOKUP($A273,JAN!$A$11:$AG$110,33,FALSE))</f>
        <v xml:space="preserve"> </v>
      </c>
      <c r="C273" s="28" t="str">
        <f>IF(ISERROR(VLOOKUP($A273,FEV!$A$11:$AG$110,33,FALSE))," ",VLOOKUP($A273,FEV!$A$11:$AG$110,33,FALSE))</f>
        <v xml:space="preserve"> </v>
      </c>
      <c r="D273" s="28" t="str">
        <f>IF(ISERROR(VLOOKUP($A273,MAR!$A$11:$AG$110,33,FALSE))," ",VLOOKUP($A273,MAR!$A$11:$AG$110,33,FALSE))</f>
        <v xml:space="preserve"> </v>
      </c>
      <c r="E273" s="28" t="str">
        <f>IF(ISERROR(VLOOKUP($A273,AVR!$A$11:$AG$110,33,FALSE))," ",VLOOKUP($A273,AVR!$A$11:$AG$110,33,FALSE))</f>
        <v xml:space="preserve"> </v>
      </c>
      <c r="F273" s="28" t="str">
        <f>IF(ISERROR(VLOOKUP($A273,MAI!$A$11:$AG$110,33,FALSE))," ",VLOOKUP($A273,MAI!$A$11:$AG$110,33,FALSE))</f>
        <v xml:space="preserve"> </v>
      </c>
      <c r="G273" s="28" t="str">
        <f>IF(ISERROR(VLOOKUP($A273,JUIN!$A$11:$AG$110,33,FALSE))," ",VLOOKUP($A273,JUIN!$A$11:$AG$110,33,FALSE))</f>
        <v xml:space="preserve"> </v>
      </c>
      <c r="H273" s="28" t="str">
        <f>IF(ISERROR(VLOOKUP($A273,JUIL!$A$11:$AG$110,33,FALSE))," ",VLOOKUP($A273,JUIL!$A$11:$AG$110,33,FALSE))</f>
        <v xml:space="preserve"> </v>
      </c>
      <c r="I273" s="28" t="str">
        <f>IF(ISERROR(VLOOKUP($A273,AOUT!$A$11:$AG$110,33,FALSE))," ",VLOOKUP($A273,AOUT!$A$11:$AG$110,33,FALSE))</f>
        <v xml:space="preserve"> </v>
      </c>
      <c r="J273" s="28" t="str">
        <f>IF(ISERROR(VLOOKUP($A273,SEPT!$A$11:$AG$110,33,FALSE))," ",VLOOKUP($A273,SEPT!$A$11:$AG$110,33,FALSE))</f>
        <v xml:space="preserve"> </v>
      </c>
      <c r="K273" s="28" t="str">
        <f>IF(ISERROR(VLOOKUP($A273,OCT!$A$11:$AG$110,33,FALSE))," ",VLOOKUP($A273,OCT!$A$11:$AG$110,33,FALSE))</f>
        <v xml:space="preserve"> </v>
      </c>
      <c r="L273" s="28" t="str">
        <f>IF(ISERROR(VLOOKUP($A273,NOV!$A$11:$AG$110,33,FALSE))," ",VLOOKUP($A273,NOV!$A$11:$AG$110,33,FALSE))</f>
        <v xml:space="preserve"> </v>
      </c>
      <c r="M273" s="28" t="str">
        <f>IF(ISERROR(VLOOKUP($A273,DEC!$A$11:$AG$110,33,FALSE))," ",VLOOKUP($A273,DEC!$A$11:$AG$110,33,FALSE))</f>
        <v xml:space="preserve"> </v>
      </c>
      <c r="N273" s="28">
        <f>SUM(B273:M273)</f>
        <v>0</v>
      </c>
      <c r="AA273"/>
    </row>
    <row r="274" spans="2:27" x14ac:dyDescent="0.3">
      <c r="B274" s="28" t="str">
        <f>IF(ISERROR(VLOOKUP($A274,JAN!$A$11:$AG$110,33,FALSE))," ",VLOOKUP($A274,JAN!$A$11:$AG$110,33,FALSE))</f>
        <v xml:space="preserve"> </v>
      </c>
      <c r="C274" s="28" t="str">
        <f>IF(ISERROR(VLOOKUP($A274,FEV!$A$11:$AG$110,33,FALSE))," ",VLOOKUP($A274,FEV!$A$11:$AG$110,33,FALSE))</f>
        <v xml:space="preserve"> </v>
      </c>
      <c r="D274" s="28" t="str">
        <f>IF(ISERROR(VLOOKUP($A274,MAR!$A$11:$AG$110,33,FALSE))," ",VLOOKUP($A274,MAR!$A$11:$AG$110,33,FALSE))</f>
        <v xml:space="preserve"> </v>
      </c>
      <c r="E274" s="28" t="str">
        <f>IF(ISERROR(VLOOKUP($A274,AVR!$A$11:$AG$110,33,FALSE))," ",VLOOKUP($A274,AVR!$A$11:$AG$110,33,FALSE))</f>
        <v xml:space="preserve"> </v>
      </c>
      <c r="F274" s="28" t="str">
        <f>IF(ISERROR(VLOOKUP($A274,MAI!$A$11:$AG$110,33,FALSE))," ",VLOOKUP($A274,MAI!$A$11:$AG$110,33,FALSE))</f>
        <v xml:space="preserve"> </v>
      </c>
      <c r="G274" s="28" t="str">
        <f>IF(ISERROR(VLOOKUP($A274,JUIN!$A$11:$AG$110,33,FALSE))," ",VLOOKUP($A274,JUIN!$A$11:$AG$110,33,FALSE))</f>
        <v xml:space="preserve"> </v>
      </c>
      <c r="H274" s="28" t="str">
        <f>IF(ISERROR(VLOOKUP($A274,JUIL!$A$11:$AG$110,33,FALSE))," ",VLOOKUP($A274,JUIL!$A$11:$AG$110,33,FALSE))</f>
        <v xml:space="preserve"> </v>
      </c>
      <c r="I274" s="28" t="str">
        <f>IF(ISERROR(VLOOKUP($A274,AOUT!$A$11:$AG$110,33,FALSE))," ",VLOOKUP($A274,AOUT!$A$11:$AG$110,33,FALSE))</f>
        <v xml:space="preserve"> </v>
      </c>
      <c r="J274" s="28" t="str">
        <f>IF(ISERROR(VLOOKUP($A274,SEPT!$A$11:$AG$110,33,FALSE))," ",VLOOKUP($A274,SEPT!$A$11:$AG$110,33,FALSE))</f>
        <v xml:space="preserve"> </v>
      </c>
      <c r="K274" s="28" t="str">
        <f>IF(ISERROR(VLOOKUP($A274,OCT!$A$11:$AG$110,33,FALSE))," ",VLOOKUP($A274,OCT!$A$11:$AG$110,33,FALSE))</f>
        <v xml:space="preserve"> </v>
      </c>
      <c r="L274" s="28" t="str">
        <f>IF(ISERROR(VLOOKUP($A274,NOV!$A$11:$AG$110,33,FALSE))," ",VLOOKUP($A274,NOV!$A$11:$AG$110,33,FALSE))</f>
        <v xml:space="preserve"> </v>
      </c>
      <c r="M274" s="28" t="str">
        <f>IF(ISERROR(VLOOKUP($A274,DEC!$A$11:$AG$110,33,FALSE))," ",VLOOKUP($A274,DEC!$A$11:$AG$110,33,FALSE))</f>
        <v xml:space="preserve"> </v>
      </c>
      <c r="N274" s="28">
        <f>SUM(B274:M274)</f>
        <v>0</v>
      </c>
      <c r="AA274"/>
    </row>
    <row r="275" spans="2:27" x14ac:dyDescent="0.3">
      <c r="B275" s="28" t="str">
        <f>IF(ISERROR(VLOOKUP($A275,JAN!$A$11:$AG$110,33,FALSE))," ",VLOOKUP($A275,JAN!$A$11:$AG$110,33,FALSE))</f>
        <v xml:space="preserve"> </v>
      </c>
      <c r="C275" s="28" t="str">
        <f>IF(ISERROR(VLOOKUP($A275,FEV!$A$11:$AG$110,33,FALSE))," ",VLOOKUP($A275,FEV!$A$11:$AG$110,33,FALSE))</f>
        <v xml:space="preserve"> </v>
      </c>
      <c r="D275" s="28" t="str">
        <f>IF(ISERROR(VLOOKUP($A275,MAR!$A$11:$AG$110,33,FALSE))," ",VLOOKUP($A275,MAR!$A$11:$AG$110,33,FALSE))</f>
        <v xml:space="preserve"> </v>
      </c>
      <c r="E275" s="28" t="str">
        <f>IF(ISERROR(VLOOKUP($A275,AVR!$A$11:$AG$110,33,FALSE))," ",VLOOKUP($A275,AVR!$A$11:$AG$110,33,FALSE))</f>
        <v xml:space="preserve"> </v>
      </c>
      <c r="F275" s="28" t="str">
        <f>IF(ISERROR(VLOOKUP($A275,MAI!$A$11:$AG$110,33,FALSE))," ",VLOOKUP($A275,MAI!$A$11:$AG$110,33,FALSE))</f>
        <v xml:space="preserve"> </v>
      </c>
      <c r="G275" s="28" t="str">
        <f>IF(ISERROR(VLOOKUP($A275,JUIN!$A$11:$AG$110,33,FALSE))," ",VLOOKUP($A275,JUIN!$A$11:$AG$110,33,FALSE))</f>
        <v xml:space="preserve"> </v>
      </c>
      <c r="H275" s="28" t="str">
        <f>IF(ISERROR(VLOOKUP($A275,JUIL!$A$11:$AG$110,33,FALSE))," ",VLOOKUP($A275,JUIL!$A$11:$AG$110,33,FALSE))</f>
        <v xml:space="preserve"> </v>
      </c>
      <c r="I275" s="28" t="str">
        <f>IF(ISERROR(VLOOKUP($A275,AOUT!$A$11:$AG$110,33,FALSE))," ",VLOOKUP($A275,AOUT!$A$11:$AG$110,33,FALSE))</f>
        <v xml:space="preserve"> </v>
      </c>
      <c r="J275" s="28" t="str">
        <f>IF(ISERROR(VLOOKUP($A275,SEPT!$A$11:$AG$110,33,FALSE))," ",VLOOKUP($A275,SEPT!$A$11:$AG$110,33,FALSE))</f>
        <v xml:space="preserve"> </v>
      </c>
      <c r="K275" s="28" t="str">
        <f>IF(ISERROR(VLOOKUP($A275,OCT!$A$11:$AG$110,33,FALSE))," ",VLOOKUP($A275,OCT!$A$11:$AG$110,33,FALSE))</f>
        <v xml:space="preserve"> </v>
      </c>
      <c r="L275" s="28" t="str">
        <f>IF(ISERROR(VLOOKUP($A275,NOV!$A$11:$AG$110,33,FALSE))," ",VLOOKUP($A275,NOV!$A$11:$AG$110,33,FALSE))</f>
        <v xml:space="preserve"> </v>
      </c>
      <c r="M275" s="28" t="str">
        <f>IF(ISERROR(VLOOKUP($A275,DEC!$A$11:$AG$110,33,FALSE))," ",VLOOKUP($A275,DEC!$A$11:$AG$110,33,FALSE))</f>
        <v xml:space="preserve"> </v>
      </c>
      <c r="N275" s="28">
        <f>SUM(B275:M275)</f>
        <v>0</v>
      </c>
      <c r="AA275"/>
    </row>
    <row r="276" spans="2:27" x14ac:dyDescent="0.3">
      <c r="B276" s="28" t="str">
        <f>IF(ISERROR(VLOOKUP($A276,JAN!$A$11:$AG$110,33,FALSE))," ",VLOOKUP($A276,JAN!$A$11:$AG$110,33,FALSE))</f>
        <v xml:space="preserve"> </v>
      </c>
      <c r="C276" s="28" t="str">
        <f>IF(ISERROR(VLOOKUP($A276,FEV!$A$11:$AG$110,33,FALSE))," ",VLOOKUP($A276,FEV!$A$11:$AG$110,33,FALSE))</f>
        <v xml:space="preserve"> </v>
      </c>
      <c r="D276" s="28" t="str">
        <f>IF(ISERROR(VLOOKUP($A276,MAR!$A$11:$AG$110,33,FALSE))," ",VLOOKUP($A276,MAR!$A$11:$AG$110,33,FALSE))</f>
        <v xml:space="preserve"> </v>
      </c>
      <c r="E276" s="28" t="str">
        <f>IF(ISERROR(VLOOKUP($A276,AVR!$A$11:$AG$110,33,FALSE))," ",VLOOKUP($A276,AVR!$A$11:$AG$110,33,FALSE))</f>
        <v xml:space="preserve"> </v>
      </c>
      <c r="F276" s="28" t="str">
        <f>IF(ISERROR(VLOOKUP($A276,MAI!$A$11:$AG$110,33,FALSE))," ",VLOOKUP($A276,MAI!$A$11:$AG$110,33,FALSE))</f>
        <v xml:space="preserve"> </v>
      </c>
      <c r="G276" s="28" t="str">
        <f>IF(ISERROR(VLOOKUP($A276,JUIN!$A$11:$AG$110,33,FALSE))," ",VLOOKUP($A276,JUIN!$A$11:$AG$110,33,FALSE))</f>
        <v xml:space="preserve"> </v>
      </c>
      <c r="H276" s="28" t="str">
        <f>IF(ISERROR(VLOOKUP($A276,JUIL!$A$11:$AG$110,33,FALSE))," ",VLOOKUP($A276,JUIL!$A$11:$AG$110,33,FALSE))</f>
        <v xml:space="preserve"> </v>
      </c>
      <c r="I276" s="28" t="str">
        <f>IF(ISERROR(VLOOKUP($A276,AOUT!$A$11:$AG$110,33,FALSE))," ",VLOOKUP($A276,AOUT!$A$11:$AG$110,33,FALSE))</f>
        <v xml:space="preserve"> </v>
      </c>
      <c r="J276" s="28" t="str">
        <f>IF(ISERROR(VLOOKUP($A276,SEPT!$A$11:$AG$110,33,FALSE))," ",VLOOKUP($A276,SEPT!$A$11:$AG$110,33,FALSE))</f>
        <v xml:space="preserve"> </v>
      </c>
      <c r="K276" s="28" t="str">
        <f>IF(ISERROR(VLOOKUP($A276,OCT!$A$11:$AG$110,33,FALSE))," ",VLOOKUP($A276,OCT!$A$11:$AG$110,33,FALSE))</f>
        <v xml:space="preserve"> </v>
      </c>
      <c r="L276" s="28" t="str">
        <f>IF(ISERROR(VLOOKUP($A276,NOV!$A$11:$AG$110,33,FALSE))," ",VLOOKUP($A276,NOV!$A$11:$AG$110,33,FALSE))</f>
        <v xml:space="preserve"> </v>
      </c>
      <c r="M276" s="28" t="str">
        <f>IF(ISERROR(VLOOKUP($A276,DEC!$A$11:$AG$110,33,FALSE))," ",VLOOKUP($A276,DEC!$A$11:$AG$110,33,FALSE))</f>
        <v xml:space="preserve"> </v>
      </c>
      <c r="N276" s="28">
        <f>SUM(B276:M276)</f>
        <v>0</v>
      </c>
      <c r="AA276"/>
    </row>
    <row r="277" spans="2:27" x14ac:dyDescent="0.3">
      <c r="B277" s="28" t="str">
        <f>IF(ISERROR(VLOOKUP($A277,JAN!$A$11:$AG$110,33,FALSE))," ",VLOOKUP($A277,JAN!$A$11:$AG$110,33,FALSE))</f>
        <v xml:space="preserve"> </v>
      </c>
      <c r="C277" s="28" t="str">
        <f>IF(ISERROR(VLOOKUP($A277,FEV!$A$11:$AG$110,33,FALSE))," ",VLOOKUP($A277,FEV!$A$11:$AG$110,33,FALSE))</f>
        <v xml:space="preserve"> </v>
      </c>
      <c r="D277" s="28" t="str">
        <f>IF(ISERROR(VLOOKUP($A277,MAR!$A$11:$AG$110,33,FALSE))," ",VLOOKUP($A277,MAR!$A$11:$AG$110,33,FALSE))</f>
        <v xml:space="preserve"> </v>
      </c>
      <c r="E277" s="28" t="str">
        <f>IF(ISERROR(VLOOKUP($A277,AVR!$A$11:$AG$110,33,FALSE))," ",VLOOKUP($A277,AVR!$A$11:$AG$110,33,FALSE))</f>
        <v xml:space="preserve"> </v>
      </c>
      <c r="F277" s="28" t="str">
        <f>IF(ISERROR(VLOOKUP($A277,MAI!$A$11:$AG$110,33,FALSE))," ",VLOOKUP($A277,MAI!$A$11:$AG$110,33,FALSE))</f>
        <v xml:space="preserve"> </v>
      </c>
      <c r="G277" s="28" t="str">
        <f>IF(ISERROR(VLOOKUP($A277,JUIN!$A$11:$AG$110,33,FALSE))," ",VLOOKUP($A277,JUIN!$A$11:$AG$110,33,FALSE))</f>
        <v xml:space="preserve"> </v>
      </c>
      <c r="H277" s="28" t="str">
        <f>IF(ISERROR(VLOOKUP($A277,JUIL!$A$11:$AG$110,33,FALSE))," ",VLOOKUP($A277,JUIL!$A$11:$AG$110,33,FALSE))</f>
        <v xml:space="preserve"> </v>
      </c>
      <c r="I277" s="28" t="str">
        <f>IF(ISERROR(VLOOKUP($A277,AOUT!$A$11:$AG$110,33,FALSE))," ",VLOOKUP($A277,AOUT!$A$11:$AG$110,33,FALSE))</f>
        <v xml:space="preserve"> </v>
      </c>
      <c r="J277" s="28" t="str">
        <f>IF(ISERROR(VLOOKUP($A277,SEPT!$A$11:$AG$110,33,FALSE))," ",VLOOKUP($A277,SEPT!$A$11:$AG$110,33,FALSE))</f>
        <v xml:space="preserve"> </v>
      </c>
      <c r="K277" s="28" t="str">
        <f>IF(ISERROR(VLOOKUP($A277,OCT!$A$11:$AG$110,33,FALSE))," ",VLOOKUP($A277,OCT!$A$11:$AG$110,33,FALSE))</f>
        <v xml:space="preserve"> </v>
      </c>
      <c r="L277" s="28" t="str">
        <f>IF(ISERROR(VLOOKUP($A277,NOV!$A$11:$AG$110,33,FALSE))," ",VLOOKUP($A277,NOV!$A$11:$AG$110,33,FALSE))</f>
        <v xml:space="preserve"> </v>
      </c>
      <c r="M277" s="28" t="str">
        <f>IF(ISERROR(VLOOKUP($A277,DEC!$A$11:$AG$110,33,FALSE))," ",VLOOKUP($A277,DEC!$A$11:$AG$110,33,FALSE))</f>
        <v xml:space="preserve"> </v>
      </c>
      <c r="N277" s="28">
        <f>SUM(B277:M277)</f>
        <v>0</v>
      </c>
      <c r="AA277"/>
    </row>
    <row r="278" spans="2:27" x14ac:dyDescent="0.3">
      <c r="B278" s="28" t="str">
        <f>IF(ISERROR(VLOOKUP($A278,JAN!$A$11:$AG$110,33,FALSE))," ",VLOOKUP($A278,JAN!$A$11:$AG$110,33,FALSE))</f>
        <v xml:space="preserve"> </v>
      </c>
      <c r="C278" s="28" t="str">
        <f>IF(ISERROR(VLOOKUP($A278,FEV!$A$11:$AG$110,33,FALSE))," ",VLOOKUP($A278,FEV!$A$11:$AG$110,33,FALSE))</f>
        <v xml:space="preserve"> </v>
      </c>
      <c r="D278" s="28" t="str">
        <f>IF(ISERROR(VLOOKUP($A278,MAR!$A$11:$AG$110,33,FALSE))," ",VLOOKUP($A278,MAR!$A$11:$AG$110,33,FALSE))</f>
        <v xml:space="preserve"> </v>
      </c>
      <c r="E278" s="28" t="str">
        <f>IF(ISERROR(VLOOKUP($A278,AVR!$A$11:$AG$110,33,FALSE))," ",VLOOKUP($A278,AVR!$A$11:$AG$110,33,FALSE))</f>
        <v xml:space="preserve"> </v>
      </c>
      <c r="F278" s="28" t="str">
        <f>IF(ISERROR(VLOOKUP($A278,MAI!$A$11:$AG$110,33,FALSE))," ",VLOOKUP($A278,MAI!$A$11:$AG$110,33,FALSE))</f>
        <v xml:space="preserve"> </v>
      </c>
      <c r="G278" s="28" t="str">
        <f>IF(ISERROR(VLOOKUP($A278,JUIN!$A$11:$AG$110,33,FALSE))," ",VLOOKUP($A278,JUIN!$A$11:$AG$110,33,FALSE))</f>
        <v xml:space="preserve"> </v>
      </c>
      <c r="H278" s="28" t="str">
        <f>IF(ISERROR(VLOOKUP($A278,JUIL!$A$11:$AG$110,33,FALSE))," ",VLOOKUP($A278,JUIL!$A$11:$AG$110,33,FALSE))</f>
        <v xml:space="preserve"> </v>
      </c>
      <c r="I278" s="28" t="str">
        <f>IF(ISERROR(VLOOKUP($A278,AOUT!$A$11:$AG$110,33,FALSE))," ",VLOOKUP($A278,AOUT!$A$11:$AG$110,33,FALSE))</f>
        <v xml:space="preserve"> </v>
      </c>
      <c r="J278" s="28" t="str">
        <f>IF(ISERROR(VLOOKUP($A278,SEPT!$A$11:$AG$110,33,FALSE))," ",VLOOKUP($A278,SEPT!$A$11:$AG$110,33,FALSE))</f>
        <v xml:space="preserve"> </v>
      </c>
      <c r="K278" s="28" t="str">
        <f>IF(ISERROR(VLOOKUP($A278,OCT!$A$11:$AG$110,33,FALSE))," ",VLOOKUP($A278,OCT!$A$11:$AG$110,33,FALSE))</f>
        <v xml:space="preserve"> </v>
      </c>
      <c r="L278" s="28" t="str">
        <f>IF(ISERROR(VLOOKUP($A278,NOV!$A$11:$AG$110,33,FALSE))," ",VLOOKUP($A278,NOV!$A$11:$AG$110,33,FALSE))</f>
        <v xml:space="preserve"> </v>
      </c>
      <c r="M278" s="28" t="str">
        <f>IF(ISERROR(VLOOKUP($A278,DEC!$A$11:$AG$110,33,FALSE))," ",VLOOKUP($A278,DEC!$A$11:$AG$110,33,FALSE))</f>
        <v xml:space="preserve"> </v>
      </c>
      <c r="N278" s="28">
        <f>SUM(B278:M278)</f>
        <v>0</v>
      </c>
      <c r="AA278"/>
    </row>
    <row r="279" spans="2:27" x14ac:dyDescent="0.3">
      <c r="B279" s="28" t="str">
        <f>IF(ISERROR(VLOOKUP($A279,JAN!$A$11:$AG$110,33,FALSE))," ",VLOOKUP($A279,JAN!$A$11:$AG$110,33,FALSE))</f>
        <v xml:space="preserve"> </v>
      </c>
      <c r="C279" s="28" t="str">
        <f>IF(ISERROR(VLOOKUP($A279,FEV!$A$11:$AG$110,33,FALSE))," ",VLOOKUP($A279,FEV!$A$11:$AG$110,33,FALSE))</f>
        <v xml:space="preserve"> </v>
      </c>
      <c r="D279" s="28" t="str">
        <f>IF(ISERROR(VLOOKUP($A279,MAR!$A$11:$AG$110,33,FALSE))," ",VLOOKUP($A279,MAR!$A$11:$AG$110,33,FALSE))</f>
        <v xml:space="preserve"> </v>
      </c>
      <c r="E279" s="28" t="str">
        <f>IF(ISERROR(VLOOKUP($A279,AVR!$A$11:$AG$110,33,FALSE))," ",VLOOKUP($A279,AVR!$A$11:$AG$110,33,FALSE))</f>
        <v xml:space="preserve"> </v>
      </c>
      <c r="F279" s="28" t="str">
        <f>IF(ISERROR(VLOOKUP($A279,MAI!$A$11:$AG$110,33,FALSE))," ",VLOOKUP($A279,MAI!$A$11:$AG$110,33,FALSE))</f>
        <v xml:space="preserve"> </v>
      </c>
      <c r="G279" s="28" t="str">
        <f>IF(ISERROR(VLOOKUP($A279,JUIN!$A$11:$AG$110,33,FALSE))," ",VLOOKUP($A279,JUIN!$A$11:$AG$110,33,FALSE))</f>
        <v xml:space="preserve"> </v>
      </c>
      <c r="H279" s="28" t="str">
        <f>IF(ISERROR(VLOOKUP($A279,JUIL!$A$11:$AG$110,33,FALSE))," ",VLOOKUP($A279,JUIL!$A$11:$AG$110,33,FALSE))</f>
        <v xml:space="preserve"> </v>
      </c>
      <c r="I279" s="28" t="str">
        <f>IF(ISERROR(VLOOKUP($A279,AOUT!$A$11:$AG$110,33,FALSE))," ",VLOOKUP($A279,AOUT!$A$11:$AG$110,33,FALSE))</f>
        <v xml:space="preserve"> </v>
      </c>
      <c r="J279" s="28" t="str">
        <f>IF(ISERROR(VLOOKUP($A279,SEPT!$A$11:$AG$110,33,FALSE))," ",VLOOKUP($A279,SEPT!$A$11:$AG$110,33,FALSE))</f>
        <v xml:space="preserve"> </v>
      </c>
      <c r="K279" s="28" t="str">
        <f>IF(ISERROR(VLOOKUP($A279,OCT!$A$11:$AG$110,33,FALSE))," ",VLOOKUP($A279,OCT!$A$11:$AG$110,33,FALSE))</f>
        <v xml:space="preserve"> </v>
      </c>
      <c r="L279" s="28" t="str">
        <f>IF(ISERROR(VLOOKUP($A279,NOV!$A$11:$AG$110,33,FALSE))," ",VLOOKUP($A279,NOV!$A$11:$AG$110,33,FALSE))</f>
        <v xml:space="preserve"> </v>
      </c>
      <c r="M279" s="28" t="str">
        <f>IF(ISERROR(VLOOKUP($A279,DEC!$A$11:$AG$110,33,FALSE))," ",VLOOKUP($A279,DEC!$A$11:$AG$110,33,FALSE))</f>
        <v xml:space="preserve"> </v>
      </c>
      <c r="N279" s="28">
        <f>SUM(B279:M279)</f>
        <v>0</v>
      </c>
      <c r="AA279"/>
    </row>
    <row r="280" spans="2:27" x14ac:dyDescent="0.3">
      <c r="B280" s="28" t="str">
        <f>IF(ISERROR(VLOOKUP($A280,JAN!$A$11:$AG$110,33,FALSE))," ",VLOOKUP($A280,JAN!$A$11:$AG$110,33,FALSE))</f>
        <v xml:space="preserve"> </v>
      </c>
      <c r="C280" s="28" t="str">
        <f>IF(ISERROR(VLOOKUP($A280,FEV!$A$11:$AG$110,33,FALSE))," ",VLOOKUP($A280,FEV!$A$11:$AG$110,33,FALSE))</f>
        <v xml:space="preserve"> </v>
      </c>
      <c r="D280" s="28" t="str">
        <f>IF(ISERROR(VLOOKUP($A280,MAR!$A$11:$AG$110,33,FALSE))," ",VLOOKUP($A280,MAR!$A$11:$AG$110,33,FALSE))</f>
        <v xml:space="preserve"> </v>
      </c>
      <c r="E280" s="28" t="str">
        <f>IF(ISERROR(VLOOKUP($A280,AVR!$A$11:$AG$110,33,FALSE))," ",VLOOKUP($A280,AVR!$A$11:$AG$110,33,FALSE))</f>
        <v xml:space="preserve"> </v>
      </c>
      <c r="F280" s="28" t="str">
        <f>IF(ISERROR(VLOOKUP($A280,MAI!$A$11:$AG$110,33,FALSE))," ",VLOOKUP($A280,MAI!$A$11:$AG$110,33,FALSE))</f>
        <v xml:space="preserve"> </v>
      </c>
      <c r="G280" s="28" t="str">
        <f>IF(ISERROR(VLOOKUP($A280,JUIN!$A$11:$AG$110,33,FALSE))," ",VLOOKUP($A280,JUIN!$A$11:$AG$110,33,FALSE))</f>
        <v xml:space="preserve"> </v>
      </c>
      <c r="H280" s="28" t="str">
        <f>IF(ISERROR(VLOOKUP($A280,JUIL!$A$11:$AG$110,33,FALSE))," ",VLOOKUP($A280,JUIL!$A$11:$AG$110,33,FALSE))</f>
        <v xml:space="preserve"> </v>
      </c>
      <c r="I280" s="28" t="str">
        <f>IF(ISERROR(VLOOKUP($A280,AOUT!$A$11:$AG$110,33,FALSE))," ",VLOOKUP($A280,AOUT!$A$11:$AG$110,33,FALSE))</f>
        <v xml:space="preserve"> </v>
      </c>
      <c r="J280" s="28" t="str">
        <f>IF(ISERROR(VLOOKUP($A280,SEPT!$A$11:$AG$110,33,FALSE))," ",VLOOKUP($A280,SEPT!$A$11:$AG$110,33,FALSE))</f>
        <v xml:space="preserve"> </v>
      </c>
      <c r="K280" s="28" t="str">
        <f>IF(ISERROR(VLOOKUP($A280,OCT!$A$11:$AG$110,33,FALSE))," ",VLOOKUP($A280,OCT!$A$11:$AG$110,33,FALSE))</f>
        <v xml:space="preserve"> </v>
      </c>
      <c r="L280" s="28" t="str">
        <f>IF(ISERROR(VLOOKUP($A280,NOV!$A$11:$AG$110,33,FALSE))," ",VLOOKUP($A280,NOV!$A$11:$AG$110,33,FALSE))</f>
        <v xml:space="preserve"> </v>
      </c>
      <c r="M280" s="28" t="str">
        <f>IF(ISERROR(VLOOKUP($A280,DEC!$A$11:$AG$110,33,FALSE))," ",VLOOKUP($A280,DEC!$A$11:$AG$110,33,FALSE))</f>
        <v xml:space="preserve"> </v>
      </c>
      <c r="N280" s="28">
        <f>SUM(B280:M280)</f>
        <v>0</v>
      </c>
      <c r="AA280"/>
    </row>
    <row r="281" spans="2:27" x14ac:dyDescent="0.3">
      <c r="B281" s="28" t="str">
        <f>IF(ISERROR(VLOOKUP($A281,JAN!$A$11:$AG$110,33,FALSE))," ",VLOOKUP($A281,JAN!$A$11:$AG$110,33,FALSE))</f>
        <v xml:space="preserve"> </v>
      </c>
      <c r="C281" s="28" t="str">
        <f>IF(ISERROR(VLOOKUP($A281,FEV!$A$11:$AG$110,33,FALSE))," ",VLOOKUP($A281,FEV!$A$11:$AG$110,33,FALSE))</f>
        <v xml:space="preserve"> </v>
      </c>
      <c r="D281" s="28" t="str">
        <f>IF(ISERROR(VLOOKUP($A281,MAR!$A$11:$AG$110,33,FALSE))," ",VLOOKUP($A281,MAR!$A$11:$AG$110,33,FALSE))</f>
        <v xml:space="preserve"> </v>
      </c>
      <c r="E281" s="28" t="str">
        <f>IF(ISERROR(VLOOKUP($A281,AVR!$A$11:$AG$110,33,FALSE))," ",VLOOKUP($A281,AVR!$A$11:$AG$110,33,FALSE))</f>
        <v xml:space="preserve"> </v>
      </c>
      <c r="F281" s="28" t="str">
        <f>IF(ISERROR(VLOOKUP($A281,MAI!$A$11:$AG$110,33,FALSE))," ",VLOOKUP($A281,MAI!$A$11:$AG$110,33,FALSE))</f>
        <v xml:space="preserve"> </v>
      </c>
      <c r="G281" s="28" t="str">
        <f>IF(ISERROR(VLOOKUP($A281,JUIN!$A$11:$AG$110,33,FALSE))," ",VLOOKUP($A281,JUIN!$A$11:$AG$110,33,FALSE))</f>
        <v xml:space="preserve"> </v>
      </c>
      <c r="H281" s="28" t="str">
        <f>IF(ISERROR(VLOOKUP($A281,JUIL!$A$11:$AG$110,33,FALSE))," ",VLOOKUP($A281,JUIL!$A$11:$AG$110,33,FALSE))</f>
        <v xml:space="preserve"> </v>
      </c>
      <c r="I281" s="28" t="str">
        <f>IF(ISERROR(VLOOKUP($A281,AOUT!$A$11:$AG$110,33,FALSE))," ",VLOOKUP($A281,AOUT!$A$11:$AG$110,33,FALSE))</f>
        <v xml:space="preserve"> </v>
      </c>
      <c r="J281" s="28" t="str">
        <f>IF(ISERROR(VLOOKUP($A281,SEPT!$A$11:$AG$110,33,FALSE))," ",VLOOKUP($A281,SEPT!$A$11:$AG$110,33,FALSE))</f>
        <v xml:space="preserve"> </v>
      </c>
      <c r="K281" s="28" t="str">
        <f>IF(ISERROR(VLOOKUP($A281,OCT!$A$11:$AG$110,33,FALSE))," ",VLOOKUP($A281,OCT!$A$11:$AG$110,33,FALSE))</f>
        <v xml:space="preserve"> </v>
      </c>
      <c r="L281" s="28" t="str">
        <f>IF(ISERROR(VLOOKUP($A281,NOV!$A$11:$AG$110,33,FALSE))," ",VLOOKUP($A281,NOV!$A$11:$AG$110,33,FALSE))</f>
        <v xml:space="preserve"> </v>
      </c>
      <c r="M281" s="28" t="str">
        <f>IF(ISERROR(VLOOKUP($A281,DEC!$A$11:$AG$110,33,FALSE))," ",VLOOKUP($A281,DEC!$A$11:$AG$110,33,FALSE))</f>
        <v xml:space="preserve"> </v>
      </c>
      <c r="N281" s="28">
        <f>SUM(B281:M281)</f>
        <v>0</v>
      </c>
      <c r="AA281"/>
    </row>
    <row r="282" spans="2:27" x14ac:dyDescent="0.3">
      <c r="B282" s="28" t="str">
        <f>IF(ISERROR(VLOOKUP($A282,JAN!$A$11:$AG$110,33,FALSE))," ",VLOOKUP($A282,JAN!$A$11:$AG$110,33,FALSE))</f>
        <v xml:space="preserve"> </v>
      </c>
      <c r="C282" s="28" t="str">
        <f>IF(ISERROR(VLOOKUP($A282,FEV!$A$11:$AG$110,33,FALSE))," ",VLOOKUP($A282,FEV!$A$11:$AG$110,33,FALSE))</f>
        <v xml:space="preserve"> </v>
      </c>
      <c r="D282" s="28" t="str">
        <f>IF(ISERROR(VLOOKUP($A282,MAR!$A$11:$AG$110,33,FALSE))," ",VLOOKUP($A282,MAR!$A$11:$AG$110,33,FALSE))</f>
        <v xml:space="preserve"> </v>
      </c>
      <c r="E282" s="28" t="str">
        <f>IF(ISERROR(VLOOKUP($A282,AVR!$A$11:$AG$110,33,FALSE))," ",VLOOKUP($A282,AVR!$A$11:$AG$110,33,FALSE))</f>
        <v xml:space="preserve"> </v>
      </c>
      <c r="F282" s="28" t="str">
        <f>IF(ISERROR(VLOOKUP($A282,MAI!$A$11:$AG$110,33,FALSE))," ",VLOOKUP($A282,MAI!$A$11:$AG$110,33,FALSE))</f>
        <v xml:space="preserve"> </v>
      </c>
      <c r="G282" s="28" t="str">
        <f>IF(ISERROR(VLOOKUP($A282,JUIN!$A$11:$AG$110,33,FALSE))," ",VLOOKUP($A282,JUIN!$A$11:$AG$110,33,FALSE))</f>
        <v xml:space="preserve"> </v>
      </c>
      <c r="H282" s="28" t="str">
        <f>IF(ISERROR(VLOOKUP($A282,JUIL!$A$11:$AG$110,33,FALSE))," ",VLOOKUP($A282,JUIL!$A$11:$AG$110,33,FALSE))</f>
        <v xml:space="preserve"> </v>
      </c>
      <c r="I282" s="28" t="str">
        <f>IF(ISERROR(VLOOKUP($A282,AOUT!$A$11:$AG$110,33,FALSE))," ",VLOOKUP($A282,AOUT!$A$11:$AG$110,33,FALSE))</f>
        <v xml:space="preserve"> </v>
      </c>
      <c r="J282" s="28" t="str">
        <f>IF(ISERROR(VLOOKUP($A282,SEPT!$A$11:$AG$110,33,FALSE))," ",VLOOKUP($A282,SEPT!$A$11:$AG$110,33,FALSE))</f>
        <v xml:space="preserve"> </v>
      </c>
      <c r="K282" s="28" t="str">
        <f>IF(ISERROR(VLOOKUP($A282,OCT!$A$11:$AG$110,33,FALSE))," ",VLOOKUP($A282,OCT!$A$11:$AG$110,33,FALSE))</f>
        <v xml:space="preserve"> </v>
      </c>
      <c r="L282" s="28" t="str">
        <f>IF(ISERROR(VLOOKUP($A282,NOV!$A$11:$AG$110,33,FALSE))," ",VLOOKUP($A282,NOV!$A$11:$AG$110,33,FALSE))</f>
        <v xml:space="preserve"> </v>
      </c>
      <c r="M282" s="28" t="str">
        <f>IF(ISERROR(VLOOKUP($A282,DEC!$A$11:$AG$110,33,FALSE))," ",VLOOKUP($A282,DEC!$A$11:$AG$110,33,FALSE))</f>
        <v xml:space="preserve"> </v>
      </c>
      <c r="N282" s="28">
        <f>SUM(B282:M282)</f>
        <v>0</v>
      </c>
      <c r="AA282"/>
    </row>
    <row r="283" spans="2:27" x14ac:dyDescent="0.3">
      <c r="B283" s="28" t="str">
        <f>IF(ISERROR(VLOOKUP($A283,JAN!$A$11:$AG$110,33,FALSE))," ",VLOOKUP($A283,JAN!$A$11:$AG$110,33,FALSE))</f>
        <v xml:space="preserve"> </v>
      </c>
      <c r="C283" s="28" t="str">
        <f>IF(ISERROR(VLOOKUP($A283,FEV!$A$11:$AG$110,33,FALSE))," ",VLOOKUP($A283,FEV!$A$11:$AG$110,33,FALSE))</f>
        <v xml:space="preserve"> </v>
      </c>
      <c r="D283" s="28" t="str">
        <f>IF(ISERROR(VLOOKUP($A283,MAR!$A$11:$AG$110,33,FALSE))," ",VLOOKUP($A283,MAR!$A$11:$AG$110,33,FALSE))</f>
        <v xml:space="preserve"> </v>
      </c>
      <c r="E283" s="28" t="str">
        <f>IF(ISERROR(VLOOKUP($A283,AVR!$A$11:$AG$110,33,FALSE))," ",VLOOKUP($A283,AVR!$A$11:$AG$110,33,FALSE))</f>
        <v xml:space="preserve"> </v>
      </c>
      <c r="F283" s="28" t="str">
        <f>IF(ISERROR(VLOOKUP($A283,MAI!$A$11:$AG$110,33,FALSE))," ",VLOOKUP($A283,MAI!$A$11:$AG$110,33,FALSE))</f>
        <v xml:space="preserve"> </v>
      </c>
      <c r="G283" s="28" t="str">
        <f>IF(ISERROR(VLOOKUP($A283,JUIN!$A$11:$AG$110,33,FALSE))," ",VLOOKUP($A283,JUIN!$A$11:$AG$110,33,FALSE))</f>
        <v xml:space="preserve"> </v>
      </c>
      <c r="H283" s="28" t="str">
        <f>IF(ISERROR(VLOOKUP($A283,JUIL!$A$11:$AG$110,33,FALSE))," ",VLOOKUP($A283,JUIL!$A$11:$AG$110,33,FALSE))</f>
        <v xml:space="preserve"> </v>
      </c>
      <c r="I283" s="28" t="str">
        <f>IF(ISERROR(VLOOKUP($A283,AOUT!$A$11:$AG$110,33,FALSE))," ",VLOOKUP($A283,AOUT!$A$11:$AG$110,33,FALSE))</f>
        <v xml:space="preserve"> </v>
      </c>
      <c r="J283" s="28" t="str">
        <f>IF(ISERROR(VLOOKUP($A283,SEPT!$A$11:$AG$110,33,FALSE))," ",VLOOKUP($A283,SEPT!$A$11:$AG$110,33,FALSE))</f>
        <v xml:space="preserve"> </v>
      </c>
      <c r="K283" s="28" t="str">
        <f>IF(ISERROR(VLOOKUP($A283,OCT!$A$11:$AG$110,33,FALSE))," ",VLOOKUP($A283,OCT!$A$11:$AG$110,33,FALSE))</f>
        <v xml:space="preserve"> </v>
      </c>
      <c r="L283" s="28" t="str">
        <f>IF(ISERROR(VLOOKUP($A283,NOV!$A$11:$AG$110,33,FALSE))," ",VLOOKUP($A283,NOV!$A$11:$AG$110,33,FALSE))</f>
        <v xml:space="preserve"> </v>
      </c>
      <c r="M283" s="28" t="str">
        <f>IF(ISERROR(VLOOKUP($A283,DEC!$A$11:$AG$110,33,FALSE))," ",VLOOKUP($A283,DEC!$A$11:$AG$110,33,FALSE))</f>
        <v xml:space="preserve"> </v>
      </c>
      <c r="N283" s="28">
        <f>SUM(B283:M283)</f>
        <v>0</v>
      </c>
      <c r="AA283"/>
    </row>
    <row r="284" spans="2:27" x14ac:dyDescent="0.3">
      <c r="B284" s="28" t="str">
        <f>IF(ISERROR(VLOOKUP($A284,JAN!$A$11:$AG$110,33,FALSE))," ",VLOOKUP($A284,JAN!$A$11:$AG$110,33,FALSE))</f>
        <v xml:space="preserve"> </v>
      </c>
      <c r="C284" s="28" t="str">
        <f>IF(ISERROR(VLOOKUP($A284,FEV!$A$11:$AG$110,33,FALSE))," ",VLOOKUP($A284,FEV!$A$11:$AG$110,33,FALSE))</f>
        <v xml:space="preserve"> </v>
      </c>
      <c r="D284" s="28" t="str">
        <f>IF(ISERROR(VLOOKUP($A284,MAR!$A$11:$AG$110,33,FALSE))," ",VLOOKUP($A284,MAR!$A$11:$AG$110,33,FALSE))</f>
        <v xml:space="preserve"> </v>
      </c>
      <c r="E284" s="28" t="str">
        <f>IF(ISERROR(VLOOKUP($A284,AVR!$A$11:$AG$110,33,FALSE))," ",VLOOKUP($A284,AVR!$A$11:$AG$110,33,FALSE))</f>
        <v xml:space="preserve"> </v>
      </c>
      <c r="F284" s="28" t="str">
        <f>IF(ISERROR(VLOOKUP($A284,MAI!$A$11:$AG$110,33,FALSE))," ",VLOOKUP($A284,MAI!$A$11:$AG$110,33,FALSE))</f>
        <v xml:space="preserve"> </v>
      </c>
      <c r="G284" s="28" t="str">
        <f>IF(ISERROR(VLOOKUP($A284,JUIN!$A$11:$AG$110,33,FALSE))," ",VLOOKUP($A284,JUIN!$A$11:$AG$110,33,FALSE))</f>
        <v xml:space="preserve"> </v>
      </c>
      <c r="H284" s="28" t="str">
        <f>IF(ISERROR(VLOOKUP($A284,JUIL!$A$11:$AG$110,33,FALSE))," ",VLOOKUP($A284,JUIL!$A$11:$AG$110,33,FALSE))</f>
        <v xml:space="preserve"> </v>
      </c>
      <c r="I284" s="28" t="str">
        <f>IF(ISERROR(VLOOKUP($A284,AOUT!$A$11:$AG$110,33,FALSE))," ",VLOOKUP($A284,AOUT!$A$11:$AG$110,33,FALSE))</f>
        <v xml:space="preserve"> </v>
      </c>
      <c r="J284" s="28" t="str">
        <f>IF(ISERROR(VLOOKUP($A284,SEPT!$A$11:$AG$110,33,FALSE))," ",VLOOKUP($A284,SEPT!$A$11:$AG$110,33,FALSE))</f>
        <v xml:space="preserve"> </v>
      </c>
      <c r="K284" s="28" t="str">
        <f>IF(ISERROR(VLOOKUP($A284,OCT!$A$11:$AG$110,33,FALSE))," ",VLOOKUP($A284,OCT!$A$11:$AG$110,33,FALSE))</f>
        <v xml:space="preserve"> </v>
      </c>
      <c r="L284" s="28" t="str">
        <f>IF(ISERROR(VLOOKUP($A284,NOV!$A$11:$AG$110,33,FALSE))," ",VLOOKUP($A284,NOV!$A$11:$AG$110,33,FALSE))</f>
        <v xml:space="preserve"> </v>
      </c>
      <c r="M284" s="28" t="str">
        <f>IF(ISERROR(VLOOKUP($A284,DEC!$A$11:$AG$110,33,FALSE))," ",VLOOKUP($A284,DEC!$A$11:$AG$110,33,FALSE))</f>
        <v xml:space="preserve"> </v>
      </c>
      <c r="N284" s="28">
        <f>SUM(B284:M284)</f>
        <v>0</v>
      </c>
      <c r="AA284"/>
    </row>
    <row r="285" spans="2:27" x14ac:dyDescent="0.3">
      <c r="B285" s="28" t="str">
        <f>IF(ISERROR(VLOOKUP($A285,JAN!$A$11:$AG$110,33,FALSE))," ",VLOOKUP($A285,JAN!$A$11:$AG$110,33,FALSE))</f>
        <v xml:space="preserve"> </v>
      </c>
      <c r="C285" s="28" t="str">
        <f>IF(ISERROR(VLOOKUP($A285,FEV!$A$11:$AG$110,33,FALSE))," ",VLOOKUP($A285,FEV!$A$11:$AG$110,33,FALSE))</f>
        <v xml:space="preserve"> </v>
      </c>
      <c r="D285" s="28" t="str">
        <f>IF(ISERROR(VLOOKUP($A285,MAR!$A$11:$AG$110,33,FALSE))," ",VLOOKUP($A285,MAR!$A$11:$AG$110,33,FALSE))</f>
        <v xml:space="preserve"> </v>
      </c>
      <c r="E285" s="28" t="str">
        <f>IF(ISERROR(VLOOKUP($A285,AVR!$A$11:$AG$110,33,FALSE))," ",VLOOKUP($A285,AVR!$A$11:$AG$110,33,FALSE))</f>
        <v xml:space="preserve"> </v>
      </c>
      <c r="F285" s="28" t="str">
        <f>IF(ISERROR(VLOOKUP($A285,MAI!$A$11:$AG$110,33,FALSE))," ",VLOOKUP($A285,MAI!$A$11:$AG$110,33,FALSE))</f>
        <v xml:space="preserve"> </v>
      </c>
      <c r="G285" s="28" t="str">
        <f>IF(ISERROR(VLOOKUP($A285,JUIN!$A$11:$AG$110,33,FALSE))," ",VLOOKUP($A285,JUIN!$A$11:$AG$110,33,FALSE))</f>
        <v xml:space="preserve"> </v>
      </c>
      <c r="H285" s="28" t="str">
        <f>IF(ISERROR(VLOOKUP($A285,JUIL!$A$11:$AG$110,33,FALSE))," ",VLOOKUP($A285,JUIL!$A$11:$AG$110,33,FALSE))</f>
        <v xml:space="preserve"> </v>
      </c>
      <c r="I285" s="28" t="str">
        <f>IF(ISERROR(VLOOKUP($A285,AOUT!$A$11:$AG$110,33,FALSE))," ",VLOOKUP($A285,AOUT!$A$11:$AG$110,33,FALSE))</f>
        <v xml:space="preserve"> </v>
      </c>
      <c r="J285" s="28" t="str">
        <f>IF(ISERROR(VLOOKUP($A285,SEPT!$A$11:$AG$110,33,FALSE))," ",VLOOKUP($A285,SEPT!$A$11:$AG$110,33,FALSE))</f>
        <v xml:space="preserve"> </v>
      </c>
      <c r="K285" s="28" t="str">
        <f>IF(ISERROR(VLOOKUP($A285,OCT!$A$11:$AG$110,33,FALSE))," ",VLOOKUP($A285,OCT!$A$11:$AG$110,33,FALSE))</f>
        <v xml:space="preserve"> </v>
      </c>
      <c r="L285" s="28" t="str">
        <f>IF(ISERROR(VLOOKUP($A285,NOV!$A$11:$AG$110,33,FALSE))," ",VLOOKUP($A285,NOV!$A$11:$AG$110,33,FALSE))</f>
        <v xml:space="preserve"> </v>
      </c>
      <c r="M285" s="28" t="str">
        <f>IF(ISERROR(VLOOKUP($A285,DEC!$A$11:$AG$110,33,FALSE))," ",VLOOKUP($A285,DEC!$A$11:$AG$110,33,FALSE))</f>
        <v xml:space="preserve"> </v>
      </c>
      <c r="N285" s="28">
        <f>SUM(B285:M285)</f>
        <v>0</v>
      </c>
      <c r="AA285"/>
    </row>
    <row r="286" spans="2:27" x14ac:dyDescent="0.3">
      <c r="B286" s="28" t="str">
        <f>IF(ISERROR(VLOOKUP($A286,JAN!$A$11:$AG$110,33,FALSE))," ",VLOOKUP($A286,JAN!$A$11:$AG$110,33,FALSE))</f>
        <v xml:space="preserve"> </v>
      </c>
      <c r="C286" s="28" t="str">
        <f>IF(ISERROR(VLOOKUP($A286,FEV!$A$11:$AG$110,33,FALSE))," ",VLOOKUP($A286,FEV!$A$11:$AG$110,33,FALSE))</f>
        <v xml:space="preserve"> </v>
      </c>
      <c r="D286" s="28" t="str">
        <f>IF(ISERROR(VLOOKUP($A286,MAR!$A$11:$AG$110,33,FALSE))," ",VLOOKUP($A286,MAR!$A$11:$AG$110,33,FALSE))</f>
        <v xml:space="preserve"> </v>
      </c>
      <c r="E286" s="28" t="str">
        <f>IF(ISERROR(VLOOKUP($A286,AVR!$A$11:$AG$110,33,FALSE))," ",VLOOKUP($A286,AVR!$A$11:$AG$110,33,FALSE))</f>
        <v xml:space="preserve"> </v>
      </c>
      <c r="F286" s="28" t="str">
        <f>IF(ISERROR(VLOOKUP($A286,MAI!$A$11:$AG$110,33,FALSE))," ",VLOOKUP($A286,MAI!$A$11:$AG$110,33,FALSE))</f>
        <v xml:space="preserve"> </v>
      </c>
      <c r="G286" s="28" t="str">
        <f>IF(ISERROR(VLOOKUP($A286,JUIN!$A$11:$AG$110,33,FALSE))," ",VLOOKUP($A286,JUIN!$A$11:$AG$110,33,FALSE))</f>
        <v xml:space="preserve"> </v>
      </c>
      <c r="H286" s="28" t="str">
        <f>IF(ISERROR(VLOOKUP($A286,JUIL!$A$11:$AG$110,33,FALSE))," ",VLOOKUP($A286,JUIL!$A$11:$AG$110,33,FALSE))</f>
        <v xml:space="preserve"> </v>
      </c>
      <c r="I286" s="28" t="str">
        <f>IF(ISERROR(VLOOKUP($A286,AOUT!$A$11:$AG$110,33,FALSE))," ",VLOOKUP($A286,AOUT!$A$11:$AG$110,33,FALSE))</f>
        <v xml:space="preserve"> </v>
      </c>
      <c r="J286" s="28" t="str">
        <f>IF(ISERROR(VLOOKUP($A286,SEPT!$A$11:$AG$110,33,FALSE))," ",VLOOKUP($A286,SEPT!$A$11:$AG$110,33,FALSE))</f>
        <v xml:space="preserve"> </v>
      </c>
      <c r="K286" s="28" t="str">
        <f>IF(ISERROR(VLOOKUP($A286,OCT!$A$11:$AG$110,33,FALSE))," ",VLOOKUP($A286,OCT!$A$11:$AG$110,33,FALSE))</f>
        <v xml:space="preserve"> </v>
      </c>
      <c r="L286" s="28" t="str">
        <f>IF(ISERROR(VLOOKUP($A286,NOV!$A$11:$AG$110,33,FALSE))," ",VLOOKUP($A286,NOV!$A$11:$AG$110,33,FALSE))</f>
        <v xml:space="preserve"> </v>
      </c>
      <c r="M286" s="28" t="str">
        <f>IF(ISERROR(VLOOKUP($A286,DEC!$A$11:$AG$110,33,FALSE))," ",VLOOKUP($A286,DEC!$A$11:$AG$110,33,FALSE))</f>
        <v xml:space="preserve"> </v>
      </c>
      <c r="N286" s="28">
        <f>SUM(B286:M286)</f>
        <v>0</v>
      </c>
      <c r="AA286"/>
    </row>
    <row r="287" spans="2:27" x14ac:dyDescent="0.3">
      <c r="B287" s="28" t="str">
        <f>IF(ISERROR(VLOOKUP($A287,JAN!$A$11:$AG$110,33,FALSE))," ",VLOOKUP($A287,JAN!$A$11:$AG$110,33,FALSE))</f>
        <v xml:space="preserve"> </v>
      </c>
      <c r="C287" s="28" t="str">
        <f>IF(ISERROR(VLOOKUP($A287,FEV!$A$11:$AG$110,33,FALSE))," ",VLOOKUP($A287,FEV!$A$11:$AG$110,33,FALSE))</f>
        <v xml:space="preserve"> </v>
      </c>
      <c r="D287" s="28" t="str">
        <f>IF(ISERROR(VLOOKUP($A287,MAR!$A$11:$AG$110,33,FALSE))," ",VLOOKUP($A287,MAR!$A$11:$AG$110,33,FALSE))</f>
        <v xml:space="preserve"> </v>
      </c>
      <c r="E287" s="28" t="str">
        <f>IF(ISERROR(VLOOKUP($A287,AVR!$A$11:$AG$110,33,FALSE))," ",VLOOKUP($A287,AVR!$A$11:$AG$110,33,FALSE))</f>
        <v xml:space="preserve"> </v>
      </c>
      <c r="F287" s="28" t="str">
        <f>IF(ISERROR(VLOOKUP($A287,MAI!$A$11:$AG$110,33,FALSE))," ",VLOOKUP($A287,MAI!$A$11:$AG$110,33,FALSE))</f>
        <v xml:space="preserve"> </v>
      </c>
      <c r="G287" s="28" t="str">
        <f>IF(ISERROR(VLOOKUP($A287,JUIN!$A$11:$AG$110,33,FALSE))," ",VLOOKUP($A287,JUIN!$A$11:$AG$110,33,FALSE))</f>
        <v xml:space="preserve"> </v>
      </c>
      <c r="H287" s="28" t="str">
        <f>IF(ISERROR(VLOOKUP($A287,JUIL!$A$11:$AG$110,33,FALSE))," ",VLOOKUP($A287,JUIL!$A$11:$AG$110,33,FALSE))</f>
        <v xml:space="preserve"> </v>
      </c>
      <c r="I287" s="28" t="str">
        <f>IF(ISERROR(VLOOKUP($A287,AOUT!$A$11:$AG$110,33,FALSE))," ",VLOOKUP($A287,AOUT!$A$11:$AG$110,33,FALSE))</f>
        <v xml:space="preserve"> </v>
      </c>
      <c r="J287" s="28" t="str">
        <f>IF(ISERROR(VLOOKUP($A287,SEPT!$A$11:$AG$110,33,FALSE))," ",VLOOKUP($A287,SEPT!$A$11:$AG$110,33,FALSE))</f>
        <v xml:space="preserve"> </v>
      </c>
      <c r="K287" s="28" t="str">
        <f>IF(ISERROR(VLOOKUP($A287,OCT!$A$11:$AG$110,33,FALSE))," ",VLOOKUP($A287,OCT!$A$11:$AG$110,33,FALSE))</f>
        <v xml:space="preserve"> </v>
      </c>
      <c r="L287" s="28" t="str">
        <f>IF(ISERROR(VLOOKUP($A287,NOV!$A$11:$AG$110,33,FALSE))," ",VLOOKUP($A287,NOV!$A$11:$AG$110,33,FALSE))</f>
        <v xml:space="preserve"> </v>
      </c>
      <c r="M287" s="28" t="str">
        <f>IF(ISERROR(VLOOKUP($A287,DEC!$A$11:$AG$110,33,FALSE))," ",VLOOKUP($A287,DEC!$A$11:$AG$110,33,FALSE))</f>
        <v xml:space="preserve"> </v>
      </c>
      <c r="N287" s="28">
        <f>SUM(B287:M287)</f>
        <v>0</v>
      </c>
      <c r="AA287"/>
    </row>
    <row r="288" spans="2:27" x14ac:dyDescent="0.3">
      <c r="B288" s="28" t="str">
        <f>IF(ISERROR(VLOOKUP($A288,JAN!$A$11:$AG$110,33,FALSE))," ",VLOOKUP($A288,JAN!$A$11:$AG$110,33,FALSE))</f>
        <v xml:space="preserve"> </v>
      </c>
      <c r="C288" s="28" t="str">
        <f>IF(ISERROR(VLOOKUP($A288,FEV!$A$11:$AG$110,33,FALSE))," ",VLOOKUP($A288,FEV!$A$11:$AG$110,33,FALSE))</f>
        <v xml:space="preserve"> </v>
      </c>
      <c r="D288" s="28" t="str">
        <f>IF(ISERROR(VLOOKUP($A288,MAR!$A$11:$AG$110,33,FALSE))," ",VLOOKUP($A288,MAR!$A$11:$AG$110,33,FALSE))</f>
        <v xml:space="preserve"> </v>
      </c>
      <c r="E288" s="28" t="str">
        <f>IF(ISERROR(VLOOKUP($A288,AVR!$A$11:$AG$110,33,FALSE))," ",VLOOKUP($A288,AVR!$A$11:$AG$110,33,FALSE))</f>
        <v xml:space="preserve"> </v>
      </c>
      <c r="F288" s="28" t="str">
        <f>IF(ISERROR(VLOOKUP($A288,MAI!$A$11:$AG$110,33,FALSE))," ",VLOOKUP($A288,MAI!$A$11:$AG$110,33,FALSE))</f>
        <v xml:space="preserve"> </v>
      </c>
      <c r="G288" s="28" t="str">
        <f>IF(ISERROR(VLOOKUP($A288,JUIN!$A$11:$AG$110,33,FALSE))," ",VLOOKUP($A288,JUIN!$A$11:$AG$110,33,FALSE))</f>
        <v xml:space="preserve"> </v>
      </c>
      <c r="H288" s="28" t="str">
        <f>IF(ISERROR(VLOOKUP($A288,JUIL!$A$11:$AG$110,33,FALSE))," ",VLOOKUP($A288,JUIL!$A$11:$AG$110,33,FALSE))</f>
        <v xml:space="preserve"> </v>
      </c>
      <c r="I288" s="28" t="str">
        <f>IF(ISERROR(VLOOKUP($A288,AOUT!$A$11:$AG$110,33,FALSE))," ",VLOOKUP($A288,AOUT!$A$11:$AG$110,33,FALSE))</f>
        <v xml:space="preserve"> </v>
      </c>
      <c r="J288" s="28" t="str">
        <f>IF(ISERROR(VLOOKUP($A288,SEPT!$A$11:$AG$110,33,FALSE))," ",VLOOKUP($A288,SEPT!$A$11:$AG$110,33,FALSE))</f>
        <v xml:space="preserve"> </v>
      </c>
      <c r="K288" s="28" t="str">
        <f>IF(ISERROR(VLOOKUP($A288,OCT!$A$11:$AG$110,33,FALSE))," ",VLOOKUP($A288,OCT!$A$11:$AG$110,33,FALSE))</f>
        <v xml:space="preserve"> </v>
      </c>
      <c r="L288" s="28" t="str">
        <f>IF(ISERROR(VLOOKUP($A288,NOV!$A$11:$AG$110,33,FALSE))," ",VLOOKUP($A288,NOV!$A$11:$AG$110,33,FALSE))</f>
        <v xml:space="preserve"> </v>
      </c>
      <c r="M288" s="28" t="str">
        <f>IF(ISERROR(VLOOKUP($A288,DEC!$A$11:$AG$110,33,FALSE))," ",VLOOKUP($A288,DEC!$A$11:$AG$110,33,FALSE))</f>
        <v xml:space="preserve"> </v>
      </c>
      <c r="N288" s="28">
        <f>SUM(B288:M288)</f>
        <v>0</v>
      </c>
      <c r="AA288"/>
    </row>
    <row r="289" spans="2:27" x14ac:dyDescent="0.3">
      <c r="B289" s="28" t="str">
        <f>IF(ISERROR(VLOOKUP($A289,JAN!$A$11:$AG$110,33,FALSE))," ",VLOOKUP($A289,JAN!$A$11:$AG$110,33,FALSE))</f>
        <v xml:space="preserve"> </v>
      </c>
      <c r="C289" s="28" t="str">
        <f>IF(ISERROR(VLOOKUP($A289,FEV!$A$11:$AG$110,33,FALSE))," ",VLOOKUP($A289,FEV!$A$11:$AG$110,33,FALSE))</f>
        <v xml:space="preserve"> </v>
      </c>
      <c r="D289" s="28" t="str">
        <f>IF(ISERROR(VLOOKUP($A289,MAR!$A$11:$AG$110,33,FALSE))," ",VLOOKUP($A289,MAR!$A$11:$AG$110,33,FALSE))</f>
        <v xml:space="preserve"> </v>
      </c>
      <c r="E289" s="28" t="str">
        <f>IF(ISERROR(VLOOKUP($A289,AVR!$A$11:$AG$110,33,FALSE))," ",VLOOKUP($A289,AVR!$A$11:$AG$110,33,FALSE))</f>
        <v xml:space="preserve"> </v>
      </c>
      <c r="F289" s="28" t="str">
        <f>IF(ISERROR(VLOOKUP($A289,MAI!$A$11:$AG$110,33,FALSE))," ",VLOOKUP($A289,MAI!$A$11:$AG$110,33,FALSE))</f>
        <v xml:space="preserve"> </v>
      </c>
      <c r="G289" s="28" t="str">
        <f>IF(ISERROR(VLOOKUP($A289,JUIN!$A$11:$AG$110,33,FALSE))," ",VLOOKUP($A289,JUIN!$A$11:$AG$110,33,FALSE))</f>
        <v xml:space="preserve"> </v>
      </c>
      <c r="H289" s="28" t="str">
        <f>IF(ISERROR(VLOOKUP($A289,JUIL!$A$11:$AG$110,33,FALSE))," ",VLOOKUP($A289,JUIL!$A$11:$AG$110,33,FALSE))</f>
        <v xml:space="preserve"> </v>
      </c>
      <c r="I289" s="28" t="str">
        <f>IF(ISERROR(VLOOKUP($A289,AOUT!$A$11:$AG$110,33,FALSE))," ",VLOOKUP($A289,AOUT!$A$11:$AG$110,33,FALSE))</f>
        <v xml:space="preserve"> </v>
      </c>
      <c r="J289" s="28" t="str">
        <f>IF(ISERROR(VLOOKUP($A289,SEPT!$A$11:$AG$110,33,FALSE))," ",VLOOKUP($A289,SEPT!$A$11:$AG$110,33,FALSE))</f>
        <v xml:space="preserve"> </v>
      </c>
      <c r="K289" s="28" t="str">
        <f>IF(ISERROR(VLOOKUP($A289,OCT!$A$11:$AG$110,33,FALSE))," ",VLOOKUP($A289,OCT!$A$11:$AG$110,33,FALSE))</f>
        <v xml:space="preserve"> </v>
      </c>
      <c r="L289" s="28" t="str">
        <f>IF(ISERROR(VLOOKUP($A289,NOV!$A$11:$AG$110,33,FALSE))," ",VLOOKUP($A289,NOV!$A$11:$AG$110,33,FALSE))</f>
        <v xml:space="preserve"> </v>
      </c>
      <c r="M289" s="28" t="str">
        <f>IF(ISERROR(VLOOKUP($A289,DEC!$A$11:$AG$110,33,FALSE))," ",VLOOKUP($A289,DEC!$A$11:$AG$110,33,FALSE))</f>
        <v xml:space="preserve"> </v>
      </c>
      <c r="N289" s="28">
        <f>SUM(B289:M289)</f>
        <v>0</v>
      </c>
      <c r="AA289"/>
    </row>
    <row r="290" spans="2:27" x14ac:dyDescent="0.3">
      <c r="B290" s="28" t="str">
        <f>IF(ISERROR(VLOOKUP($A290,JAN!$A$11:$AG$110,33,FALSE))," ",VLOOKUP($A290,JAN!$A$11:$AG$110,33,FALSE))</f>
        <v xml:space="preserve"> </v>
      </c>
      <c r="C290" s="28" t="str">
        <f>IF(ISERROR(VLOOKUP($A290,FEV!$A$11:$AG$110,33,FALSE))," ",VLOOKUP($A290,FEV!$A$11:$AG$110,33,FALSE))</f>
        <v xml:space="preserve"> </v>
      </c>
      <c r="D290" s="28" t="str">
        <f>IF(ISERROR(VLOOKUP($A290,MAR!$A$11:$AG$110,33,FALSE))," ",VLOOKUP($A290,MAR!$A$11:$AG$110,33,FALSE))</f>
        <v xml:space="preserve"> </v>
      </c>
      <c r="E290" s="28" t="str">
        <f>IF(ISERROR(VLOOKUP($A290,AVR!$A$11:$AG$110,33,FALSE))," ",VLOOKUP($A290,AVR!$A$11:$AG$110,33,FALSE))</f>
        <v xml:space="preserve"> </v>
      </c>
      <c r="F290" s="28" t="str">
        <f>IF(ISERROR(VLOOKUP($A290,MAI!$A$11:$AG$110,33,FALSE))," ",VLOOKUP($A290,MAI!$A$11:$AG$110,33,FALSE))</f>
        <v xml:space="preserve"> </v>
      </c>
      <c r="G290" s="28" t="str">
        <f>IF(ISERROR(VLOOKUP($A290,JUIN!$A$11:$AG$110,33,FALSE))," ",VLOOKUP($A290,JUIN!$A$11:$AG$110,33,FALSE))</f>
        <v xml:space="preserve"> </v>
      </c>
      <c r="H290" s="28" t="str">
        <f>IF(ISERROR(VLOOKUP($A290,JUIL!$A$11:$AG$110,33,FALSE))," ",VLOOKUP($A290,JUIL!$A$11:$AG$110,33,FALSE))</f>
        <v xml:space="preserve"> </v>
      </c>
      <c r="I290" s="28" t="str">
        <f>IF(ISERROR(VLOOKUP($A290,AOUT!$A$11:$AG$110,33,FALSE))," ",VLOOKUP($A290,AOUT!$A$11:$AG$110,33,FALSE))</f>
        <v xml:space="preserve"> </v>
      </c>
      <c r="J290" s="28" t="str">
        <f>IF(ISERROR(VLOOKUP($A290,SEPT!$A$11:$AG$110,33,FALSE))," ",VLOOKUP($A290,SEPT!$A$11:$AG$110,33,FALSE))</f>
        <v xml:space="preserve"> </v>
      </c>
      <c r="K290" s="28" t="str">
        <f>IF(ISERROR(VLOOKUP($A290,OCT!$A$11:$AG$110,33,FALSE))," ",VLOOKUP($A290,OCT!$A$11:$AG$110,33,FALSE))</f>
        <v xml:space="preserve"> </v>
      </c>
      <c r="L290" s="28" t="str">
        <f>IF(ISERROR(VLOOKUP($A290,NOV!$A$11:$AG$110,33,FALSE))," ",VLOOKUP($A290,NOV!$A$11:$AG$110,33,FALSE))</f>
        <v xml:space="preserve"> </v>
      </c>
      <c r="M290" s="28" t="str">
        <f>IF(ISERROR(VLOOKUP($A290,DEC!$A$11:$AG$110,33,FALSE))," ",VLOOKUP($A290,DEC!$A$11:$AG$110,33,FALSE))</f>
        <v xml:space="preserve"> </v>
      </c>
      <c r="N290" s="28">
        <f>SUM(B290:M290)</f>
        <v>0</v>
      </c>
      <c r="AA290"/>
    </row>
    <row r="291" spans="2:27" x14ac:dyDescent="0.3">
      <c r="B291" s="28" t="str">
        <f>IF(ISERROR(VLOOKUP($A291,JAN!$A$11:$AG$110,33,FALSE))," ",VLOOKUP($A291,JAN!$A$11:$AG$110,33,FALSE))</f>
        <v xml:space="preserve"> </v>
      </c>
      <c r="C291" s="28" t="str">
        <f>IF(ISERROR(VLOOKUP($A291,FEV!$A$11:$AG$110,33,FALSE))," ",VLOOKUP($A291,FEV!$A$11:$AG$110,33,FALSE))</f>
        <v xml:space="preserve"> </v>
      </c>
      <c r="D291" s="28" t="str">
        <f>IF(ISERROR(VLOOKUP($A291,MAR!$A$11:$AG$110,33,FALSE))," ",VLOOKUP($A291,MAR!$A$11:$AG$110,33,FALSE))</f>
        <v xml:space="preserve"> </v>
      </c>
      <c r="E291" s="28" t="str">
        <f>IF(ISERROR(VLOOKUP($A291,AVR!$A$11:$AG$110,33,FALSE))," ",VLOOKUP($A291,AVR!$A$11:$AG$110,33,FALSE))</f>
        <v xml:space="preserve"> </v>
      </c>
      <c r="F291" s="28" t="str">
        <f>IF(ISERROR(VLOOKUP($A291,MAI!$A$11:$AG$110,33,FALSE))," ",VLOOKUP($A291,MAI!$A$11:$AG$110,33,FALSE))</f>
        <v xml:space="preserve"> </v>
      </c>
      <c r="G291" s="28" t="str">
        <f>IF(ISERROR(VLOOKUP($A291,JUIN!$A$11:$AG$110,33,FALSE))," ",VLOOKUP($A291,JUIN!$A$11:$AG$110,33,FALSE))</f>
        <v xml:space="preserve"> </v>
      </c>
      <c r="H291" s="28" t="str">
        <f>IF(ISERROR(VLOOKUP($A291,JUIL!$A$11:$AG$110,33,FALSE))," ",VLOOKUP($A291,JUIL!$A$11:$AG$110,33,FALSE))</f>
        <v xml:space="preserve"> </v>
      </c>
      <c r="I291" s="28" t="str">
        <f>IF(ISERROR(VLOOKUP($A291,AOUT!$A$11:$AG$110,33,FALSE))," ",VLOOKUP($A291,AOUT!$A$11:$AG$110,33,FALSE))</f>
        <v xml:space="preserve"> </v>
      </c>
      <c r="J291" s="28" t="str">
        <f>IF(ISERROR(VLOOKUP($A291,SEPT!$A$11:$AG$110,33,FALSE))," ",VLOOKUP($A291,SEPT!$A$11:$AG$110,33,FALSE))</f>
        <v xml:space="preserve"> </v>
      </c>
      <c r="K291" s="28" t="str">
        <f>IF(ISERROR(VLOOKUP($A291,OCT!$A$11:$AG$110,33,FALSE))," ",VLOOKUP($A291,OCT!$A$11:$AG$110,33,FALSE))</f>
        <v xml:space="preserve"> </v>
      </c>
      <c r="L291" s="28" t="str">
        <f>IF(ISERROR(VLOOKUP($A291,NOV!$A$11:$AG$110,33,FALSE))," ",VLOOKUP($A291,NOV!$A$11:$AG$110,33,FALSE))</f>
        <v xml:space="preserve"> </v>
      </c>
      <c r="M291" s="28" t="str">
        <f>IF(ISERROR(VLOOKUP($A291,DEC!$A$11:$AG$110,33,FALSE))," ",VLOOKUP($A291,DEC!$A$11:$AG$110,33,FALSE))</f>
        <v xml:space="preserve"> </v>
      </c>
      <c r="N291" s="28">
        <f>SUM(B291:M291)</f>
        <v>0</v>
      </c>
      <c r="AA291"/>
    </row>
    <row r="292" spans="2:27" x14ac:dyDescent="0.3">
      <c r="B292" s="28" t="str">
        <f>IF(ISERROR(VLOOKUP($A292,JAN!$A$11:$AG$110,33,FALSE))," ",VLOOKUP($A292,JAN!$A$11:$AG$110,33,FALSE))</f>
        <v xml:space="preserve"> </v>
      </c>
      <c r="C292" s="28" t="str">
        <f>IF(ISERROR(VLOOKUP($A292,FEV!$A$11:$AG$110,33,FALSE))," ",VLOOKUP($A292,FEV!$A$11:$AG$110,33,FALSE))</f>
        <v xml:space="preserve"> </v>
      </c>
      <c r="D292" s="28" t="str">
        <f>IF(ISERROR(VLOOKUP($A292,MAR!$A$11:$AG$110,33,FALSE))," ",VLOOKUP($A292,MAR!$A$11:$AG$110,33,FALSE))</f>
        <v xml:space="preserve"> </v>
      </c>
      <c r="E292" s="28" t="str">
        <f>IF(ISERROR(VLOOKUP($A292,AVR!$A$11:$AG$110,33,FALSE))," ",VLOOKUP($A292,AVR!$A$11:$AG$110,33,FALSE))</f>
        <v xml:space="preserve"> </v>
      </c>
      <c r="F292" s="28" t="str">
        <f>IF(ISERROR(VLOOKUP($A292,MAI!$A$11:$AG$110,33,FALSE))," ",VLOOKUP($A292,MAI!$A$11:$AG$110,33,FALSE))</f>
        <v xml:space="preserve"> </v>
      </c>
      <c r="G292" s="28" t="str">
        <f>IF(ISERROR(VLOOKUP($A292,JUIN!$A$11:$AG$110,33,FALSE))," ",VLOOKUP($A292,JUIN!$A$11:$AG$110,33,FALSE))</f>
        <v xml:space="preserve"> </v>
      </c>
      <c r="H292" s="28" t="str">
        <f>IF(ISERROR(VLOOKUP($A292,JUIL!$A$11:$AG$110,33,FALSE))," ",VLOOKUP($A292,JUIL!$A$11:$AG$110,33,FALSE))</f>
        <v xml:space="preserve"> </v>
      </c>
      <c r="I292" s="28" t="str">
        <f>IF(ISERROR(VLOOKUP($A292,AOUT!$A$11:$AG$110,33,FALSE))," ",VLOOKUP($A292,AOUT!$A$11:$AG$110,33,FALSE))</f>
        <v xml:space="preserve"> </v>
      </c>
      <c r="J292" s="28" t="str">
        <f>IF(ISERROR(VLOOKUP($A292,SEPT!$A$11:$AG$110,33,FALSE))," ",VLOOKUP($A292,SEPT!$A$11:$AG$110,33,FALSE))</f>
        <v xml:space="preserve"> </v>
      </c>
      <c r="K292" s="28" t="str">
        <f>IF(ISERROR(VLOOKUP($A292,OCT!$A$11:$AG$110,33,FALSE))," ",VLOOKUP($A292,OCT!$A$11:$AG$110,33,FALSE))</f>
        <v xml:space="preserve"> </v>
      </c>
      <c r="L292" s="28" t="str">
        <f>IF(ISERROR(VLOOKUP($A292,NOV!$A$11:$AG$110,33,FALSE))," ",VLOOKUP($A292,NOV!$A$11:$AG$110,33,FALSE))</f>
        <v xml:space="preserve"> </v>
      </c>
      <c r="M292" s="28" t="str">
        <f>IF(ISERROR(VLOOKUP($A292,DEC!$A$11:$AG$110,33,FALSE))," ",VLOOKUP($A292,DEC!$A$11:$AG$110,33,FALSE))</f>
        <v xml:space="preserve"> </v>
      </c>
      <c r="N292" s="28">
        <f>SUM(B292:M292)</f>
        <v>0</v>
      </c>
      <c r="AA292"/>
    </row>
    <row r="293" spans="2:27" x14ac:dyDescent="0.3">
      <c r="B293" s="28" t="str">
        <f>IF(ISERROR(VLOOKUP($A293,JAN!$A$11:$AG$110,33,FALSE))," ",VLOOKUP($A293,JAN!$A$11:$AG$110,33,FALSE))</f>
        <v xml:space="preserve"> </v>
      </c>
      <c r="C293" s="28" t="str">
        <f>IF(ISERROR(VLOOKUP($A293,FEV!$A$11:$AG$110,33,FALSE))," ",VLOOKUP($A293,FEV!$A$11:$AG$110,33,FALSE))</f>
        <v xml:space="preserve"> </v>
      </c>
      <c r="D293" s="28" t="str">
        <f>IF(ISERROR(VLOOKUP($A293,MAR!$A$11:$AG$110,33,FALSE))," ",VLOOKUP($A293,MAR!$A$11:$AG$110,33,FALSE))</f>
        <v xml:space="preserve"> </v>
      </c>
      <c r="E293" s="28" t="str">
        <f>IF(ISERROR(VLOOKUP($A293,AVR!$A$11:$AG$110,33,FALSE))," ",VLOOKUP($A293,AVR!$A$11:$AG$110,33,FALSE))</f>
        <v xml:space="preserve"> </v>
      </c>
      <c r="F293" s="28" t="str">
        <f>IF(ISERROR(VLOOKUP($A293,MAI!$A$11:$AG$110,33,FALSE))," ",VLOOKUP($A293,MAI!$A$11:$AG$110,33,FALSE))</f>
        <v xml:space="preserve"> </v>
      </c>
      <c r="G293" s="28" t="str">
        <f>IF(ISERROR(VLOOKUP($A293,JUIN!$A$11:$AG$110,33,FALSE))," ",VLOOKUP($A293,JUIN!$A$11:$AG$110,33,FALSE))</f>
        <v xml:space="preserve"> </v>
      </c>
      <c r="H293" s="28" t="str">
        <f>IF(ISERROR(VLOOKUP($A293,JUIL!$A$11:$AG$110,33,FALSE))," ",VLOOKUP($A293,JUIL!$A$11:$AG$110,33,FALSE))</f>
        <v xml:space="preserve"> </v>
      </c>
      <c r="I293" s="28" t="str">
        <f>IF(ISERROR(VLOOKUP($A293,AOUT!$A$11:$AG$110,33,FALSE))," ",VLOOKUP($A293,AOUT!$A$11:$AG$110,33,FALSE))</f>
        <v xml:space="preserve"> </v>
      </c>
      <c r="J293" s="28" t="str">
        <f>IF(ISERROR(VLOOKUP($A293,SEPT!$A$11:$AG$110,33,FALSE))," ",VLOOKUP($A293,SEPT!$A$11:$AG$110,33,FALSE))</f>
        <v xml:space="preserve"> </v>
      </c>
      <c r="K293" s="28" t="str">
        <f>IF(ISERROR(VLOOKUP($A293,OCT!$A$11:$AG$110,33,FALSE))," ",VLOOKUP($A293,OCT!$A$11:$AG$110,33,FALSE))</f>
        <v xml:space="preserve"> </v>
      </c>
      <c r="L293" s="28" t="str">
        <f>IF(ISERROR(VLOOKUP($A293,NOV!$A$11:$AG$110,33,FALSE))," ",VLOOKUP($A293,NOV!$A$11:$AG$110,33,FALSE))</f>
        <v xml:space="preserve"> </v>
      </c>
      <c r="M293" s="28" t="str">
        <f>IF(ISERROR(VLOOKUP($A293,DEC!$A$11:$AG$110,33,FALSE))," ",VLOOKUP($A293,DEC!$A$11:$AG$110,33,FALSE))</f>
        <v xml:space="preserve"> </v>
      </c>
      <c r="N293" s="28">
        <f>SUM(B293:M293)</f>
        <v>0</v>
      </c>
      <c r="AA293"/>
    </row>
    <row r="294" spans="2:27" x14ac:dyDescent="0.3">
      <c r="B294" s="28" t="str">
        <f>IF(ISERROR(VLOOKUP($A294,JAN!$A$11:$AG$110,33,FALSE))," ",VLOOKUP($A294,JAN!$A$11:$AG$110,33,FALSE))</f>
        <v xml:space="preserve"> </v>
      </c>
      <c r="C294" s="28" t="str">
        <f>IF(ISERROR(VLOOKUP($A294,FEV!$A$11:$AG$110,33,FALSE))," ",VLOOKUP($A294,FEV!$A$11:$AG$110,33,FALSE))</f>
        <v xml:space="preserve"> </v>
      </c>
      <c r="D294" s="28" t="str">
        <f>IF(ISERROR(VLOOKUP($A294,MAR!$A$11:$AG$110,33,FALSE))," ",VLOOKUP($A294,MAR!$A$11:$AG$110,33,FALSE))</f>
        <v xml:space="preserve"> </v>
      </c>
      <c r="E294" s="28" t="str">
        <f>IF(ISERROR(VLOOKUP($A294,AVR!$A$11:$AG$110,33,FALSE))," ",VLOOKUP($A294,AVR!$A$11:$AG$110,33,FALSE))</f>
        <v xml:space="preserve"> </v>
      </c>
      <c r="F294" s="28" t="str">
        <f>IF(ISERROR(VLOOKUP($A294,MAI!$A$11:$AG$110,33,FALSE))," ",VLOOKUP($A294,MAI!$A$11:$AG$110,33,FALSE))</f>
        <v xml:space="preserve"> </v>
      </c>
      <c r="G294" s="28" t="str">
        <f>IF(ISERROR(VLOOKUP($A294,JUIN!$A$11:$AG$110,33,FALSE))," ",VLOOKUP($A294,JUIN!$A$11:$AG$110,33,FALSE))</f>
        <v xml:space="preserve"> </v>
      </c>
      <c r="H294" s="28" t="str">
        <f>IF(ISERROR(VLOOKUP($A294,JUIL!$A$11:$AG$110,33,FALSE))," ",VLOOKUP($A294,JUIL!$A$11:$AG$110,33,FALSE))</f>
        <v xml:space="preserve"> </v>
      </c>
      <c r="I294" s="28" t="str">
        <f>IF(ISERROR(VLOOKUP($A294,AOUT!$A$11:$AG$110,33,FALSE))," ",VLOOKUP($A294,AOUT!$A$11:$AG$110,33,FALSE))</f>
        <v xml:space="preserve"> </v>
      </c>
      <c r="J294" s="28" t="str">
        <f>IF(ISERROR(VLOOKUP($A294,SEPT!$A$11:$AG$110,33,FALSE))," ",VLOOKUP($A294,SEPT!$A$11:$AG$110,33,FALSE))</f>
        <v xml:space="preserve"> </v>
      </c>
      <c r="K294" s="28" t="str">
        <f>IF(ISERROR(VLOOKUP($A294,OCT!$A$11:$AG$110,33,FALSE))," ",VLOOKUP($A294,OCT!$A$11:$AG$110,33,FALSE))</f>
        <v xml:space="preserve"> </v>
      </c>
      <c r="L294" s="28" t="str">
        <f>IF(ISERROR(VLOOKUP($A294,NOV!$A$11:$AG$110,33,FALSE))," ",VLOOKUP($A294,NOV!$A$11:$AG$110,33,FALSE))</f>
        <v xml:space="preserve"> </v>
      </c>
      <c r="M294" s="28" t="str">
        <f>IF(ISERROR(VLOOKUP($A294,DEC!$A$11:$AG$110,33,FALSE))," ",VLOOKUP($A294,DEC!$A$11:$AG$110,33,FALSE))</f>
        <v xml:space="preserve"> </v>
      </c>
      <c r="N294" s="28">
        <f>SUM(B294:M294)</f>
        <v>0</v>
      </c>
      <c r="AA294"/>
    </row>
    <row r="295" spans="2:27" x14ac:dyDescent="0.3">
      <c r="B295" s="28" t="str">
        <f>IF(ISERROR(VLOOKUP($A295,JAN!$A$11:$AG$110,33,FALSE))," ",VLOOKUP($A295,JAN!$A$11:$AG$110,33,FALSE))</f>
        <v xml:space="preserve"> </v>
      </c>
      <c r="C295" s="28" t="str">
        <f>IF(ISERROR(VLOOKUP($A295,FEV!$A$11:$AG$110,33,FALSE))," ",VLOOKUP($A295,FEV!$A$11:$AG$110,33,FALSE))</f>
        <v xml:space="preserve"> </v>
      </c>
      <c r="D295" s="28" t="str">
        <f>IF(ISERROR(VLOOKUP($A295,MAR!$A$11:$AG$110,33,FALSE))," ",VLOOKUP($A295,MAR!$A$11:$AG$110,33,FALSE))</f>
        <v xml:space="preserve"> </v>
      </c>
      <c r="E295" s="28" t="str">
        <f>IF(ISERROR(VLOOKUP($A295,AVR!$A$11:$AG$110,33,FALSE))," ",VLOOKUP($A295,AVR!$A$11:$AG$110,33,FALSE))</f>
        <v xml:space="preserve"> </v>
      </c>
      <c r="F295" s="28" t="str">
        <f>IF(ISERROR(VLOOKUP($A295,MAI!$A$11:$AG$110,33,FALSE))," ",VLOOKUP($A295,MAI!$A$11:$AG$110,33,FALSE))</f>
        <v xml:space="preserve"> </v>
      </c>
      <c r="G295" s="28" t="str">
        <f>IF(ISERROR(VLOOKUP($A295,JUIN!$A$11:$AG$110,33,FALSE))," ",VLOOKUP($A295,JUIN!$A$11:$AG$110,33,FALSE))</f>
        <v xml:space="preserve"> </v>
      </c>
      <c r="H295" s="28" t="str">
        <f>IF(ISERROR(VLOOKUP($A295,JUIL!$A$11:$AG$110,33,FALSE))," ",VLOOKUP($A295,JUIL!$A$11:$AG$110,33,FALSE))</f>
        <v xml:space="preserve"> </v>
      </c>
      <c r="I295" s="28" t="str">
        <f>IF(ISERROR(VLOOKUP($A295,AOUT!$A$11:$AG$110,33,FALSE))," ",VLOOKUP($A295,AOUT!$A$11:$AG$110,33,FALSE))</f>
        <v xml:space="preserve"> </v>
      </c>
      <c r="J295" s="28" t="str">
        <f>IF(ISERROR(VLOOKUP($A295,SEPT!$A$11:$AG$110,33,FALSE))," ",VLOOKUP($A295,SEPT!$A$11:$AG$110,33,FALSE))</f>
        <v xml:space="preserve"> </v>
      </c>
      <c r="K295" s="28" t="str">
        <f>IF(ISERROR(VLOOKUP($A295,OCT!$A$11:$AG$110,33,FALSE))," ",VLOOKUP($A295,OCT!$A$11:$AG$110,33,FALSE))</f>
        <v xml:space="preserve"> </v>
      </c>
      <c r="L295" s="28" t="str">
        <f>IF(ISERROR(VLOOKUP($A295,NOV!$A$11:$AG$110,33,FALSE))," ",VLOOKUP($A295,NOV!$A$11:$AG$110,33,FALSE))</f>
        <v xml:space="preserve"> </v>
      </c>
      <c r="M295" s="28" t="str">
        <f>IF(ISERROR(VLOOKUP($A295,DEC!$A$11:$AG$110,33,FALSE))," ",VLOOKUP($A295,DEC!$A$11:$AG$110,33,FALSE))</f>
        <v xml:space="preserve"> </v>
      </c>
      <c r="N295" s="28">
        <f>SUM(B295:M295)</f>
        <v>0</v>
      </c>
      <c r="AA295"/>
    </row>
    <row r="296" spans="2:27" x14ac:dyDescent="0.3">
      <c r="B296" s="28" t="str">
        <f>IF(ISERROR(VLOOKUP($A296,JAN!$A$11:$AG$110,33,FALSE))," ",VLOOKUP($A296,JAN!$A$11:$AG$110,33,FALSE))</f>
        <v xml:space="preserve"> </v>
      </c>
      <c r="C296" s="28" t="str">
        <f>IF(ISERROR(VLOOKUP($A296,FEV!$A$11:$AG$110,33,FALSE))," ",VLOOKUP($A296,FEV!$A$11:$AG$110,33,FALSE))</f>
        <v xml:space="preserve"> </v>
      </c>
      <c r="D296" s="28" t="str">
        <f>IF(ISERROR(VLOOKUP($A296,MAR!$A$11:$AG$110,33,FALSE))," ",VLOOKUP($A296,MAR!$A$11:$AG$110,33,FALSE))</f>
        <v xml:space="preserve"> </v>
      </c>
      <c r="E296" s="28" t="str">
        <f>IF(ISERROR(VLOOKUP($A296,AVR!$A$11:$AG$110,33,FALSE))," ",VLOOKUP($A296,AVR!$A$11:$AG$110,33,FALSE))</f>
        <v xml:space="preserve"> </v>
      </c>
      <c r="F296" s="28" t="str">
        <f>IF(ISERROR(VLOOKUP($A296,MAI!$A$11:$AG$110,33,FALSE))," ",VLOOKUP($A296,MAI!$A$11:$AG$110,33,FALSE))</f>
        <v xml:space="preserve"> </v>
      </c>
      <c r="G296" s="28" t="str">
        <f>IF(ISERROR(VLOOKUP($A296,JUIN!$A$11:$AG$110,33,FALSE))," ",VLOOKUP($A296,JUIN!$A$11:$AG$110,33,FALSE))</f>
        <v xml:space="preserve"> </v>
      </c>
      <c r="H296" s="28" t="str">
        <f>IF(ISERROR(VLOOKUP($A296,JUIL!$A$11:$AG$110,33,FALSE))," ",VLOOKUP($A296,JUIL!$A$11:$AG$110,33,FALSE))</f>
        <v xml:space="preserve"> </v>
      </c>
      <c r="I296" s="28" t="str">
        <f>IF(ISERROR(VLOOKUP($A296,AOUT!$A$11:$AG$110,33,FALSE))," ",VLOOKUP($A296,AOUT!$A$11:$AG$110,33,FALSE))</f>
        <v xml:space="preserve"> </v>
      </c>
      <c r="J296" s="28" t="str">
        <f>IF(ISERROR(VLOOKUP($A296,SEPT!$A$11:$AG$110,33,FALSE))," ",VLOOKUP($A296,SEPT!$A$11:$AG$110,33,FALSE))</f>
        <v xml:space="preserve"> </v>
      </c>
      <c r="K296" s="28" t="str">
        <f>IF(ISERROR(VLOOKUP($A296,OCT!$A$11:$AG$110,33,FALSE))," ",VLOOKUP($A296,OCT!$A$11:$AG$110,33,FALSE))</f>
        <v xml:space="preserve"> </v>
      </c>
      <c r="L296" s="28" t="str">
        <f>IF(ISERROR(VLOOKUP($A296,NOV!$A$11:$AG$110,33,FALSE))," ",VLOOKUP($A296,NOV!$A$11:$AG$110,33,FALSE))</f>
        <v xml:space="preserve"> </v>
      </c>
      <c r="M296" s="28" t="str">
        <f>IF(ISERROR(VLOOKUP($A296,DEC!$A$11:$AG$110,33,FALSE))," ",VLOOKUP($A296,DEC!$A$11:$AG$110,33,FALSE))</f>
        <v xml:space="preserve"> </v>
      </c>
      <c r="N296" s="28">
        <f>SUM(B296:M296)</f>
        <v>0</v>
      </c>
      <c r="AA296"/>
    </row>
    <row r="297" spans="2:27" x14ac:dyDescent="0.3">
      <c r="B297" s="28" t="str">
        <f>IF(ISERROR(VLOOKUP($A297,JAN!$A$11:$AG$110,33,FALSE))," ",VLOOKUP($A297,JAN!$A$11:$AG$110,33,FALSE))</f>
        <v xml:space="preserve"> </v>
      </c>
      <c r="C297" s="28" t="str">
        <f>IF(ISERROR(VLOOKUP($A297,FEV!$A$11:$AG$110,33,FALSE))," ",VLOOKUP($A297,FEV!$A$11:$AG$110,33,FALSE))</f>
        <v xml:space="preserve"> </v>
      </c>
      <c r="D297" s="28" t="str">
        <f>IF(ISERROR(VLOOKUP($A297,MAR!$A$11:$AG$110,33,FALSE))," ",VLOOKUP($A297,MAR!$A$11:$AG$110,33,FALSE))</f>
        <v xml:space="preserve"> </v>
      </c>
      <c r="E297" s="28" t="str">
        <f>IF(ISERROR(VLOOKUP($A297,AVR!$A$11:$AG$110,33,FALSE))," ",VLOOKUP($A297,AVR!$A$11:$AG$110,33,FALSE))</f>
        <v xml:space="preserve"> </v>
      </c>
      <c r="F297" s="28" t="str">
        <f>IF(ISERROR(VLOOKUP($A297,MAI!$A$11:$AG$110,33,FALSE))," ",VLOOKUP($A297,MAI!$A$11:$AG$110,33,FALSE))</f>
        <v xml:space="preserve"> </v>
      </c>
      <c r="G297" s="28" t="str">
        <f>IF(ISERROR(VLOOKUP($A297,JUIN!$A$11:$AG$110,33,FALSE))," ",VLOOKUP($A297,JUIN!$A$11:$AG$110,33,FALSE))</f>
        <v xml:space="preserve"> </v>
      </c>
      <c r="H297" s="28" t="str">
        <f>IF(ISERROR(VLOOKUP($A297,JUIL!$A$11:$AG$110,33,FALSE))," ",VLOOKUP($A297,JUIL!$A$11:$AG$110,33,FALSE))</f>
        <v xml:space="preserve"> </v>
      </c>
      <c r="I297" s="28" t="str">
        <f>IF(ISERROR(VLOOKUP($A297,AOUT!$A$11:$AG$110,33,FALSE))," ",VLOOKUP($A297,AOUT!$A$11:$AG$110,33,FALSE))</f>
        <v xml:space="preserve"> </v>
      </c>
      <c r="J297" s="28" t="str">
        <f>IF(ISERROR(VLOOKUP($A297,SEPT!$A$11:$AG$110,33,FALSE))," ",VLOOKUP($A297,SEPT!$A$11:$AG$110,33,FALSE))</f>
        <v xml:space="preserve"> </v>
      </c>
      <c r="K297" s="28" t="str">
        <f>IF(ISERROR(VLOOKUP($A297,OCT!$A$11:$AG$110,33,FALSE))," ",VLOOKUP($A297,OCT!$A$11:$AG$110,33,FALSE))</f>
        <v xml:space="preserve"> </v>
      </c>
      <c r="L297" s="28" t="str">
        <f>IF(ISERROR(VLOOKUP($A297,NOV!$A$11:$AG$110,33,FALSE))," ",VLOOKUP($A297,NOV!$A$11:$AG$110,33,FALSE))</f>
        <v xml:space="preserve"> </v>
      </c>
      <c r="M297" s="28" t="str">
        <f>IF(ISERROR(VLOOKUP($A297,DEC!$A$11:$AG$110,33,FALSE))," ",VLOOKUP($A297,DEC!$A$11:$AG$110,33,FALSE))</f>
        <v xml:space="preserve"> </v>
      </c>
      <c r="N297" s="28">
        <f>SUM(B297:M297)</f>
        <v>0</v>
      </c>
      <c r="AA297"/>
    </row>
    <row r="298" spans="2:27" x14ac:dyDescent="0.3">
      <c r="B298" s="28" t="str">
        <f>IF(ISERROR(VLOOKUP($A298,JAN!$A$11:$AG$110,33,FALSE))," ",VLOOKUP($A298,JAN!$A$11:$AG$110,33,FALSE))</f>
        <v xml:space="preserve"> </v>
      </c>
      <c r="C298" s="28" t="str">
        <f>IF(ISERROR(VLOOKUP($A298,FEV!$A$11:$AG$110,33,FALSE))," ",VLOOKUP($A298,FEV!$A$11:$AG$110,33,FALSE))</f>
        <v xml:space="preserve"> </v>
      </c>
      <c r="D298" s="28" t="str">
        <f>IF(ISERROR(VLOOKUP($A298,MAR!$A$11:$AG$110,33,FALSE))," ",VLOOKUP($A298,MAR!$A$11:$AG$110,33,FALSE))</f>
        <v xml:space="preserve"> </v>
      </c>
      <c r="E298" s="28" t="str">
        <f>IF(ISERROR(VLOOKUP($A298,AVR!$A$11:$AG$110,33,FALSE))," ",VLOOKUP($A298,AVR!$A$11:$AG$110,33,FALSE))</f>
        <v xml:space="preserve"> </v>
      </c>
      <c r="F298" s="28" t="str">
        <f>IF(ISERROR(VLOOKUP($A298,MAI!$A$11:$AG$110,33,FALSE))," ",VLOOKUP($A298,MAI!$A$11:$AG$110,33,FALSE))</f>
        <v xml:space="preserve"> </v>
      </c>
      <c r="G298" s="28" t="str">
        <f>IF(ISERROR(VLOOKUP($A298,JUIN!$A$11:$AG$110,33,FALSE))," ",VLOOKUP($A298,JUIN!$A$11:$AG$110,33,FALSE))</f>
        <v xml:space="preserve"> </v>
      </c>
      <c r="H298" s="28" t="str">
        <f>IF(ISERROR(VLOOKUP($A298,JUIL!$A$11:$AG$110,33,FALSE))," ",VLOOKUP($A298,JUIL!$A$11:$AG$110,33,FALSE))</f>
        <v xml:space="preserve"> </v>
      </c>
      <c r="I298" s="28" t="str">
        <f>IF(ISERROR(VLOOKUP($A298,AOUT!$A$11:$AG$110,33,FALSE))," ",VLOOKUP($A298,AOUT!$A$11:$AG$110,33,FALSE))</f>
        <v xml:space="preserve"> </v>
      </c>
      <c r="J298" s="28" t="str">
        <f>IF(ISERROR(VLOOKUP($A298,SEPT!$A$11:$AG$110,33,FALSE))," ",VLOOKUP($A298,SEPT!$A$11:$AG$110,33,FALSE))</f>
        <v xml:space="preserve"> </v>
      </c>
      <c r="K298" s="28" t="str">
        <f>IF(ISERROR(VLOOKUP($A298,OCT!$A$11:$AG$110,33,FALSE))," ",VLOOKUP($A298,OCT!$A$11:$AG$110,33,FALSE))</f>
        <v xml:space="preserve"> </v>
      </c>
      <c r="L298" s="28" t="str">
        <f>IF(ISERROR(VLOOKUP($A298,NOV!$A$11:$AG$110,33,FALSE))," ",VLOOKUP($A298,NOV!$A$11:$AG$110,33,FALSE))</f>
        <v xml:space="preserve"> </v>
      </c>
      <c r="M298" s="28" t="str">
        <f>IF(ISERROR(VLOOKUP($A298,DEC!$A$11:$AG$110,33,FALSE))," ",VLOOKUP($A298,DEC!$A$11:$AG$110,33,FALSE))</f>
        <v xml:space="preserve"> </v>
      </c>
      <c r="N298" s="28">
        <f>SUM(B298:M298)</f>
        <v>0</v>
      </c>
      <c r="AA298"/>
    </row>
    <row r="299" spans="2:27" x14ac:dyDescent="0.3">
      <c r="B299" s="28" t="str">
        <f>IF(ISERROR(VLOOKUP($A299,JAN!$A$11:$AG$110,33,FALSE))," ",VLOOKUP($A299,JAN!$A$11:$AG$110,33,FALSE))</f>
        <v xml:space="preserve"> </v>
      </c>
      <c r="C299" s="28" t="str">
        <f>IF(ISERROR(VLOOKUP($A299,FEV!$A$11:$AG$110,33,FALSE))," ",VLOOKUP($A299,FEV!$A$11:$AG$110,33,FALSE))</f>
        <v xml:space="preserve"> </v>
      </c>
      <c r="D299" s="28" t="str">
        <f>IF(ISERROR(VLOOKUP($A299,MAR!$A$11:$AG$110,33,FALSE))," ",VLOOKUP($A299,MAR!$A$11:$AG$110,33,FALSE))</f>
        <v xml:space="preserve"> </v>
      </c>
      <c r="E299" s="28" t="str">
        <f>IF(ISERROR(VLOOKUP($A299,AVR!$A$11:$AG$110,33,FALSE))," ",VLOOKUP($A299,AVR!$A$11:$AG$110,33,FALSE))</f>
        <v xml:space="preserve"> </v>
      </c>
      <c r="F299" s="28" t="str">
        <f>IF(ISERROR(VLOOKUP($A299,MAI!$A$11:$AG$110,33,FALSE))," ",VLOOKUP($A299,MAI!$A$11:$AG$110,33,FALSE))</f>
        <v xml:space="preserve"> </v>
      </c>
      <c r="G299" s="28" t="str">
        <f>IF(ISERROR(VLOOKUP($A299,JUIN!$A$11:$AG$110,33,FALSE))," ",VLOOKUP($A299,JUIN!$A$11:$AG$110,33,FALSE))</f>
        <v xml:space="preserve"> </v>
      </c>
      <c r="H299" s="28" t="str">
        <f>IF(ISERROR(VLOOKUP($A299,JUIL!$A$11:$AG$110,33,FALSE))," ",VLOOKUP($A299,JUIL!$A$11:$AG$110,33,FALSE))</f>
        <v xml:space="preserve"> </v>
      </c>
      <c r="I299" s="28" t="str">
        <f>IF(ISERROR(VLOOKUP($A299,AOUT!$A$11:$AG$110,33,FALSE))," ",VLOOKUP($A299,AOUT!$A$11:$AG$110,33,FALSE))</f>
        <v xml:space="preserve"> </v>
      </c>
      <c r="J299" s="28" t="str">
        <f>IF(ISERROR(VLOOKUP($A299,SEPT!$A$11:$AG$110,33,FALSE))," ",VLOOKUP($A299,SEPT!$A$11:$AG$110,33,FALSE))</f>
        <v xml:space="preserve"> </v>
      </c>
      <c r="K299" s="28" t="str">
        <f>IF(ISERROR(VLOOKUP($A299,OCT!$A$11:$AG$110,33,FALSE))," ",VLOOKUP($A299,OCT!$A$11:$AG$110,33,FALSE))</f>
        <v xml:space="preserve"> </v>
      </c>
      <c r="L299" s="28" t="str">
        <f>IF(ISERROR(VLOOKUP($A299,NOV!$A$11:$AG$110,33,FALSE))," ",VLOOKUP($A299,NOV!$A$11:$AG$110,33,FALSE))</f>
        <v xml:space="preserve"> </v>
      </c>
      <c r="M299" s="28" t="str">
        <f>IF(ISERROR(VLOOKUP($A299,DEC!$A$11:$AG$110,33,FALSE))," ",VLOOKUP($A299,DEC!$A$11:$AG$110,33,FALSE))</f>
        <v xml:space="preserve"> </v>
      </c>
      <c r="N299" s="28">
        <f>SUM(B299:M299)</f>
        <v>0</v>
      </c>
      <c r="AA299"/>
    </row>
    <row r="300" spans="2:27" x14ac:dyDescent="0.3">
      <c r="B300" s="28" t="str">
        <f>IF(ISERROR(VLOOKUP($A300,JAN!$A$11:$AG$110,33,FALSE))," ",VLOOKUP($A300,JAN!$A$11:$AG$110,33,FALSE))</f>
        <v xml:space="preserve"> </v>
      </c>
      <c r="C300" s="28" t="str">
        <f>IF(ISERROR(VLOOKUP($A300,FEV!$A$11:$AG$110,33,FALSE))," ",VLOOKUP($A300,FEV!$A$11:$AG$110,33,FALSE))</f>
        <v xml:space="preserve"> </v>
      </c>
      <c r="D300" s="28" t="str">
        <f>IF(ISERROR(VLOOKUP($A300,MAR!$A$11:$AG$110,33,FALSE))," ",VLOOKUP($A300,MAR!$A$11:$AG$110,33,FALSE))</f>
        <v xml:space="preserve"> </v>
      </c>
      <c r="E300" s="28" t="str">
        <f>IF(ISERROR(VLOOKUP($A300,AVR!$A$11:$AG$110,33,FALSE))," ",VLOOKUP($A300,AVR!$A$11:$AG$110,33,FALSE))</f>
        <v xml:space="preserve"> </v>
      </c>
      <c r="F300" s="28" t="str">
        <f>IF(ISERROR(VLOOKUP($A300,MAI!$A$11:$AG$110,33,FALSE))," ",VLOOKUP($A300,MAI!$A$11:$AG$110,33,FALSE))</f>
        <v xml:space="preserve"> </v>
      </c>
      <c r="G300" s="28" t="str">
        <f>IF(ISERROR(VLOOKUP($A300,JUIN!$A$11:$AG$110,33,FALSE))," ",VLOOKUP($A300,JUIN!$A$11:$AG$110,33,FALSE))</f>
        <v xml:space="preserve"> </v>
      </c>
      <c r="H300" s="28" t="str">
        <f>IF(ISERROR(VLOOKUP($A300,JUIL!$A$11:$AG$110,33,FALSE))," ",VLOOKUP($A300,JUIL!$A$11:$AG$110,33,FALSE))</f>
        <v xml:space="preserve"> </v>
      </c>
      <c r="I300" s="28" t="str">
        <f>IF(ISERROR(VLOOKUP($A300,AOUT!$A$11:$AG$110,33,FALSE))," ",VLOOKUP($A300,AOUT!$A$11:$AG$110,33,FALSE))</f>
        <v xml:space="preserve"> </v>
      </c>
      <c r="J300" s="28" t="str">
        <f>IF(ISERROR(VLOOKUP($A300,SEPT!$A$11:$AG$110,33,FALSE))," ",VLOOKUP($A300,SEPT!$A$11:$AG$110,33,FALSE))</f>
        <v xml:space="preserve"> </v>
      </c>
      <c r="K300" s="28" t="str">
        <f>IF(ISERROR(VLOOKUP($A300,OCT!$A$11:$AG$110,33,FALSE))," ",VLOOKUP($A300,OCT!$A$11:$AG$110,33,FALSE))</f>
        <v xml:space="preserve"> </v>
      </c>
      <c r="L300" s="28" t="str">
        <f>IF(ISERROR(VLOOKUP($A300,NOV!$A$11:$AG$110,33,FALSE))," ",VLOOKUP($A300,NOV!$A$11:$AG$110,33,FALSE))</f>
        <v xml:space="preserve"> </v>
      </c>
      <c r="M300" s="28" t="str">
        <f>IF(ISERROR(VLOOKUP($A300,DEC!$A$11:$AG$110,33,FALSE))," ",VLOOKUP($A300,DEC!$A$11:$AG$110,33,FALSE))</f>
        <v xml:space="preserve"> </v>
      </c>
      <c r="N300" s="28">
        <f>SUM(B300:M300)</f>
        <v>0</v>
      </c>
      <c r="AA300"/>
    </row>
    <row r="301" spans="2:27" x14ac:dyDescent="0.3">
      <c r="B301" s="28" t="str">
        <f>IF(ISERROR(VLOOKUP($A301,JAN!$A$11:$AG$110,33,FALSE))," ",VLOOKUP($A301,JAN!$A$11:$AG$110,33,FALSE))</f>
        <v xml:space="preserve"> </v>
      </c>
      <c r="C301" s="28" t="str">
        <f>IF(ISERROR(VLOOKUP($A301,FEV!$A$11:$AG$110,33,FALSE))," ",VLOOKUP($A301,FEV!$A$11:$AG$110,33,FALSE))</f>
        <v xml:space="preserve"> </v>
      </c>
      <c r="D301" s="28" t="str">
        <f>IF(ISERROR(VLOOKUP($A301,MAR!$A$11:$AG$110,33,FALSE))," ",VLOOKUP($A301,MAR!$A$11:$AG$110,33,FALSE))</f>
        <v xml:space="preserve"> </v>
      </c>
      <c r="E301" s="28" t="str">
        <f>IF(ISERROR(VLOOKUP($A301,AVR!$A$11:$AG$110,33,FALSE))," ",VLOOKUP($A301,AVR!$A$11:$AG$110,33,FALSE))</f>
        <v xml:space="preserve"> </v>
      </c>
      <c r="F301" s="28" t="str">
        <f>IF(ISERROR(VLOOKUP($A301,MAI!$A$11:$AG$110,33,FALSE))," ",VLOOKUP($A301,MAI!$A$11:$AG$110,33,FALSE))</f>
        <v xml:space="preserve"> </v>
      </c>
      <c r="G301" s="28" t="str">
        <f>IF(ISERROR(VLOOKUP($A301,JUIN!$A$11:$AG$110,33,FALSE))," ",VLOOKUP($A301,JUIN!$A$11:$AG$110,33,FALSE))</f>
        <v xml:space="preserve"> </v>
      </c>
      <c r="H301" s="28" t="str">
        <f>IF(ISERROR(VLOOKUP($A301,JUIL!$A$11:$AG$110,33,FALSE))," ",VLOOKUP($A301,JUIL!$A$11:$AG$110,33,FALSE))</f>
        <v xml:space="preserve"> </v>
      </c>
      <c r="I301" s="28" t="str">
        <f>IF(ISERROR(VLOOKUP($A301,AOUT!$A$11:$AG$110,33,FALSE))," ",VLOOKUP($A301,AOUT!$A$11:$AG$110,33,FALSE))</f>
        <v xml:space="preserve"> </v>
      </c>
      <c r="J301" s="28" t="str">
        <f>IF(ISERROR(VLOOKUP($A301,SEPT!$A$11:$AG$110,33,FALSE))," ",VLOOKUP($A301,SEPT!$A$11:$AG$110,33,FALSE))</f>
        <v xml:space="preserve"> </v>
      </c>
      <c r="K301" s="28" t="str">
        <f>IF(ISERROR(VLOOKUP($A301,OCT!$A$11:$AG$110,33,FALSE))," ",VLOOKUP($A301,OCT!$A$11:$AG$110,33,FALSE))</f>
        <v xml:space="preserve"> </v>
      </c>
      <c r="L301" s="28" t="str">
        <f>IF(ISERROR(VLOOKUP($A301,NOV!$A$11:$AG$110,33,FALSE))," ",VLOOKUP($A301,NOV!$A$11:$AG$110,33,FALSE))</f>
        <v xml:space="preserve"> </v>
      </c>
      <c r="M301" s="28" t="str">
        <f>IF(ISERROR(VLOOKUP($A301,DEC!$A$11:$AG$110,33,FALSE))," ",VLOOKUP($A301,DEC!$A$11:$AG$110,33,FALSE))</f>
        <v xml:space="preserve"> </v>
      </c>
      <c r="N301" s="28">
        <f>SUM(B301:M301)</f>
        <v>0</v>
      </c>
      <c r="AA301"/>
    </row>
    <row r="302" spans="2:27" x14ac:dyDescent="0.3">
      <c r="B302" s="28" t="str">
        <f>IF(ISERROR(VLOOKUP($A302,JAN!$A$11:$AG$110,33,FALSE))," ",VLOOKUP($A302,JAN!$A$11:$AG$110,33,FALSE))</f>
        <v xml:space="preserve"> </v>
      </c>
      <c r="C302" s="28" t="str">
        <f>IF(ISERROR(VLOOKUP($A302,FEV!$A$11:$AG$110,33,FALSE))," ",VLOOKUP($A302,FEV!$A$11:$AG$110,33,FALSE))</f>
        <v xml:space="preserve"> </v>
      </c>
      <c r="D302" s="28" t="str">
        <f>IF(ISERROR(VLOOKUP($A302,MAR!$A$11:$AG$110,33,FALSE))," ",VLOOKUP($A302,MAR!$A$11:$AG$110,33,FALSE))</f>
        <v xml:space="preserve"> </v>
      </c>
      <c r="E302" s="28" t="str">
        <f>IF(ISERROR(VLOOKUP($A302,AVR!$A$11:$AG$110,33,FALSE))," ",VLOOKUP($A302,AVR!$A$11:$AG$110,33,FALSE))</f>
        <v xml:space="preserve"> </v>
      </c>
      <c r="F302" s="28" t="str">
        <f>IF(ISERROR(VLOOKUP($A302,MAI!$A$11:$AG$110,33,FALSE))," ",VLOOKUP($A302,MAI!$A$11:$AG$110,33,FALSE))</f>
        <v xml:space="preserve"> </v>
      </c>
      <c r="G302" s="28" t="str">
        <f>IF(ISERROR(VLOOKUP($A302,JUIN!$A$11:$AG$110,33,FALSE))," ",VLOOKUP($A302,JUIN!$A$11:$AG$110,33,FALSE))</f>
        <v xml:space="preserve"> </v>
      </c>
      <c r="H302" s="28" t="str">
        <f>IF(ISERROR(VLOOKUP($A302,JUIL!$A$11:$AG$110,33,FALSE))," ",VLOOKUP($A302,JUIL!$A$11:$AG$110,33,FALSE))</f>
        <v xml:space="preserve"> </v>
      </c>
      <c r="I302" s="28" t="str">
        <f>IF(ISERROR(VLOOKUP($A302,AOUT!$A$11:$AG$110,33,FALSE))," ",VLOOKUP($A302,AOUT!$A$11:$AG$110,33,FALSE))</f>
        <v xml:space="preserve"> </v>
      </c>
      <c r="J302" s="28" t="str">
        <f>IF(ISERROR(VLOOKUP($A302,SEPT!$A$11:$AG$110,33,FALSE))," ",VLOOKUP($A302,SEPT!$A$11:$AG$110,33,FALSE))</f>
        <v xml:space="preserve"> </v>
      </c>
      <c r="K302" s="28" t="str">
        <f>IF(ISERROR(VLOOKUP($A302,OCT!$A$11:$AG$110,33,FALSE))," ",VLOOKUP($A302,OCT!$A$11:$AG$110,33,FALSE))</f>
        <v xml:space="preserve"> </v>
      </c>
      <c r="L302" s="28" t="str">
        <f>IF(ISERROR(VLOOKUP($A302,NOV!$A$11:$AG$110,33,FALSE))," ",VLOOKUP($A302,NOV!$A$11:$AG$110,33,FALSE))</f>
        <v xml:space="preserve"> </v>
      </c>
      <c r="M302" s="28" t="str">
        <f>IF(ISERROR(VLOOKUP($A302,DEC!$A$11:$AG$110,33,FALSE))," ",VLOOKUP($A302,DEC!$A$11:$AG$110,33,FALSE))</f>
        <v xml:space="preserve"> </v>
      </c>
      <c r="N302" s="28">
        <f>SUM(B302:M302)</f>
        <v>0</v>
      </c>
      <c r="AA302"/>
    </row>
    <row r="303" spans="2:27" x14ac:dyDescent="0.3">
      <c r="B303" s="28" t="str">
        <f>IF(ISERROR(VLOOKUP($A303,JAN!$A$11:$AG$110,33,FALSE))," ",VLOOKUP($A303,JAN!$A$11:$AG$110,33,FALSE))</f>
        <v xml:space="preserve"> </v>
      </c>
      <c r="C303" s="28" t="str">
        <f>IF(ISERROR(VLOOKUP($A303,FEV!$A$11:$AG$110,33,FALSE))," ",VLOOKUP($A303,FEV!$A$11:$AG$110,33,FALSE))</f>
        <v xml:space="preserve"> </v>
      </c>
      <c r="D303" s="28" t="str">
        <f>IF(ISERROR(VLOOKUP($A303,MAR!$A$11:$AG$110,33,FALSE))," ",VLOOKUP($A303,MAR!$A$11:$AG$110,33,FALSE))</f>
        <v xml:space="preserve"> </v>
      </c>
      <c r="E303" s="28" t="str">
        <f>IF(ISERROR(VLOOKUP($A303,AVR!$A$11:$AG$110,33,FALSE))," ",VLOOKUP($A303,AVR!$A$11:$AG$110,33,FALSE))</f>
        <v xml:space="preserve"> </v>
      </c>
      <c r="F303" s="28" t="str">
        <f>IF(ISERROR(VLOOKUP($A303,MAI!$A$11:$AG$110,33,FALSE))," ",VLOOKUP($A303,MAI!$A$11:$AG$110,33,FALSE))</f>
        <v xml:space="preserve"> </v>
      </c>
      <c r="G303" s="28" t="str">
        <f>IF(ISERROR(VLOOKUP($A303,JUIN!$A$11:$AG$110,33,FALSE))," ",VLOOKUP($A303,JUIN!$A$11:$AG$110,33,FALSE))</f>
        <v xml:space="preserve"> </v>
      </c>
      <c r="H303" s="28" t="str">
        <f>IF(ISERROR(VLOOKUP($A303,JUIL!$A$11:$AG$110,33,FALSE))," ",VLOOKUP($A303,JUIL!$A$11:$AG$110,33,FALSE))</f>
        <v xml:space="preserve"> </v>
      </c>
      <c r="I303" s="28" t="str">
        <f>IF(ISERROR(VLOOKUP($A303,AOUT!$A$11:$AG$110,33,FALSE))," ",VLOOKUP($A303,AOUT!$A$11:$AG$110,33,FALSE))</f>
        <v xml:space="preserve"> </v>
      </c>
      <c r="J303" s="28" t="str">
        <f>IF(ISERROR(VLOOKUP($A303,SEPT!$A$11:$AG$110,33,FALSE))," ",VLOOKUP($A303,SEPT!$A$11:$AG$110,33,FALSE))</f>
        <v xml:space="preserve"> </v>
      </c>
      <c r="K303" s="28" t="str">
        <f>IF(ISERROR(VLOOKUP($A303,OCT!$A$11:$AG$110,33,FALSE))," ",VLOOKUP($A303,OCT!$A$11:$AG$110,33,FALSE))</f>
        <v xml:space="preserve"> </v>
      </c>
      <c r="L303" s="28" t="str">
        <f>IF(ISERROR(VLOOKUP($A303,NOV!$A$11:$AG$110,33,FALSE))," ",VLOOKUP($A303,NOV!$A$11:$AG$110,33,FALSE))</f>
        <v xml:space="preserve"> </v>
      </c>
      <c r="M303" s="28" t="str">
        <f>IF(ISERROR(VLOOKUP($A303,DEC!$A$11:$AG$110,33,FALSE))," ",VLOOKUP($A303,DEC!$A$11:$AG$110,33,FALSE))</f>
        <v xml:space="preserve"> </v>
      </c>
      <c r="N303" s="28">
        <f>SUM(B303:M303)</f>
        <v>0</v>
      </c>
      <c r="AA303"/>
    </row>
    <row r="304" spans="2:27" x14ac:dyDescent="0.3">
      <c r="B304" s="28" t="str">
        <f>IF(ISERROR(VLOOKUP($A304,JAN!$A$11:$AG$110,33,FALSE))," ",VLOOKUP($A304,JAN!$A$11:$AG$110,33,FALSE))</f>
        <v xml:space="preserve"> </v>
      </c>
      <c r="C304" s="28" t="str">
        <f>IF(ISERROR(VLOOKUP($A304,FEV!$A$11:$AG$110,33,FALSE))," ",VLOOKUP($A304,FEV!$A$11:$AG$110,33,FALSE))</f>
        <v xml:space="preserve"> </v>
      </c>
      <c r="D304" s="28" t="str">
        <f>IF(ISERROR(VLOOKUP($A304,MAR!$A$11:$AG$110,33,FALSE))," ",VLOOKUP($A304,MAR!$A$11:$AG$110,33,FALSE))</f>
        <v xml:space="preserve"> </v>
      </c>
      <c r="E304" s="28" t="str">
        <f>IF(ISERROR(VLOOKUP($A304,AVR!$A$11:$AG$110,33,FALSE))," ",VLOOKUP($A304,AVR!$A$11:$AG$110,33,FALSE))</f>
        <v xml:space="preserve"> </v>
      </c>
      <c r="F304" s="28" t="str">
        <f>IF(ISERROR(VLOOKUP($A304,MAI!$A$11:$AG$110,33,FALSE))," ",VLOOKUP($A304,MAI!$A$11:$AG$110,33,FALSE))</f>
        <v xml:space="preserve"> </v>
      </c>
      <c r="G304" s="28" t="str">
        <f>IF(ISERROR(VLOOKUP($A304,JUIN!$A$11:$AG$110,33,FALSE))," ",VLOOKUP($A304,JUIN!$A$11:$AG$110,33,FALSE))</f>
        <v xml:space="preserve"> </v>
      </c>
      <c r="H304" s="28" t="str">
        <f>IF(ISERROR(VLOOKUP($A304,JUIL!$A$11:$AG$110,33,FALSE))," ",VLOOKUP($A304,JUIL!$A$11:$AG$110,33,FALSE))</f>
        <v xml:space="preserve"> </v>
      </c>
      <c r="I304" s="28" t="str">
        <f>IF(ISERROR(VLOOKUP($A304,AOUT!$A$11:$AG$110,33,FALSE))," ",VLOOKUP($A304,AOUT!$A$11:$AG$110,33,FALSE))</f>
        <v xml:space="preserve"> </v>
      </c>
      <c r="J304" s="28" t="str">
        <f>IF(ISERROR(VLOOKUP($A304,SEPT!$A$11:$AG$110,33,FALSE))," ",VLOOKUP($A304,SEPT!$A$11:$AG$110,33,FALSE))</f>
        <v xml:space="preserve"> </v>
      </c>
      <c r="K304" s="28" t="str">
        <f>IF(ISERROR(VLOOKUP($A304,OCT!$A$11:$AG$110,33,FALSE))," ",VLOOKUP($A304,OCT!$A$11:$AG$110,33,FALSE))</f>
        <v xml:space="preserve"> </v>
      </c>
      <c r="L304" s="28" t="str">
        <f>IF(ISERROR(VLOOKUP($A304,NOV!$A$11:$AG$110,33,FALSE))," ",VLOOKUP($A304,NOV!$A$11:$AG$110,33,FALSE))</f>
        <v xml:space="preserve"> </v>
      </c>
      <c r="M304" s="28" t="str">
        <f>IF(ISERROR(VLOOKUP($A304,DEC!$A$11:$AG$110,33,FALSE))," ",VLOOKUP($A304,DEC!$A$11:$AG$110,33,FALSE))</f>
        <v xml:space="preserve"> </v>
      </c>
      <c r="N304" s="28">
        <f>SUM(B304:M304)</f>
        <v>0</v>
      </c>
      <c r="AA304"/>
    </row>
    <row r="305" spans="2:27" x14ac:dyDescent="0.3">
      <c r="B305" s="28" t="str">
        <f>IF(ISERROR(VLOOKUP($A305,JAN!$A$11:$AG$110,33,FALSE))," ",VLOOKUP($A305,JAN!$A$11:$AG$110,33,FALSE))</f>
        <v xml:space="preserve"> </v>
      </c>
      <c r="C305" s="28" t="str">
        <f>IF(ISERROR(VLOOKUP($A305,FEV!$A$11:$AG$110,33,FALSE))," ",VLOOKUP($A305,FEV!$A$11:$AG$110,33,FALSE))</f>
        <v xml:space="preserve"> </v>
      </c>
      <c r="D305" s="28" t="str">
        <f>IF(ISERROR(VLOOKUP($A305,MAR!$A$11:$AG$110,33,FALSE))," ",VLOOKUP($A305,MAR!$A$11:$AG$110,33,FALSE))</f>
        <v xml:space="preserve"> </v>
      </c>
      <c r="E305" s="28" t="str">
        <f>IF(ISERROR(VLOOKUP($A305,AVR!$A$11:$AG$110,33,FALSE))," ",VLOOKUP($A305,AVR!$A$11:$AG$110,33,FALSE))</f>
        <v xml:space="preserve"> </v>
      </c>
      <c r="F305" s="28" t="str">
        <f>IF(ISERROR(VLOOKUP($A305,MAI!$A$11:$AG$110,33,FALSE))," ",VLOOKUP($A305,MAI!$A$11:$AG$110,33,FALSE))</f>
        <v xml:space="preserve"> </v>
      </c>
      <c r="G305" s="28" t="str">
        <f>IF(ISERROR(VLOOKUP($A305,JUIN!$A$11:$AG$110,33,FALSE))," ",VLOOKUP($A305,JUIN!$A$11:$AG$110,33,FALSE))</f>
        <v xml:space="preserve"> </v>
      </c>
      <c r="H305" s="28" t="str">
        <f>IF(ISERROR(VLOOKUP($A305,JUIL!$A$11:$AG$110,33,FALSE))," ",VLOOKUP($A305,JUIL!$A$11:$AG$110,33,FALSE))</f>
        <v xml:space="preserve"> </v>
      </c>
      <c r="I305" s="28" t="str">
        <f>IF(ISERROR(VLOOKUP($A305,AOUT!$A$11:$AG$110,33,FALSE))," ",VLOOKUP($A305,AOUT!$A$11:$AG$110,33,FALSE))</f>
        <v xml:space="preserve"> </v>
      </c>
      <c r="J305" s="28" t="str">
        <f>IF(ISERROR(VLOOKUP($A305,SEPT!$A$11:$AG$110,33,FALSE))," ",VLOOKUP($A305,SEPT!$A$11:$AG$110,33,FALSE))</f>
        <v xml:space="preserve"> </v>
      </c>
      <c r="K305" s="28" t="str">
        <f>IF(ISERROR(VLOOKUP($A305,OCT!$A$11:$AG$110,33,FALSE))," ",VLOOKUP($A305,OCT!$A$11:$AG$110,33,FALSE))</f>
        <v xml:space="preserve"> </v>
      </c>
      <c r="L305" s="28" t="str">
        <f>IF(ISERROR(VLOOKUP($A305,NOV!$A$11:$AG$110,33,FALSE))," ",VLOOKUP($A305,NOV!$A$11:$AG$110,33,FALSE))</f>
        <v xml:space="preserve"> </v>
      </c>
      <c r="M305" s="28" t="str">
        <f>IF(ISERROR(VLOOKUP($A305,DEC!$A$11:$AG$110,33,FALSE))," ",VLOOKUP($A305,DEC!$A$11:$AG$110,33,FALSE))</f>
        <v xml:space="preserve"> </v>
      </c>
      <c r="N305" s="28">
        <f>SUM(B305:M305)</f>
        <v>0</v>
      </c>
      <c r="AA305"/>
    </row>
    <row r="306" spans="2:27" x14ac:dyDescent="0.3">
      <c r="B306" s="28" t="str">
        <f>IF(ISERROR(VLOOKUP($A306,JAN!$A$11:$AG$110,33,FALSE))," ",VLOOKUP($A306,JAN!$A$11:$AG$110,33,FALSE))</f>
        <v xml:space="preserve"> </v>
      </c>
      <c r="C306" s="28" t="str">
        <f>IF(ISERROR(VLOOKUP($A306,FEV!$A$11:$AG$110,33,FALSE))," ",VLOOKUP($A306,FEV!$A$11:$AG$110,33,FALSE))</f>
        <v xml:space="preserve"> </v>
      </c>
      <c r="D306" s="28" t="str">
        <f>IF(ISERROR(VLOOKUP($A306,MAR!$A$11:$AG$110,33,FALSE))," ",VLOOKUP($A306,MAR!$A$11:$AG$110,33,FALSE))</f>
        <v xml:space="preserve"> </v>
      </c>
      <c r="E306" s="28" t="str">
        <f>IF(ISERROR(VLOOKUP($A306,AVR!$A$11:$AG$110,33,FALSE))," ",VLOOKUP($A306,AVR!$A$11:$AG$110,33,FALSE))</f>
        <v xml:space="preserve"> </v>
      </c>
      <c r="F306" s="28" t="str">
        <f>IF(ISERROR(VLOOKUP($A306,MAI!$A$11:$AG$110,33,FALSE))," ",VLOOKUP($A306,MAI!$A$11:$AG$110,33,FALSE))</f>
        <v xml:space="preserve"> </v>
      </c>
      <c r="G306" s="28" t="str">
        <f>IF(ISERROR(VLOOKUP($A306,JUIN!$A$11:$AG$110,33,FALSE))," ",VLOOKUP($A306,JUIN!$A$11:$AG$110,33,FALSE))</f>
        <v xml:space="preserve"> </v>
      </c>
      <c r="H306" s="28" t="str">
        <f>IF(ISERROR(VLOOKUP($A306,JUIL!$A$11:$AG$110,33,FALSE))," ",VLOOKUP($A306,JUIL!$A$11:$AG$110,33,FALSE))</f>
        <v xml:space="preserve"> </v>
      </c>
      <c r="I306" s="28" t="str">
        <f>IF(ISERROR(VLOOKUP($A306,AOUT!$A$11:$AG$110,33,FALSE))," ",VLOOKUP($A306,AOUT!$A$11:$AG$110,33,FALSE))</f>
        <v xml:space="preserve"> </v>
      </c>
      <c r="J306" s="28" t="str">
        <f>IF(ISERROR(VLOOKUP($A306,SEPT!$A$11:$AG$110,33,FALSE))," ",VLOOKUP($A306,SEPT!$A$11:$AG$110,33,FALSE))</f>
        <v xml:space="preserve"> </v>
      </c>
      <c r="K306" s="28" t="str">
        <f>IF(ISERROR(VLOOKUP($A306,OCT!$A$11:$AG$110,33,FALSE))," ",VLOOKUP($A306,OCT!$A$11:$AG$110,33,FALSE))</f>
        <v xml:space="preserve"> </v>
      </c>
      <c r="L306" s="28" t="str">
        <f>IF(ISERROR(VLOOKUP($A306,NOV!$A$11:$AG$110,33,FALSE))," ",VLOOKUP($A306,NOV!$A$11:$AG$110,33,FALSE))</f>
        <v xml:space="preserve"> </v>
      </c>
      <c r="M306" s="28" t="str">
        <f>IF(ISERROR(VLOOKUP($A306,DEC!$A$11:$AG$110,33,FALSE))," ",VLOOKUP($A306,DEC!$A$11:$AG$110,33,FALSE))</f>
        <v xml:space="preserve"> </v>
      </c>
      <c r="N306" s="28">
        <f>SUM(B306:M306)</f>
        <v>0</v>
      </c>
      <c r="AA306"/>
    </row>
    <row r="307" spans="2:27" x14ac:dyDescent="0.3">
      <c r="B307" s="28" t="str">
        <f>IF(ISERROR(VLOOKUP($A307,JAN!$A$11:$AG$110,33,FALSE))," ",VLOOKUP($A307,JAN!$A$11:$AG$110,33,FALSE))</f>
        <v xml:space="preserve"> </v>
      </c>
      <c r="C307" s="28" t="str">
        <f>IF(ISERROR(VLOOKUP($A307,FEV!$A$11:$AG$110,33,FALSE))," ",VLOOKUP($A307,FEV!$A$11:$AG$110,33,FALSE))</f>
        <v xml:space="preserve"> </v>
      </c>
      <c r="D307" s="28" t="str">
        <f>IF(ISERROR(VLOOKUP($A307,MAR!$A$11:$AG$110,33,FALSE))," ",VLOOKUP($A307,MAR!$A$11:$AG$110,33,FALSE))</f>
        <v xml:space="preserve"> </v>
      </c>
      <c r="E307" s="28" t="str">
        <f>IF(ISERROR(VLOOKUP($A307,AVR!$A$11:$AG$110,33,FALSE))," ",VLOOKUP($A307,AVR!$A$11:$AG$110,33,FALSE))</f>
        <v xml:space="preserve"> </v>
      </c>
      <c r="F307" s="28" t="str">
        <f>IF(ISERROR(VLOOKUP($A307,MAI!$A$11:$AG$110,33,FALSE))," ",VLOOKUP($A307,MAI!$A$11:$AG$110,33,FALSE))</f>
        <v xml:space="preserve"> </v>
      </c>
      <c r="G307" s="28" t="str">
        <f>IF(ISERROR(VLOOKUP($A307,JUIN!$A$11:$AG$110,33,FALSE))," ",VLOOKUP($A307,JUIN!$A$11:$AG$110,33,FALSE))</f>
        <v xml:space="preserve"> </v>
      </c>
      <c r="H307" s="28" t="str">
        <f>IF(ISERROR(VLOOKUP($A307,JUIL!$A$11:$AG$110,33,FALSE))," ",VLOOKUP($A307,JUIL!$A$11:$AG$110,33,FALSE))</f>
        <v xml:space="preserve"> </v>
      </c>
      <c r="I307" s="28" t="str">
        <f>IF(ISERROR(VLOOKUP($A307,AOUT!$A$11:$AG$110,33,FALSE))," ",VLOOKUP($A307,AOUT!$A$11:$AG$110,33,FALSE))</f>
        <v xml:space="preserve"> </v>
      </c>
      <c r="J307" s="28" t="str">
        <f>IF(ISERROR(VLOOKUP($A307,SEPT!$A$11:$AG$110,33,FALSE))," ",VLOOKUP($A307,SEPT!$A$11:$AG$110,33,FALSE))</f>
        <v xml:space="preserve"> </v>
      </c>
      <c r="K307" s="28" t="str">
        <f>IF(ISERROR(VLOOKUP($A307,OCT!$A$11:$AG$110,33,FALSE))," ",VLOOKUP($A307,OCT!$A$11:$AG$110,33,FALSE))</f>
        <v xml:space="preserve"> </v>
      </c>
      <c r="L307" s="28" t="str">
        <f>IF(ISERROR(VLOOKUP($A307,NOV!$A$11:$AG$110,33,FALSE))," ",VLOOKUP($A307,NOV!$A$11:$AG$110,33,FALSE))</f>
        <v xml:space="preserve"> </v>
      </c>
      <c r="M307" s="28" t="str">
        <f>IF(ISERROR(VLOOKUP($A307,DEC!$A$11:$AG$110,33,FALSE))," ",VLOOKUP($A307,DEC!$A$11:$AG$110,33,FALSE))</f>
        <v xml:space="preserve"> </v>
      </c>
      <c r="N307" s="28">
        <f>SUM(B307:M307)</f>
        <v>0</v>
      </c>
      <c r="AA307"/>
    </row>
    <row r="308" spans="2:27" x14ac:dyDescent="0.3">
      <c r="B308" s="28" t="str">
        <f>IF(ISERROR(VLOOKUP($A308,JAN!$A$11:$AG$110,33,FALSE))," ",VLOOKUP($A308,JAN!$A$11:$AG$110,33,FALSE))</f>
        <v xml:space="preserve"> </v>
      </c>
      <c r="C308" s="28" t="str">
        <f>IF(ISERROR(VLOOKUP($A308,FEV!$A$11:$AG$110,33,FALSE))," ",VLOOKUP($A308,FEV!$A$11:$AG$110,33,FALSE))</f>
        <v xml:space="preserve"> </v>
      </c>
      <c r="D308" s="28" t="str">
        <f>IF(ISERROR(VLOOKUP($A308,MAR!$A$11:$AG$110,33,FALSE))," ",VLOOKUP($A308,MAR!$A$11:$AG$110,33,FALSE))</f>
        <v xml:space="preserve"> </v>
      </c>
      <c r="E308" s="28" t="str">
        <f>IF(ISERROR(VLOOKUP($A308,AVR!$A$11:$AG$110,33,FALSE))," ",VLOOKUP($A308,AVR!$A$11:$AG$110,33,FALSE))</f>
        <v xml:space="preserve"> </v>
      </c>
      <c r="F308" s="28" t="str">
        <f>IF(ISERROR(VLOOKUP($A308,MAI!$A$11:$AG$110,33,FALSE))," ",VLOOKUP($A308,MAI!$A$11:$AG$110,33,FALSE))</f>
        <v xml:space="preserve"> </v>
      </c>
      <c r="G308" s="28" t="str">
        <f>IF(ISERROR(VLOOKUP($A308,JUIN!$A$11:$AG$110,33,FALSE))," ",VLOOKUP($A308,JUIN!$A$11:$AG$110,33,FALSE))</f>
        <v xml:space="preserve"> </v>
      </c>
      <c r="H308" s="28" t="str">
        <f>IF(ISERROR(VLOOKUP($A308,JUIL!$A$11:$AG$110,33,FALSE))," ",VLOOKUP($A308,JUIL!$A$11:$AG$110,33,FALSE))</f>
        <v xml:space="preserve"> </v>
      </c>
      <c r="I308" s="28" t="str">
        <f>IF(ISERROR(VLOOKUP($A308,AOUT!$A$11:$AG$110,33,FALSE))," ",VLOOKUP($A308,AOUT!$A$11:$AG$110,33,FALSE))</f>
        <v xml:space="preserve"> </v>
      </c>
      <c r="J308" s="28" t="str">
        <f>IF(ISERROR(VLOOKUP($A308,SEPT!$A$11:$AG$110,33,FALSE))," ",VLOOKUP($A308,SEPT!$A$11:$AG$110,33,FALSE))</f>
        <v xml:space="preserve"> </v>
      </c>
      <c r="K308" s="28" t="str">
        <f>IF(ISERROR(VLOOKUP($A308,OCT!$A$11:$AG$110,33,FALSE))," ",VLOOKUP($A308,OCT!$A$11:$AG$110,33,FALSE))</f>
        <v xml:space="preserve"> </v>
      </c>
      <c r="L308" s="28" t="str">
        <f>IF(ISERROR(VLOOKUP($A308,NOV!$A$11:$AG$110,33,FALSE))," ",VLOOKUP($A308,NOV!$A$11:$AG$110,33,FALSE))</f>
        <v xml:space="preserve"> </v>
      </c>
      <c r="M308" s="28" t="str">
        <f>IF(ISERROR(VLOOKUP($A308,DEC!$A$11:$AG$110,33,FALSE))," ",VLOOKUP($A308,DEC!$A$11:$AG$110,33,FALSE))</f>
        <v xml:space="preserve"> </v>
      </c>
      <c r="N308" s="28">
        <f>SUM(B308:M308)</f>
        <v>0</v>
      </c>
      <c r="AA308"/>
    </row>
    <row r="309" spans="2:27" x14ac:dyDescent="0.3">
      <c r="B309" s="28" t="str">
        <f>IF(ISERROR(VLOOKUP($A309,JAN!$A$11:$AG$110,33,FALSE))," ",VLOOKUP($A309,JAN!$A$11:$AG$110,33,FALSE))</f>
        <v xml:space="preserve"> </v>
      </c>
      <c r="C309" s="28" t="str">
        <f>IF(ISERROR(VLOOKUP($A309,FEV!$A$11:$AG$110,33,FALSE))," ",VLOOKUP($A309,FEV!$A$11:$AG$110,33,FALSE))</f>
        <v xml:space="preserve"> </v>
      </c>
      <c r="D309" s="28" t="str">
        <f>IF(ISERROR(VLOOKUP($A309,MAR!$A$11:$AG$110,33,FALSE))," ",VLOOKUP($A309,MAR!$A$11:$AG$110,33,FALSE))</f>
        <v xml:space="preserve"> </v>
      </c>
      <c r="E309" s="28" t="str">
        <f>IF(ISERROR(VLOOKUP($A309,AVR!$A$11:$AG$110,33,FALSE))," ",VLOOKUP($A309,AVR!$A$11:$AG$110,33,FALSE))</f>
        <v xml:space="preserve"> </v>
      </c>
      <c r="F309" s="28" t="str">
        <f>IF(ISERROR(VLOOKUP($A309,MAI!$A$11:$AG$110,33,FALSE))," ",VLOOKUP($A309,MAI!$A$11:$AG$110,33,FALSE))</f>
        <v xml:space="preserve"> </v>
      </c>
      <c r="G309" s="28" t="str">
        <f>IF(ISERROR(VLOOKUP($A309,JUIN!$A$11:$AG$110,33,FALSE))," ",VLOOKUP($A309,JUIN!$A$11:$AG$110,33,FALSE))</f>
        <v xml:space="preserve"> </v>
      </c>
      <c r="H309" s="28" t="str">
        <f>IF(ISERROR(VLOOKUP($A309,JUIL!$A$11:$AG$110,33,FALSE))," ",VLOOKUP($A309,JUIL!$A$11:$AG$110,33,FALSE))</f>
        <v xml:space="preserve"> </v>
      </c>
      <c r="I309" s="28" t="str">
        <f>IF(ISERROR(VLOOKUP($A309,AOUT!$A$11:$AG$110,33,FALSE))," ",VLOOKUP($A309,AOUT!$A$11:$AG$110,33,FALSE))</f>
        <v xml:space="preserve"> </v>
      </c>
      <c r="J309" s="28" t="str">
        <f>IF(ISERROR(VLOOKUP($A309,SEPT!$A$11:$AG$110,33,FALSE))," ",VLOOKUP($A309,SEPT!$A$11:$AG$110,33,FALSE))</f>
        <v xml:space="preserve"> </v>
      </c>
      <c r="K309" s="28" t="str">
        <f>IF(ISERROR(VLOOKUP($A309,OCT!$A$11:$AG$110,33,FALSE))," ",VLOOKUP($A309,OCT!$A$11:$AG$110,33,FALSE))</f>
        <v xml:space="preserve"> </v>
      </c>
      <c r="L309" s="28" t="str">
        <f>IF(ISERROR(VLOOKUP($A309,NOV!$A$11:$AG$110,33,FALSE))," ",VLOOKUP($A309,NOV!$A$11:$AG$110,33,FALSE))</f>
        <v xml:space="preserve"> </v>
      </c>
      <c r="M309" s="28" t="str">
        <f>IF(ISERROR(VLOOKUP($A309,DEC!$A$11:$AG$110,33,FALSE))," ",VLOOKUP($A309,DEC!$A$11:$AG$110,33,FALSE))</f>
        <v xml:space="preserve"> </v>
      </c>
      <c r="N309" s="28">
        <f>SUM(B309:M309)</f>
        <v>0</v>
      </c>
      <c r="AA309"/>
    </row>
    <row r="310" spans="2:27" x14ac:dyDescent="0.3">
      <c r="B310" s="28" t="str">
        <f>IF(ISERROR(VLOOKUP($A310,JAN!$A$11:$AG$110,33,FALSE))," ",VLOOKUP($A310,JAN!$A$11:$AG$110,33,FALSE))</f>
        <v xml:space="preserve"> </v>
      </c>
      <c r="C310" s="28" t="str">
        <f>IF(ISERROR(VLOOKUP($A310,FEV!$A$11:$AG$110,33,FALSE))," ",VLOOKUP($A310,FEV!$A$11:$AG$110,33,FALSE))</f>
        <v xml:space="preserve"> </v>
      </c>
      <c r="D310" s="28" t="str">
        <f>IF(ISERROR(VLOOKUP($A310,MAR!$A$11:$AG$110,33,FALSE))," ",VLOOKUP($A310,MAR!$A$11:$AG$110,33,FALSE))</f>
        <v xml:space="preserve"> </v>
      </c>
      <c r="E310" s="28" t="str">
        <f>IF(ISERROR(VLOOKUP($A310,AVR!$A$11:$AG$110,33,FALSE))," ",VLOOKUP($A310,AVR!$A$11:$AG$110,33,FALSE))</f>
        <v xml:space="preserve"> </v>
      </c>
      <c r="F310" s="28" t="str">
        <f>IF(ISERROR(VLOOKUP($A310,MAI!$A$11:$AG$110,33,FALSE))," ",VLOOKUP($A310,MAI!$A$11:$AG$110,33,FALSE))</f>
        <v xml:space="preserve"> </v>
      </c>
      <c r="G310" s="28" t="str">
        <f>IF(ISERROR(VLOOKUP($A310,JUIN!$A$11:$AG$110,33,FALSE))," ",VLOOKUP($A310,JUIN!$A$11:$AG$110,33,FALSE))</f>
        <v xml:space="preserve"> </v>
      </c>
      <c r="H310" s="28" t="str">
        <f>IF(ISERROR(VLOOKUP($A310,JUIL!$A$11:$AG$110,33,FALSE))," ",VLOOKUP($A310,JUIL!$A$11:$AG$110,33,FALSE))</f>
        <v xml:space="preserve"> </v>
      </c>
      <c r="I310" s="28" t="str">
        <f>IF(ISERROR(VLOOKUP($A310,AOUT!$A$11:$AG$110,33,FALSE))," ",VLOOKUP($A310,AOUT!$A$11:$AG$110,33,FALSE))</f>
        <v xml:space="preserve"> </v>
      </c>
      <c r="J310" s="28" t="str">
        <f>IF(ISERROR(VLOOKUP($A310,SEPT!$A$11:$AG$110,33,FALSE))," ",VLOOKUP($A310,SEPT!$A$11:$AG$110,33,FALSE))</f>
        <v xml:space="preserve"> </v>
      </c>
      <c r="K310" s="28" t="str">
        <f>IF(ISERROR(VLOOKUP($A310,OCT!$A$11:$AG$110,33,FALSE))," ",VLOOKUP($A310,OCT!$A$11:$AG$110,33,FALSE))</f>
        <v xml:space="preserve"> </v>
      </c>
      <c r="L310" s="28" t="str">
        <f>IF(ISERROR(VLOOKUP($A310,NOV!$A$11:$AG$110,33,FALSE))," ",VLOOKUP($A310,NOV!$A$11:$AG$110,33,FALSE))</f>
        <v xml:space="preserve"> </v>
      </c>
      <c r="M310" s="28" t="str">
        <f>IF(ISERROR(VLOOKUP($A310,DEC!$A$11:$AG$110,33,FALSE))," ",VLOOKUP($A310,DEC!$A$11:$AG$110,33,FALSE))</f>
        <v xml:space="preserve"> </v>
      </c>
      <c r="N310" s="28">
        <f>SUM(B310:M310)</f>
        <v>0</v>
      </c>
      <c r="AA310"/>
    </row>
    <row r="311" spans="2:27" x14ac:dyDescent="0.3">
      <c r="AA311"/>
    </row>
    <row r="312" spans="2:27" x14ac:dyDescent="0.3">
      <c r="AA312"/>
    </row>
    <row r="313" spans="2:27" x14ac:dyDescent="0.3">
      <c r="AA313"/>
    </row>
    <row r="314" spans="2:27" x14ac:dyDescent="0.3">
      <c r="AA314"/>
    </row>
    <row r="315" spans="2:27" x14ac:dyDescent="0.3">
      <c r="AA315"/>
    </row>
    <row r="316" spans="2:27" x14ac:dyDescent="0.3">
      <c r="AA316"/>
    </row>
    <row r="317" spans="2:27" x14ac:dyDescent="0.3">
      <c r="AA317"/>
    </row>
    <row r="318" spans="2:27" x14ac:dyDescent="0.3">
      <c r="AA318"/>
    </row>
    <row r="319" spans="2:27" x14ac:dyDescent="0.3">
      <c r="AA319"/>
    </row>
    <row r="320" spans="2:27" x14ac:dyDescent="0.3">
      <c r="AA320"/>
    </row>
    <row r="321" spans="27:27" x14ac:dyDescent="0.3">
      <c r="AA321"/>
    </row>
    <row r="322" spans="27:27" x14ac:dyDescent="0.3">
      <c r="AA322"/>
    </row>
    <row r="323" spans="27:27" x14ac:dyDescent="0.3">
      <c r="AA323"/>
    </row>
    <row r="324" spans="27:27" x14ac:dyDescent="0.3">
      <c r="AA324"/>
    </row>
    <row r="325" spans="27:27" x14ac:dyDescent="0.3">
      <c r="AA325"/>
    </row>
    <row r="326" spans="27:27" x14ac:dyDescent="0.3">
      <c r="AA326"/>
    </row>
    <row r="327" spans="27:27" x14ac:dyDescent="0.3">
      <c r="AA327"/>
    </row>
    <row r="328" spans="27:27" x14ac:dyDescent="0.3">
      <c r="AA328"/>
    </row>
    <row r="329" spans="27:27" x14ac:dyDescent="0.3">
      <c r="AA329"/>
    </row>
    <row r="330" spans="27:27" x14ac:dyDescent="0.3">
      <c r="AA330"/>
    </row>
    <row r="331" spans="27:27" x14ac:dyDescent="0.3">
      <c r="AA331"/>
    </row>
    <row r="332" spans="27:27" x14ac:dyDescent="0.3">
      <c r="AA332"/>
    </row>
    <row r="333" spans="27:27" x14ac:dyDescent="0.3">
      <c r="AA333"/>
    </row>
    <row r="334" spans="27:27" x14ac:dyDescent="0.3">
      <c r="AA334"/>
    </row>
    <row r="335" spans="27:27" x14ac:dyDescent="0.3">
      <c r="AA335"/>
    </row>
    <row r="336" spans="27:27" x14ac:dyDescent="0.3">
      <c r="AA336"/>
    </row>
    <row r="337" spans="27:27" x14ac:dyDescent="0.3">
      <c r="AA337"/>
    </row>
    <row r="338" spans="27:27" x14ac:dyDescent="0.3">
      <c r="AA338"/>
    </row>
    <row r="339" spans="27:27" x14ac:dyDescent="0.3">
      <c r="AA339"/>
    </row>
    <row r="340" spans="27:27" x14ac:dyDescent="0.3">
      <c r="AA340"/>
    </row>
    <row r="341" spans="27:27" x14ac:dyDescent="0.3">
      <c r="AA341"/>
    </row>
    <row r="342" spans="27:27" x14ac:dyDescent="0.3">
      <c r="AA342"/>
    </row>
    <row r="343" spans="27:27" x14ac:dyDescent="0.3">
      <c r="AA343"/>
    </row>
    <row r="344" spans="27:27" x14ac:dyDescent="0.3">
      <c r="AA344"/>
    </row>
    <row r="345" spans="27:27" x14ac:dyDescent="0.3">
      <c r="AA345"/>
    </row>
    <row r="346" spans="27:27" x14ac:dyDescent="0.3">
      <c r="AA346"/>
    </row>
    <row r="347" spans="27:27" x14ac:dyDescent="0.3">
      <c r="AA347"/>
    </row>
    <row r="348" spans="27:27" x14ac:dyDescent="0.3">
      <c r="AA348"/>
    </row>
    <row r="349" spans="27:27" x14ac:dyDescent="0.3">
      <c r="AA349"/>
    </row>
    <row r="350" spans="27:27" x14ac:dyDescent="0.3">
      <c r="AA350"/>
    </row>
    <row r="351" spans="27:27" x14ac:dyDescent="0.3">
      <c r="AA351"/>
    </row>
    <row r="352" spans="27:27" x14ac:dyDescent="0.3">
      <c r="AA352"/>
    </row>
    <row r="353" spans="27:27" x14ac:dyDescent="0.3">
      <c r="AA353"/>
    </row>
    <row r="354" spans="27:27" x14ac:dyDescent="0.3">
      <c r="AA354"/>
    </row>
    <row r="355" spans="27:27" x14ac:dyDescent="0.3">
      <c r="AA355"/>
    </row>
    <row r="356" spans="27:27" x14ac:dyDescent="0.3">
      <c r="AA356"/>
    </row>
    <row r="357" spans="27:27" x14ac:dyDescent="0.3">
      <c r="AA357"/>
    </row>
    <row r="358" spans="27:27" x14ac:dyDescent="0.3">
      <c r="AA358"/>
    </row>
    <row r="359" spans="27:27" x14ac:dyDescent="0.3">
      <c r="AA359"/>
    </row>
    <row r="360" spans="27:27" x14ac:dyDescent="0.3">
      <c r="AA360"/>
    </row>
    <row r="361" spans="27:27" x14ac:dyDescent="0.3">
      <c r="AA361"/>
    </row>
    <row r="362" spans="27:27" x14ac:dyDescent="0.3">
      <c r="AA362"/>
    </row>
    <row r="363" spans="27:27" x14ac:dyDescent="0.3">
      <c r="AA363"/>
    </row>
    <row r="364" spans="27:27" x14ac:dyDescent="0.3">
      <c r="AA364"/>
    </row>
    <row r="365" spans="27:27" x14ac:dyDescent="0.3">
      <c r="AA365"/>
    </row>
    <row r="366" spans="27:27" x14ac:dyDescent="0.3">
      <c r="AA366"/>
    </row>
    <row r="367" spans="27:27" x14ac:dyDescent="0.3">
      <c r="AA367"/>
    </row>
    <row r="368" spans="27:27" x14ac:dyDescent="0.3">
      <c r="AA368"/>
    </row>
    <row r="369" spans="27:27" x14ac:dyDescent="0.3">
      <c r="AA369"/>
    </row>
    <row r="370" spans="27:27" x14ac:dyDescent="0.3">
      <c r="AA370"/>
    </row>
    <row r="371" spans="27:27" x14ac:dyDescent="0.3">
      <c r="AA371"/>
    </row>
    <row r="372" spans="27:27" x14ac:dyDescent="0.3">
      <c r="AA372"/>
    </row>
    <row r="373" spans="27:27" x14ac:dyDescent="0.3">
      <c r="AA373"/>
    </row>
    <row r="374" spans="27:27" x14ac:dyDescent="0.3">
      <c r="AA374"/>
    </row>
    <row r="375" spans="27:27" x14ac:dyDescent="0.3">
      <c r="AA375"/>
    </row>
    <row r="376" spans="27:27" x14ac:dyDescent="0.3">
      <c r="AA376"/>
    </row>
    <row r="377" spans="27:27" x14ac:dyDescent="0.3">
      <c r="AA377"/>
    </row>
    <row r="378" spans="27:27" x14ac:dyDescent="0.3">
      <c r="AA378"/>
    </row>
    <row r="379" spans="27:27" x14ac:dyDescent="0.3">
      <c r="AA379"/>
    </row>
    <row r="380" spans="27:27" x14ac:dyDescent="0.3">
      <c r="AA380"/>
    </row>
    <row r="381" spans="27:27" x14ac:dyDescent="0.3">
      <c r="AA381"/>
    </row>
    <row r="382" spans="27:27" x14ac:dyDescent="0.3">
      <c r="AA382"/>
    </row>
    <row r="383" spans="27:27" x14ac:dyDescent="0.3">
      <c r="AA383"/>
    </row>
    <row r="384" spans="27:27" x14ac:dyDescent="0.3">
      <c r="AA384"/>
    </row>
    <row r="385" spans="27:27" x14ac:dyDescent="0.3">
      <c r="AA385"/>
    </row>
    <row r="386" spans="27:27" x14ac:dyDescent="0.3">
      <c r="AA386"/>
    </row>
    <row r="387" spans="27:27" x14ac:dyDescent="0.3">
      <c r="AA387"/>
    </row>
    <row r="388" spans="27:27" x14ac:dyDescent="0.3">
      <c r="AA388"/>
    </row>
    <row r="389" spans="27:27" x14ac:dyDescent="0.3">
      <c r="AA389"/>
    </row>
    <row r="390" spans="27:27" x14ac:dyDescent="0.3">
      <c r="AA390"/>
    </row>
    <row r="391" spans="27:27" x14ac:dyDescent="0.3">
      <c r="AA391"/>
    </row>
    <row r="392" spans="27:27" x14ac:dyDescent="0.3">
      <c r="AA392"/>
    </row>
    <row r="393" spans="27:27" x14ac:dyDescent="0.3">
      <c r="AA393"/>
    </row>
    <row r="394" spans="27:27" x14ac:dyDescent="0.3">
      <c r="AA394"/>
    </row>
    <row r="395" spans="27:27" x14ac:dyDescent="0.3">
      <c r="AA395"/>
    </row>
    <row r="396" spans="27:27" x14ac:dyDescent="0.3">
      <c r="AA396"/>
    </row>
    <row r="397" spans="27:27" x14ac:dyDescent="0.3">
      <c r="AA397"/>
    </row>
    <row r="398" spans="27:27" x14ac:dyDescent="0.3">
      <c r="AA398"/>
    </row>
    <row r="399" spans="27:27" x14ac:dyDescent="0.3">
      <c r="AA399"/>
    </row>
    <row r="400" spans="27:27" x14ac:dyDescent="0.3">
      <c r="AA400"/>
    </row>
    <row r="401" spans="27:27" x14ac:dyDescent="0.3">
      <c r="AA401"/>
    </row>
    <row r="402" spans="27:27" x14ac:dyDescent="0.3">
      <c r="AA402"/>
    </row>
    <row r="403" spans="27:27" x14ac:dyDescent="0.3">
      <c r="AA403"/>
    </row>
    <row r="404" spans="27:27" x14ac:dyDescent="0.3">
      <c r="AA404"/>
    </row>
    <row r="405" spans="27:27" x14ac:dyDescent="0.3">
      <c r="AA405"/>
    </row>
    <row r="406" spans="27:27" x14ac:dyDescent="0.3">
      <c r="AA406"/>
    </row>
    <row r="407" spans="27:27" x14ac:dyDescent="0.3">
      <c r="AA407"/>
    </row>
    <row r="408" spans="27:27" x14ac:dyDescent="0.3">
      <c r="AA408"/>
    </row>
    <row r="409" spans="27:27" x14ac:dyDescent="0.3">
      <c r="AA409"/>
    </row>
    <row r="410" spans="27:27" x14ac:dyDescent="0.3">
      <c r="AA410"/>
    </row>
    <row r="411" spans="27:27" x14ac:dyDescent="0.3">
      <c r="AA411"/>
    </row>
    <row r="412" spans="27:27" x14ac:dyDescent="0.3">
      <c r="AA412"/>
    </row>
    <row r="413" spans="27:27" x14ac:dyDescent="0.3">
      <c r="AA413"/>
    </row>
    <row r="414" spans="27:27" x14ac:dyDescent="0.3">
      <c r="AA414"/>
    </row>
    <row r="415" spans="27:27" x14ac:dyDescent="0.3">
      <c r="AA415"/>
    </row>
    <row r="416" spans="27:27" x14ac:dyDescent="0.3">
      <c r="AA416"/>
    </row>
    <row r="417" spans="27:27" x14ac:dyDescent="0.3">
      <c r="AA417"/>
    </row>
    <row r="418" spans="27:27" x14ac:dyDescent="0.3">
      <c r="AA418"/>
    </row>
    <row r="419" spans="27:27" x14ac:dyDescent="0.3">
      <c r="AA419"/>
    </row>
    <row r="420" spans="27:27" x14ac:dyDescent="0.3">
      <c r="AA420"/>
    </row>
    <row r="421" spans="27:27" x14ac:dyDescent="0.3">
      <c r="AA421"/>
    </row>
    <row r="422" spans="27:27" x14ac:dyDescent="0.3">
      <c r="AA422"/>
    </row>
    <row r="423" spans="27:27" x14ac:dyDescent="0.3">
      <c r="AA423"/>
    </row>
    <row r="424" spans="27:27" x14ac:dyDescent="0.3">
      <c r="AA424"/>
    </row>
    <row r="425" spans="27:27" x14ac:dyDescent="0.3">
      <c r="AA425"/>
    </row>
    <row r="426" spans="27:27" x14ac:dyDescent="0.3">
      <c r="AA426"/>
    </row>
    <row r="427" spans="27:27" x14ac:dyDescent="0.3">
      <c r="AA427"/>
    </row>
    <row r="428" spans="27:27" x14ac:dyDescent="0.3">
      <c r="AA428"/>
    </row>
    <row r="429" spans="27:27" x14ac:dyDescent="0.3">
      <c r="AA429"/>
    </row>
    <row r="430" spans="27:27" x14ac:dyDescent="0.3">
      <c r="AA430"/>
    </row>
    <row r="431" spans="27:27" x14ac:dyDescent="0.3">
      <c r="AA431"/>
    </row>
    <row r="432" spans="27:27" x14ac:dyDescent="0.3">
      <c r="AA432"/>
    </row>
    <row r="433" spans="27:27" x14ac:dyDescent="0.3">
      <c r="AA433"/>
    </row>
    <row r="434" spans="27:27" x14ac:dyDescent="0.3">
      <c r="AA434"/>
    </row>
    <row r="435" spans="27:27" x14ac:dyDescent="0.3">
      <c r="AA435"/>
    </row>
    <row r="436" spans="27:27" x14ac:dyDescent="0.3">
      <c r="AA436"/>
    </row>
    <row r="437" spans="27:27" x14ac:dyDescent="0.3">
      <c r="AA437"/>
    </row>
    <row r="438" spans="27:27" x14ac:dyDescent="0.3">
      <c r="AA438"/>
    </row>
    <row r="439" spans="27:27" x14ac:dyDescent="0.3">
      <c r="AA439"/>
    </row>
    <row r="440" spans="27:27" x14ac:dyDescent="0.3">
      <c r="AA440"/>
    </row>
    <row r="441" spans="27:27" x14ac:dyDescent="0.3">
      <c r="AA441"/>
    </row>
    <row r="442" spans="27:27" x14ac:dyDescent="0.3">
      <c r="AA442"/>
    </row>
    <row r="443" spans="27:27" x14ac:dyDescent="0.3">
      <c r="AA443"/>
    </row>
    <row r="444" spans="27:27" x14ac:dyDescent="0.3">
      <c r="AA444"/>
    </row>
    <row r="445" spans="27:27" x14ac:dyDescent="0.3">
      <c r="AA445"/>
    </row>
    <row r="446" spans="27:27" x14ac:dyDescent="0.3">
      <c r="AA446"/>
    </row>
    <row r="447" spans="27:27" x14ac:dyDescent="0.3">
      <c r="AA447"/>
    </row>
    <row r="448" spans="27:27" x14ac:dyDescent="0.3">
      <c r="AA448"/>
    </row>
    <row r="449" spans="27:27" x14ac:dyDescent="0.3">
      <c r="AA449"/>
    </row>
    <row r="450" spans="27:27" x14ac:dyDescent="0.3">
      <c r="AA450"/>
    </row>
    <row r="451" spans="27:27" x14ac:dyDescent="0.3">
      <c r="AA451"/>
    </row>
    <row r="452" spans="27:27" x14ac:dyDescent="0.3">
      <c r="AA452"/>
    </row>
    <row r="453" spans="27:27" x14ac:dyDescent="0.3">
      <c r="AA453"/>
    </row>
    <row r="454" spans="27:27" x14ac:dyDescent="0.3">
      <c r="AA454"/>
    </row>
    <row r="455" spans="27:27" x14ac:dyDescent="0.3">
      <c r="AA455"/>
    </row>
    <row r="456" spans="27:27" x14ac:dyDescent="0.3">
      <c r="AA456"/>
    </row>
    <row r="457" spans="27:27" x14ac:dyDescent="0.3">
      <c r="AA457"/>
    </row>
    <row r="458" spans="27:27" x14ac:dyDescent="0.3">
      <c r="AA458"/>
    </row>
    <row r="459" spans="27:27" x14ac:dyDescent="0.3">
      <c r="AA459"/>
    </row>
    <row r="460" spans="27:27" x14ac:dyDescent="0.3">
      <c r="AA460"/>
    </row>
    <row r="461" spans="27:27" x14ac:dyDescent="0.3">
      <c r="AA461"/>
    </row>
    <row r="462" spans="27:27" x14ac:dyDescent="0.3">
      <c r="AA462"/>
    </row>
    <row r="463" spans="27:27" x14ac:dyDescent="0.3">
      <c r="AA463"/>
    </row>
    <row r="464" spans="27:27" x14ac:dyDescent="0.3">
      <c r="AA464"/>
    </row>
    <row r="465" spans="27:27" x14ac:dyDescent="0.3">
      <c r="AA465"/>
    </row>
    <row r="466" spans="27:27" x14ac:dyDescent="0.3">
      <c r="AA466"/>
    </row>
    <row r="467" spans="27:27" x14ac:dyDescent="0.3">
      <c r="AA467"/>
    </row>
    <row r="468" spans="27:27" x14ac:dyDescent="0.3">
      <c r="AA468"/>
    </row>
    <row r="469" spans="27:27" x14ac:dyDescent="0.3">
      <c r="AA469"/>
    </row>
    <row r="470" spans="27:27" x14ac:dyDescent="0.3">
      <c r="AA470"/>
    </row>
    <row r="471" spans="27:27" x14ac:dyDescent="0.3">
      <c r="AA471"/>
    </row>
    <row r="472" spans="27:27" x14ac:dyDescent="0.3">
      <c r="AA472"/>
    </row>
    <row r="473" spans="27:27" x14ac:dyDescent="0.3">
      <c r="AA473"/>
    </row>
    <row r="474" spans="27:27" x14ac:dyDescent="0.3">
      <c r="AA474"/>
    </row>
    <row r="475" spans="27:27" x14ac:dyDescent="0.3">
      <c r="AA475"/>
    </row>
    <row r="476" spans="27:27" x14ac:dyDescent="0.3">
      <c r="AA476"/>
    </row>
    <row r="477" spans="27:27" x14ac:dyDescent="0.3">
      <c r="AA477"/>
    </row>
    <row r="478" spans="27:27" x14ac:dyDescent="0.3">
      <c r="AA478"/>
    </row>
    <row r="479" spans="27:27" x14ac:dyDescent="0.3">
      <c r="AA479"/>
    </row>
    <row r="480" spans="27:27" x14ac:dyDescent="0.3">
      <c r="AA480"/>
    </row>
    <row r="481" spans="27:27" x14ac:dyDescent="0.3">
      <c r="AA481"/>
    </row>
    <row r="482" spans="27:27" x14ac:dyDescent="0.3">
      <c r="AA482"/>
    </row>
    <row r="483" spans="27:27" x14ac:dyDescent="0.3">
      <c r="AA483"/>
    </row>
    <row r="484" spans="27:27" x14ac:dyDescent="0.3">
      <c r="AA484"/>
    </row>
    <row r="485" spans="27:27" x14ac:dyDescent="0.3">
      <c r="AA485"/>
    </row>
    <row r="486" spans="27:27" x14ac:dyDescent="0.3">
      <c r="AA486"/>
    </row>
    <row r="487" spans="27:27" x14ac:dyDescent="0.3">
      <c r="AA487"/>
    </row>
    <row r="488" spans="27:27" x14ac:dyDescent="0.3">
      <c r="AA488"/>
    </row>
    <row r="489" spans="27:27" x14ac:dyDescent="0.3">
      <c r="AA489"/>
    </row>
    <row r="490" spans="27:27" x14ac:dyDescent="0.3">
      <c r="AA490"/>
    </row>
    <row r="491" spans="27:27" x14ac:dyDescent="0.3">
      <c r="AA491"/>
    </row>
    <row r="492" spans="27:27" x14ac:dyDescent="0.3">
      <c r="AA492"/>
    </row>
    <row r="493" spans="27:27" x14ac:dyDescent="0.3">
      <c r="AA493"/>
    </row>
    <row r="494" spans="27:27" x14ac:dyDescent="0.3">
      <c r="AA494"/>
    </row>
    <row r="495" spans="27:27" x14ac:dyDescent="0.3">
      <c r="AA495"/>
    </row>
    <row r="496" spans="27:27" x14ac:dyDescent="0.3">
      <c r="AA496"/>
    </row>
    <row r="497" spans="27:27" x14ac:dyDescent="0.3">
      <c r="AA497"/>
    </row>
    <row r="498" spans="27:27" x14ac:dyDescent="0.3">
      <c r="AA498"/>
    </row>
    <row r="499" spans="27:27" x14ac:dyDescent="0.3">
      <c r="AA499"/>
    </row>
    <row r="500" spans="27:27" x14ac:dyDescent="0.3">
      <c r="AA500"/>
    </row>
    <row r="501" spans="27:27" x14ac:dyDescent="0.3">
      <c r="AA501"/>
    </row>
    <row r="502" spans="27:27" x14ac:dyDescent="0.3">
      <c r="AA502"/>
    </row>
    <row r="503" spans="27:27" x14ac:dyDescent="0.3">
      <c r="AA503"/>
    </row>
    <row r="504" spans="27:27" x14ac:dyDescent="0.3">
      <c r="AA504"/>
    </row>
    <row r="505" spans="27:27" x14ac:dyDescent="0.3">
      <c r="AA505"/>
    </row>
    <row r="506" spans="27:27" x14ac:dyDescent="0.3">
      <c r="AA506"/>
    </row>
    <row r="507" spans="27:27" x14ac:dyDescent="0.3">
      <c r="AA507"/>
    </row>
    <row r="508" spans="27:27" x14ac:dyDescent="0.3">
      <c r="AA508"/>
    </row>
    <row r="509" spans="27:27" x14ac:dyDescent="0.3">
      <c r="AA509"/>
    </row>
    <row r="510" spans="27:27" x14ac:dyDescent="0.3">
      <c r="AA510"/>
    </row>
    <row r="511" spans="27:27" x14ac:dyDescent="0.3">
      <c r="AA511"/>
    </row>
    <row r="512" spans="27:27" x14ac:dyDescent="0.3">
      <c r="AA512"/>
    </row>
    <row r="513" spans="27:27" x14ac:dyDescent="0.3">
      <c r="AA513"/>
    </row>
    <row r="514" spans="27:27" x14ac:dyDescent="0.3">
      <c r="AA514"/>
    </row>
    <row r="515" spans="27:27" x14ac:dyDescent="0.3">
      <c r="AA515"/>
    </row>
    <row r="516" spans="27:27" x14ac:dyDescent="0.3">
      <c r="AA516"/>
    </row>
    <row r="517" spans="27:27" x14ac:dyDescent="0.3">
      <c r="AA517"/>
    </row>
    <row r="518" spans="27:27" x14ac:dyDescent="0.3">
      <c r="AA518"/>
    </row>
    <row r="519" spans="27:27" x14ac:dyDescent="0.3">
      <c r="AA519"/>
    </row>
    <row r="520" spans="27:27" x14ac:dyDescent="0.3">
      <c r="AA520"/>
    </row>
    <row r="521" spans="27:27" x14ac:dyDescent="0.3">
      <c r="AA521"/>
    </row>
    <row r="522" spans="27:27" x14ac:dyDescent="0.3">
      <c r="AA522"/>
    </row>
    <row r="523" spans="27:27" x14ac:dyDescent="0.3">
      <c r="AA523"/>
    </row>
    <row r="524" spans="27:27" x14ac:dyDescent="0.3">
      <c r="AA524"/>
    </row>
    <row r="525" spans="27:27" x14ac:dyDescent="0.3">
      <c r="AA525"/>
    </row>
    <row r="526" spans="27:27" x14ac:dyDescent="0.3">
      <c r="AA526"/>
    </row>
    <row r="527" spans="27:27" x14ac:dyDescent="0.3">
      <c r="AA527"/>
    </row>
    <row r="528" spans="27:27" x14ac:dyDescent="0.3">
      <c r="AA528"/>
    </row>
    <row r="529" spans="27:27" x14ac:dyDescent="0.3">
      <c r="AA529"/>
    </row>
    <row r="530" spans="27:27" x14ac:dyDescent="0.3">
      <c r="AA530"/>
    </row>
    <row r="531" spans="27:27" x14ac:dyDescent="0.3">
      <c r="AA531"/>
    </row>
    <row r="532" spans="27:27" x14ac:dyDescent="0.3">
      <c r="AA532"/>
    </row>
    <row r="533" spans="27:27" x14ac:dyDescent="0.3">
      <c r="AA533"/>
    </row>
    <row r="534" spans="27:27" x14ac:dyDescent="0.3">
      <c r="AA534"/>
    </row>
    <row r="535" spans="27:27" x14ac:dyDescent="0.3">
      <c r="AA535"/>
    </row>
    <row r="536" spans="27:27" x14ac:dyDescent="0.3">
      <c r="AA536"/>
    </row>
    <row r="537" spans="27:27" x14ac:dyDescent="0.3">
      <c r="AA537"/>
    </row>
    <row r="538" spans="27:27" x14ac:dyDescent="0.3">
      <c r="AA538"/>
    </row>
    <row r="539" spans="27:27" x14ac:dyDescent="0.3">
      <c r="AA539"/>
    </row>
    <row r="540" spans="27:27" x14ac:dyDescent="0.3">
      <c r="AA540"/>
    </row>
    <row r="541" spans="27:27" x14ac:dyDescent="0.3">
      <c r="AA541"/>
    </row>
    <row r="542" spans="27:27" x14ac:dyDescent="0.3">
      <c r="AA542"/>
    </row>
    <row r="543" spans="27:27" x14ac:dyDescent="0.3">
      <c r="AA543"/>
    </row>
    <row r="544" spans="27:27" x14ac:dyDescent="0.3">
      <c r="AA544"/>
    </row>
    <row r="545" spans="27:27" x14ac:dyDescent="0.3">
      <c r="AA545"/>
    </row>
    <row r="546" spans="27:27" x14ac:dyDescent="0.3">
      <c r="AA546"/>
    </row>
    <row r="547" spans="27:27" x14ac:dyDescent="0.3">
      <c r="AA547"/>
    </row>
    <row r="548" spans="27:27" x14ac:dyDescent="0.3">
      <c r="AA548"/>
    </row>
    <row r="549" spans="27:27" x14ac:dyDescent="0.3">
      <c r="AA549"/>
    </row>
    <row r="550" spans="27:27" x14ac:dyDescent="0.3">
      <c r="AA550"/>
    </row>
    <row r="551" spans="27:27" x14ac:dyDescent="0.3">
      <c r="AA551"/>
    </row>
    <row r="552" spans="27:27" x14ac:dyDescent="0.3">
      <c r="AA552"/>
    </row>
    <row r="553" spans="27:27" x14ac:dyDescent="0.3">
      <c r="AA553"/>
    </row>
    <row r="554" spans="27:27" x14ac:dyDescent="0.3">
      <c r="AA554"/>
    </row>
    <row r="555" spans="27:27" x14ac:dyDescent="0.3">
      <c r="AA555"/>
    </row>
    <row r="556" spans="27:27" x14ac:dyDescent="0.3">
      <c r="AA556"/>
    </row>
    <row r="557" spans="27:27" x14ac:dyDescent="0.3">
      <c r="AA557"/>
    </row>
    <row r="558" spans="27:27" x14ac:dyDescent="0.3">
      <c r="AA558"/>
    </row>
    <row r="559" spans="27:27" x14ac:dyDescent="0.3">
      <c r="AA559"/>
    </row>
    <row r="560" spans="27:27" x14ac:dyDescent="0.3">
      <c r="AA560"/>
    </row>
    <row r="561" spans="27:27" x14ac:dyDescent="0.3">
      <c r="AA561"/>
    </row>
    <row r="562" spans="27:27" x14ac:dyDescent="0.3">
      <c r="AA562"/>
    </row>
    <row r="563" spans="27:27" x14ac:dyDescent="0.3">
      <c r="AA563"/>
    </row>
    <row r="564" spans="27:27" x14ac:dyDescent="0.3">
      <c r="AA564"/>
    </row>
    <row r="565" spans="27:27" x14ac:dyDescent="0.3">
      <c r="AA565"/>
    </row>
    <row r="566" spans="27:27" x14ac:dyDescent="0.3">
      <c r="AA566"/>
    </row>
    <row r="567" spans="27:27" x14ac:dyDescent="0.3">
      <c r="AA567"/>
    </row>
    <row r="568" spans="27:27" x14ac:dyDescent="0.3">
      <c r="AA568"/>
    </row>
    <row r="569" spans="27:27" x14ac:dyDescent="0.3">
      <c r="AA569"/>
    </row>
    <row r="570" spans="27:27" x14ac:dyDescent="0.3">
      <c r="AA570"/>
    </row>
    <row r="571" spans="27:27" x14ac:dyDescent="0.3">
      <c r="AA571"/>
    </row>
    <row r="572" spans="27:27" x14ac:dyDescent="0.3">
      <c r="AA572"/>
    </row>
    <row r="573" spans="27:27" x14ac:dyDescent="0.3">
      <c r="AA573"/>
    </row>
    <row r="574" spans="27:27" x14ac:dyDescent="0.3">
      <c r="AA574"/>
    </row>
    <row r="575" spans="27:27" x14ac:dyDescent="0.3">
      <c r="AA575"/>
    </row>
    <row r="576" spans="27:27" x14ac:dyDescent="0.3">
      <c r="AA576"/>
    </row>
    <row r="577" spans="27:27" x14ac:dyDescent="0.3">
      <c r="AA577"/>
    </row>
    <row r="578" spans="27:27" x14ac:dyDescent="0.3">
      <c r="AA578"/>
    </row>
    <row r="579" spans="27:27" x14ac:dyDescent="0.3">
      <c r="AA579"/>
    </row>
    <row r="580" spans="27:27" x14ac:dyDescent="0.3">
      <c r="AA580"/>
    </row>
    <row r="581" spans="27:27" x14ac:dyDescent="0.3">
      <c r="AA581"/>
    </row>
    <row r="582" spans="27:27" x14ac:dyDescent="0.3">
      <c r="AA582"/>
    </row>
    <row r="583" spans="27:27" x14ac:dyDescent="0.3">
      <c r="AA583"/>
    </row>
    <row r="584" spans="27:27" x14ac:dyDescent="0.3">
      <c r="AA584"/>
    </row>
    <row r="585" spans="27:27" x14ac:dyDescent="0.3">
      <c r="AA585"/>
    </row>
    <row r="586" spans="27:27" x14ac:dyDescent="0.3">
      <c r="AA586"/>
    </row>
    <row r="587" spans="27:27" x14ac:dyDescent="0.3">
      <c r="AA587"/>
    </row>
    <row r="588" spans="27:27" x14ac:dyDescent="0.3">
      <c r="AA588"/>
    </row>
    <row r="589" spans="27:27" x14ac:dyDescent="0.3">
      <c r="AA589"/>
    </row>
    <row r="590" spans="27:27" x14ac:dyDescent="0.3">
      <c r="AA590"/>
    </row>
    <row r="591" spans="27:27" x14ac:dyDescent="0.3">
      <c r="AA591"/>
    </row>
    <row r="592" spans="27:27" x14ac:dyDescent="0.3">
      <c r="AA592"/>
    </row>
    <row r="593" spans="27:27" x14ac:dyDescent="0.3">
      <c r="AA593"/>
    </row>
    <row r="594" spans="27:27" x14ac:dyDescent="0.3">
      <c r="AA594"/>
    </row>
    <row r="595" spans="27:27" x14ac:dyDescent="0.3">
      <c r="AA595"/>
    </row>
    <row r="596" spans="27:27" x14ac:dyDescent="0.3">
      <c r="AA596"/>
    </row>
    <row r="597" spans="27:27" x14ac:dyDescent="0.3">
      <c r="AA597"/>
    </row>
    <row r="598" spans="27:27" x14ac:dyDescent="0.3">
      <c r="AA598"/>
    </row>
    <row r="599" spans="27:27" x14ac:dyDescent="0.3">
      <c r="AA599"/>
    </row>
    <row r="600" spans="27:27" x14ac:dyDescent="0.3">
      <c r="AA600"/>
    </row>
    <row r="601" spans="27:27" x14ac:dyDescent="0.3">
      <c r="AA601"/>
    </row>
    <row r="602" spans="27:27" x14ac:dyDescent="0.3">
      <c r="AA602"/>
    </row>
    <row r="603" spans="27:27" x14ac:dyDescent="0.3">
      <c r="AA603"/>
    </row>
    <row r="604" spans="27:27" x14ac:dyDescent="0.3">
      <c r="AA604"/>
    </row>
    <row r="605" spans="27:27" x14ac:dyDescent="0.3">
      <c r="AA605"/>
    </row>
    <row r="606" spans="27:27" x14ac:dyDescent="0.3">
      <c r="AA606"/>
    </row>
    <row r="607" spans="27:27" x14ac:dyDescent="0.3">
      <c r="AA607"/>
    </row>
    <row r="608" spans="27:27" x14ac:dyDescent="0.3">
      <c r="AA608"/>
    </row>
    <row r="609" spans="27:27" x14ac:dyDescent="0.3">
      <c r="AA609"/>
    </row>
    <row r="610" spans="27:27" x14ac:dyDescent="0.3">
      <c r="AA610"/>
    </row>
    <row r="611" spans="27:27" x14ac:dyDescent="0.3">
      <c r="AA611"/>
    </row>
    <row r="612" spans="27:27" x14ac:dyDescent="0.3">
      <c r="AA612"/>
    </row>
    <row r="613" spans="27:27" x14ac:dyDescent="0.3">
      <c r="AA613"/>
    </row>
    <row r="614" spans="27:27" x14ac:dyDescent="0.3">
      <c r="AA614"/>
    </row>
    <row r="615" spans="27:27" x14ac:dyDescent="0.3">
      <c r="AA615"/>
    </row>
    <row r="616" spans="27:27" x14ac:dyDescent="0.3">
      <c r="AA616"/>
    </row>
    <row r="617" spans="27:27" x14ac:dyDescent="0.3">
      <c r="AA617"/>
    </row>
    <row r="618" spans="27:27" x14ac:dyDescent="0.3">
      <c r="AA618"/>
    </row>
    <row r="619" spans="27:27" x14ac:dyDescent="0.3">
      <c r="AA619"/>
    </row>
    <row r="620" spans="27:27" x14ac:dyDescent="0.3">
      <c r="AA620"/>
    </row>
    <row r="621" spans="27:27" x14ac:dyDescent="0.3">
      <c r="AA621"/>
    </row>
    <row r="622" spans="27:27" x14ac:dyDescent="0.3">
      <c r="AA622"/>
    </row>
    <row r="623" spans="27:27" x14ac:dyDescent="0.3">
      <c r="AA623"/>
    </row>
    <row r="624" spans="27:27" x14ac:dyDescent="0.3">
      <c r="AA624"/>
    </row>
    <row r="625" spans="27:27" x14ac:dyDescent="0.3">
      <c r="AA625"/>
    </row>
    <row r="626" spans="27:27" x14ac:dyDescent="0.3">
      <c r="AA626"/>
    </row>
    <row r="627" spans="27:27" x14ac:dyDescent="0.3">
      <c r="AA627"/>
    </row>
    <row r="628" spans="27:27" x14ac:dyDescent="0.3">
      <c r="AA628"/>
    </row>
    <row r="629" spans="27:27" x14ac:dyDescent="0.3">
      <c r="AA629"/>
    </row>
    <row r="630" spans="27:27" x14ac:dyDescent="0.3">
      <c r="AA630"/>
    </row>
    <row r="631" spans="27:27" x14ac:dyDescent="0.3">
      <c r="AA631"/>
    </row>
    <row r="632" spans="27:27" x14ac:dyDescent="0.3">
      <c r="AA632"/>
    </row>
    <row r="633" spans="27:27" x14ac:dyDescent="0.3">
      <c r="AA633"/>
    </row>
    <row r="634" spans="27:27" x14ac:dyDescent="0.3">
      <c r="AA634"/>
    </row>
    <row r="635" spans="27:27" x14ac:dyDescent="0.3">
      <c r="AA635"/>
    </row>
    <row r="636" spans="27:27" x14ac:dyDescent="0.3">
      <c r="AA636"/>
    </row>
    <row r="637" spans="27:27" x14ac:dyDescent="0.3">
      <c r="AA637"/>
    </row>
    <row r="638" spans="27:27" x14ac:dyDescent="0.3">
      <c r="AA638"/>
    </row>
    <row r="639" spans="27:27" x14ac:dyDescent="0.3">
      <c r="AA639"/>
    </row>
    <row r="640" spans="27:27" x14ac:dyDescent="0.3">
      <c r="AA640"/>
    </row>
    <row r="641" spans="27:27" x14ac:dyDescent="0.3">
      <c r="AA641"/>
    </row>
    <row r="642" spans="27:27" x14ac:dyDescent="0.3">
      <c r="AA642"/>
    </row>
    <row r="643" spans="27:27" x14ac:dyDescent="0.3">
      <c r="AA643"/>
    </row>
    <row r="644" spans="27:27" x14ac:dyDescent="0.3">
      <c r="AA644"/>
    </row>
    <row r="645" spans="27:27" x14ac:dyDescent="0.3">
      <c r="AA645"/>
    </row>
    <row r="646" spans="27:27" x14ac:dyDescent="0.3">
      <c r="AA646"/>
    </row>
    <row r="647" spans="27:27" x14ac:dyDescent="0.3">
      <c r="AA647"/>
    </row>
    <row r="648" spans="27:27" x14ac:dyDescent="0.3">
      <c r="AA648"/>
    </row>
    <row r="649" spans="27:27" x14ac:dyDescent="0.3">
      <c r="AA649"/>
    </row>
    <row r="650" spans="27:27" x14ac:dyDescent="0.3">
      <c r="AA650"/>
    </row>
    <row r="651" spans="27:27" x14ac:dyDescent="0.3">
      <c r="AA651"/>
    </row>
    <row r="652" spans="27:27" x14ac:dyDescent="0.3">
      <c r="AA652"/>
    </row>
    <row r="653" spans="27:27" x14ac:dyDescent="0.3">
      <c r="AA653"/>
    </row>
    <row r="654" spans="27:27" x14ac:dyDescent="0.3">
      <c r="AA654"/>
    </row>
    <row r="655" spans="27:27" x14ac:dyDescent="0.3">
      <c r="AA655"/>
    </row>
    <row r="656" spans="27:27" x14ac:dyDescent="0.3">
      <c r="AA656"/>
    </row>
    <row r="657" spans="27:27" x14ac:dyDescent="0.3">
      <c r="AA657"/>
    </row>
    <row r="658" spans="27:27" x14ac:dyDescent="0.3">
      <c r="AA658"/>
    </row>
    <row r="659" spans="27:27" x14ac:dyDescent="0.3">
      <c r="AA659"/>
    </row>
    <row r="660" spans="27:27" x14ac:dyDescent="0.3">
      <c r="AA660"/>
    </row>
    <row r="661" spans="27:27" x14ac:dyDescent="0.3">
      <c r="AA661"/>
    </row>
    <row r="662" spans="27:27" x14ac:dyDescent="0.3">
      <c r="AA662"/>
    </row>
    <row r="663" spans="27:27" x14ac:dyDescent="0.3">
      <c r="AA663"/>
    </row>
    <row r="664" spans="27:27" x14ac:dyDescent="0.3">
      <c r="AA664"/>
    </row>
    <row r="665" spans="27:27" x14ac:dyDescent="0.3">
      <c r="AA665"/>
    </row>
    <row r="666" spans="27:27" x14ac:dyDescent="0.3">
      <c r="AA666"/>
    </row>
    <row r="667" spans="27:27" x14ac:dyDescent="0.3">
      <c r="AA667"/>
    </row>
    <row r="668" spans="27:27" x14ac:dyDescent="0.3">
      <c r="AA668"/>
    </row>
    <row r="669" spans="27:27" x14ac:dyDescent="0.3">
      <c r="AA669"/>
    </row>
    <row r="670" spans="27:27" x14ac:dyDescent="0.3">
      <c r="AA670"/>
    </row>
    <row r="671" spans="27:27" x14ac:dyDescent="0.3">
      <c r="AA671"/>
    </row>
    <row r="672" spans="27:27" x14ac:dyDescent="0.3">
      <c r="AA672"/>
    </row>
    <row r="673" spans="27:27" x14ac:dyDescent="0.3">
      <c r="AA673"/>
    </row>
    <row r="674" spans="27:27" x14ac:dyDescent="0.3">
      <c r="AA674"/>
    </row>
    <row r="675" spans="27:27" x14ac:dyDescent="0.3">
      <c r="AA675"/>
    </row>
    <row r="676" spans="27:27" x14ac:dyDescent="0.3">
      <c r="AA676"/>
    </row>
    <row r="677" spans="27:27" x14ac:dyDescent="0.3">
      <c r="AA677"/>
    </row>
    <row r="678" spans="27:27" x14ac:dyDescent="0.3">
      <c r="AA678"/>
    </row>
    <row r="679" spans="27:27" x14ac:dyDescent="0.3">
      <c r="AA679"/>
    </row>
    <row r="680" spans="27:27" x14ac:dyDescent="0.3">
      <c r="AA680"/>
    </row>
    <row r="681" spans="27:27" x14ac:dyDescent="0.3">
      <c r="AA681"/>
    </row>
    <row r="682" spans="27:27" x14ac:dyDescent="0.3">
      <c r="AA682"/>
    </row>
    <row r="683" spans="27:27" x14ac:dyDescent="0.3">
      <c r="AA683"/>
    </row>
    <row r="684" spans="27:27" x14ac:dyDescent="0.3">
      <c r="AA684"/>
    </row>
    <row r="685" spans="27:27" x14ac:dyDescent="0.3">
      <c r="AA685"/>
    </row>
    <row r="686" spans="27:27" x14ac:dyDescent="0.3">
      <c r="AA686"/>
    </row>
    <row r="687" spans="27:27" x14ac:dyDescent="0.3">
      <c r="AA687"/>
    </row>
    <row r="688" spans="27:27" x14ac:dyDescent="0.3">
      <c r="AA688"/>
    </row>
    <row r="689" spans="27:27" x14ac:dyDescent="0.3">
      <c r="AA689"/>
    </row>
    <row r="690" spans="27:27" x14ac:dyDescent="0.3">
      <c r="AA690"/>
    </row>
    <row r="691" spans="27:27" x14ac:dyDescent="0.3">
      <c r="AA691"/>
    </row>
    <row r="692" spans="27:27" x14ac:dyDescent="0.3">
      <c r="AA692"/>
    </row>
    <row r="693" spans="27:27" x14ac:dyDescent="0.3">
      <c r="AA693"/>
    </row>
    <row r="694" spans="27:27" x14ac:dyDescent="0.3">
      <c r="AA694"/>
    </row>
    <row r="695" spans="27:27" x14ac:dyDescent="0.3">
      <c r="AA695"/>
    </row>
    <row r="696" spans="27:27" x14ac:dyDescent="0.3">
      <c r="AA696"/>
    </row>
    <row r="697" spans="27:27" x14ac:dyDescent="0.3">
      <c r="AA697"/>
    </row>
    <row r="698" spans="27:27" x14ac:dyDescent="0.3">
      <c r="AA698"/>
    </row>
    <row r="699" spans="27:27" x14ac:dyDescent="0.3">
      <c r="AA699"/>
    </row>
    <row r="700" spans="27:27" x14ac:dyDescent="0.3">
      <c r="AA700"/>
    </row>
    <row r="701" spans="27:27" x14ac:dyDescent="0.3">
      <c r="AA701"/>
    </row>
    <row r="702" spans="27:27" x14ac:dyDescent="0.3">
      <c r="AA702"/>
    </row>
    <row r="703" spans="27:27" x14ac:dyDescent="0.3">
      <c r="AA703"/>
    </row>
    <row r="704" spans="27:27" x14ac:dyDescent="0.3">
      <c r="AA704"/>
    </row>
    <row r="705" spans="27:27" x14ac:dyDescent="0.3">
      <c r="AA705"/>
    </row>
    <row r="706" spans="27:27" x14ac:dyDescent="0.3">
      <c r="AA706"/>
    </row>
    <row r="707" spans="27:27" x14ac:dyDescent="0.3">
      <c r="AA707"/>
    </row>
    <row r="708" spans="27:27" x14ac:dyDescent="0.3">
      <c r="AA708"/>
    </row>
    <row r="709" spans="27:27" x14ac:dyDescent="0.3">
      <c r="AA709"/>
    </row>
    <row r="710" spans="27:27" x14ac:dyDescent="0.3">
      <c r="AA710"/>
    </row>
    <row r="711" spans="27:27" x14ac:dyDescent="0.3">
      <c r="AA711"/>
    </row>
    <row r="712" spans="27:27" x14ac:dyDescent="0.3">
      <c r="AA712"/>
    </row>
    <row r="713" spans="27:27" x14ac:dyDescent="0.3">
      <c r="AA713"/>
    </row>
    <row r="714" spans="27:27" x14ac:dyDescent="0.3">
      <c r="AA714"/>
    </row>
    <row r="715" spans="27:27" x14ac:dyDescent="0.3">
      <c r="AA715"/>
    </row>
    <row r="716" spans="27:27" x14ac:dyDescent="0.3">
      <c r="AA716"/>
    </row>
    <row r="717" spans="27:27" x14ac:dyDescent="0.3">
      <c r="AA717"/>
    </row>
    <row r="718" spans="27:27" x14ac:dyDescent="0.3">
      <c r="AA718"/>
    </row>
    <row r="719" spans="27:27" x14ac:dyDescent="0.3">
      <c r="AA719"/>
    </row>
    <row r="720" spans="27:27" x14ac:dyDescent="0.3">
      <c r="AA720"/>
    </row>
    <row r="721" spans="27:27" x14ac:dyDescent="0.3">
      <c r="AA721"/>
    </row>
    <row r="722" spans="27:27" x14ac:dyDescent="0.3">
      <c r="AA722"/>
    </row>
    <row r="723" spans="27:27" x14ac:dyDescent="0.3">
      <c r="AA723"/>
    </row>
    <row r="724" spans="27:27" x14ac:dyDescent="0.3">
      <c r="AA724"/>
    </row>
    <row r="725" spans="27:27" x14ac:dyDescent="0.3">
      <c r="AA725"/>
    </row>
    <row r="726" spans="27:27" x14ac:dyDescent="0.3">
      <c r="AA726"/>
    </row>
    <row r="727" spans="27:27" x14ac:dyDescent="0.3">
      <c r="AA727"/>
    </row>
    <row r="728" spans="27:27" x14ac:dyDescent="0.3">
      <c r="AA728"/>
    </row>
    <row r="729" spans="27:27" x14ac:dyDescent="0.3">
      <c r="AA729"/>
    </row>
    <row r="730" spans="27:27" x14ac:dyDescent="0.3">
      <c r="AA730"/>
    </row>
    <row r="731" spans="27:27" x14ac:dyDescent="0.3">
      <c r="AA731"/>
    </row>
    <row r="732" spans="27:27" x14ac:dyDescent="0.3">
      <c r="AA732"/>
    </row>
    <row r="733" spans="27:27" x14ac:dyDescent="0.3">
      <c r="AA733"/>
    </row>
    <row r="734" spans="27:27" x14ac:dyDescent="0.3">
      <c r="AA734"/>
    </row>
    <row r="735" spans="27:27" x14ac:dyDescent="0.3">
      <c r="AA735"/>
    </row>
    <row r="736" spans="27:27" x14ac:dyDescent="0.3">
      <c r="AA736"/>
    </row>
    <row r="737" spans="27:27" x14ac:dyDescent="0.3">
      <c r="AA737"/>
    </row>
    <row r="738" spans="27:27" x14ac:dyDescent="0.3">
      <c r="AA738"/>
    </row>
    <row r="739" spans="27:27" x14ac:dyDescent="0.3">
      <c r="AA739"/>
    </row>
    <row r="740" spans="27:27" x14ac:dyDescent="0.3">
      <c r="AA740"/>
    </row>
    <row r="741" spans="27:27" x14ac:dyDescent="0.3">
      <c r="AA741"/>
    </row>
    <row r="742" spans="27:27" x14ac:dyDescent="0.3">
      <c r="AA742"/>
    </row>
    <row r="743" spans="27:27" x14ac:dyDescent="0.3">
      <c r="AA743"/>
    </row>
    <row r="744" spans="27:27" x14ac:dyDescent="0.3">
      <c r="AA744"/>
    </row>
    <row r="745" spans="27:27" x14ac:dyDescent="0.3">
      <c r="AA745"/>
    </row>
    <row r="746" spans="27:27" x14ac:dyDescent="0.3">
      <c r="AA746"/>
    </row>
    <row r="747" spans="27:27" x14ac:dyDescent="0.3">
      <c r="AA747"/>
    </row>
    <row r="748" spans="27:27" x14ac:dyDescent="0.3">
      <c r="AA748"/>
    </row>
    <row r="749" spans="27:27" x14ac:dyDescent="0.3">
      <c r="AA749"/>
    </row>
    <row r="750" spans="27:27" x14ac:dyDescent="0.3">
      <c r="AA750"/>
    </row>
    <row r="751" spans="27:27" x14ac:dyDescent="0.3">
      <c r="AA751"/>
    </row>
    <row r="752" spans="27:27" x14ac:dyDescent="0.3">
      <c r="AA752"/>
    </row>
    <row r="753" spans="27:27" x14ac:dyDescent="0.3">
      <c r="AA753"/>
    </row>
    <row r="754" spans="27:27" x14ac:dyDescent="0.3">
      <c r="AA754"/>
    </row>
    <row r="755" spans="27:27" x14ac:dyDescent="0.3">
      <c r="AA755"/>
    </row>
    <row r="756" spans="27:27" x14ac:dyDescent="0.3">
      <c r="AA756"/>
    </row>
    <row r="757" spans="27:27" x14ac:dyDescent="0.3">
      <c r="AA757"/>
    </row>
    <row r="758" spans="27:27" x14ac:dyDescent="0.3">
      <c r="AA758"/>
    </row>
    <row r="759" spans="27:27" x14ac:dyDescent="0.3">
      <c r="AA759"/>
    </row>
    <row r="760" spans="27:27" x14ac:dyDescent="0.3">
      <c r="AA760"/>
    </row>
    <row r="761" spans="27:27" x14ac:dyDescent="0.3">
      <c r="AA761"/>
    </row>
    <row r="762" spans="27:27" x14ac:dyDescent="0.3">
      <c r="AA762"/>
    </row>
    <row r="763" spans="27:27" x14ac:dyDescent="0.3">
      <c r="AA763"/>
    </row>
    <row r="764" spans="27:27" x14ac:dyDescent="0.3">
      <c r="AA764"/>
    </row>
    <row r="765" spans="27:27" x14ac:dyDescent="0.3">
      <c r="AA765"/>
    </row>
    <row r="766" spans="27:27" x14ac:dyDescent="0.3">
      <c r="AA766"/>
    </row>
    <row r="767" spans="27:27" x14ac:dyDescent="0.3">
      <c r="AA767"/>
    </row>
    <row r="768" spans="27:27" x14ac:dyDescent="0.3">
      <c r="AA768"/>
    </row>
    <row r="769" spans="27:27" x14ac:dyDescent="0.3">
      <c r="AA769"/>
    </row>
    <row r="770" spans="27:27" x14ac:dyDescent="0.3">
      <c r="AA770"/>
    </row>
    <row r="771" spans="27:27" x14ac:dyDescent="0.3">
      <c r="AA771"/>
    </row>
    <row r="772" spans="27:27" x14ac:dyDescent="0.3">
      <c r="AA772"/>
    </row>
    <row r="773" spans="27:27" x14ac:dyDescent="0.3">
      <c r="AA773"/>
    </row>
    <row r="774" spans="27:27" x14ac:dyDescent="0.3">
      <c r="AA774"/>
    </row>
    <row r="775" spans="27:27" x14ac:dyDescent="0.3">
      <c r="AA775"/>
    </row>
    <row r="776" spans="27:27" x14ac:dyDescent="0.3">
      <c r="AA776"/>
    </row>
    <row r="777" spans="27:27" x14ac:dyDescent="0.3">
      <c r="AA777"/>
    </row>
    <row r="778" spans="27:27" x14ac:dyDescent="0.3">
      <c r="AA778"/>
    </row>
    <row r="779" spans="27:27" x14ac:dyDescent="0.3">
      <c r="AA779"/>
    </row>
    <row r="780" spans="27:27" x14ac:dyDescent="0.3">
      <c r="AA780"/>
    </row>
    <row r="781" spans="27:27" x14ac:dyDescent="0.3">
      <c r="AA781"/>
    </row>
    <row r="782" spans="27:27" x14ac:dyDescent="0.3">
      <c r="AA782"/>
    </row>
    <row r="783" spans="27:27" x14ac:dyDescent="0.3">
      <c r="AA783"/>
    </row>
    <row r="784" spans="27:27" x14ac:dyDescent="0.3">
      <c r="AA784"/>
    </row>
    <row r="785" spans="27:27" x14ac:dyDescent="0.3">
      <c r="AA785"/>
    </row>
    <row r="786" spans="27:27" x14ac:dyDescent="0.3">
      <c r="AA786"/>
    </row>
    <row r="787" spans="27:27" x14ac:dyDescent="0.3">
      <c r="AA787"/>
    </row>
    <row r="788" spans="27:27" x14ac:dyDescent="0.3">
      <c r="AA788"/>
    </row>
    <row r="789" spans="27:27" x14ac:dyDescent="0.3">
      <c r="AA789"/>
    </row>
    <row r="790" spans="27:27" x14ac:dyDescent="0.3">
      <c r="AA790"/>
    </row>
    <row r="791" spans="27:27" x14ac:dyDescent="0.3">
      <c r="AA791"/>
    </row>
    <row r="792" spans="27:27" x14ac:dyDescent="0.3">
      <c r="AA792"/>
    </row>
    <row r="793" spans="27:27" x14ac:dyDescent="0.3">
      <c r="AA793"/>
    </row>
    <row r="794" spans="27:27" x14ac:dyDescent="0.3">
      <c r="AA794"/>
    </row>
    <row r="795" spans="27:27" x14ac:dyDescent="0.3">
      <c r="AA795"/>
    </row>
    <row r="796" spans="27:27" x14ac:dyDescent="0.3">
      <c r="AA796"/>
    </row>
    <row r="797" spans="27:27" x14ac:dyDescent="0.3">
      <c r="AA797"/>
    </row>
    <row r="798" spans="27:27" x14ac:dyDescent="0.3">
      <c r="AA798"/>
    </row>
    <row r="799" spans="27:27" x14ac:dyDescent="0.3">
      <c r="AA799"/>
    </row>
    <row r="800" spans="27:27" x14ac:dyDescent="0.3">
      <c r="AA800"/>
    </row>
    <row r="801" spans="27:27" x14ac:dyDescent="0.3">
      <c r="AA801"/>
    </row>
    <row r="802" spans="27:27" x14ac:dyDescent="0.3">
      <c r="AA802"/>
    </row>
    <row r="803" spans="27:27" x14ac:dyDescent="0.3">
      <c r="AA803"/>
    </row>
    <row r="804" spans="27:27" x14ac:dyDescent="0.3">
      <c r="AA804"/>
    </row>
    <row r="805" spans="27:27" x14ac:dyDescent="0.3">
      <c r="AA805"/>
    </row>
    <row r="806" spans="27:27" x14ac:dyDescent="0.3">
      <c r="AA806"/>
    </row>
    <row r="807" spans="27:27" x14ac:dyDescent="0.3">
      <c r="AA807"/>
    </row>
    <row r="808" spans="27:27" x14ac:dyDescent="0.3">
      <c r="AA808"/>
    </row>
    <row r="809" spans="27:27" x14ac:dyDescent="0.3">
      <c r="AA809"/>
    </row>
    <row r="810" spans="27:27" x14ac:dyDescent="0.3">
      <c r="AA810"/>
    </row>
    <row r="811" spans="27:27" x14ac:dyDescent="0.3">
      <c r="AA811"/>
    </row>
    <row r="812" spans="27:27" x14ac:dyDescent="0.3">
      <c r="AA812"/>
    </row>
    <row r="813" spans="27:27" x14ac:dyDescent="0.3">
      <c r="AA813"/>
    </row>
    <row r="814" spans="27:27" x14ac:dyDescent="0.3">
      <c r="AA814"/>
    </row>
    <row r="815" spans="27:27" x14ac:dyDescent="0.3">
      <c r="AA815"/>
    </row>
    <row r="816" spans="27:27" x14ac:dyDescent="0.3">
      <c r="AA816"/>
    </row>
    <row r="817" spans="27:27" x14ac:dyDescent="0.3">
      <c r="AA817"/>
    </row>
    <row r="818" spans="27:27" x14ac:dyDescent="0.3">
      <c r="AA818"/>
    </row>
    <row r="819" spans="27:27" x14ac:dyDescent="0.3">
      <c r="AA819"/>
    </row>
    <row r="820" spans="27:27" x14ac:dyDescent="0.3">
      <c r="AA820"/>
    </row>
    <row r="821" spans="27:27" x14ac:dyDescent="0.3">
      <c r="AA821"/>
    </row>
    <row r="822" spans="27:27" x14ac:dyDescent="0.3">
      <c r="AA822"/>
    </row>
    <row r="823" spans="27:27" x14ac:dyDescent="0.3">
      <c r="AA823"/>
    </row>
    <row r="824" spans="27:27" x14ac:dyDescent="0.3">
      <c r="AA824"/>
    </row>
    <row r="825" spans="27:27" x14ac:dyDescent="0.3">
      <c r="AA825"/>
    </row>
    <row r="826" spans="27:27" x14ac:dyDescent="0.3">
      <c r="AA826"/>
    </row>
    <row r="827" spans="27:27" x14ac:dyDescent="0.3">
      <c r="AA827"/>
    </row>
    <row r="828" spans="27:27" x14ac:dyDescent="0.3">
      <c r="AA828"/>
    </row>
    <row r="829" spans="27:27" x14ac:dyDescent="0.3">
      <c r="AA829"/>
    </row>
    <row r="830" spans="27:27" x14ac:dyDescent="0.3">
      <c r="AA830"/>
    </row>
    <row r="831" spans="27:27" x14ac:dyDescent="0.3">
      <c r="AA831"/>
    </row>
    <row r="832" spans="27:27" x14ac:dyDescent="0.3">
      <c r="AA832"/>
    </row>
    <row r="833" spans="27:27" x14ac:dyDescent="0.3">
      <c r="AA833"/>
    </row>
    <row r="834" spans="27:27" x14ac:dyDescent="0.3">
      <c r="AA834"/>
    </row>
    <row r="835" spans="27:27" x14ac:dyDescent="0.3">
      <c r="AA835"/>
    </row>
    <row r="836" spans="27:27" x14ac:dyDescent="0.3">
      <c r="AA836"/>
    </row>
    <row r="837" spans="27:27" x14ac:dyDescent="0.3">
      <c r="AA837"/>
    </row>
    <row r="838" spans="27:27" x14ac:dyDescent="0.3">
      <c r="AA838"/>
    </row>
    <row r="839" spans="27:27" x14ac:dyDescent="0.3">
      <c r="AA839"/>
    </row>
    <row r="840" spans="27:27" x14ac:dyDescent="0.3">
      <c r="AA840"/>
    </row>
    <row r="841" spans="27:27" x14ac:dyDescent="0.3">
      <c r="AA841"/>
    </row>
    <row r="842" spans="27:27" x14ac:dyDescent="0.3">
      <c r="AA842"/>
    </row>
    <row r="843" spans="27:27" x14ac:dyDescent="0.3">
      <c r="AA843"/>
    </row>
    <row r="844" spans="27:27" x14ac:dyDescent="0.3">
      <c r="AA844"/>
    </row>
    <row r="845" spans="27:27" x14ac:dyDescent="0.3">
      <c r="AA845"/>
    </row>
    <row r="846" spans="27:27" x14ac:dyDescent="0.3">
      <c r="AA846"/>
    </row>
    <row r="847" spans="27:27" x14ac:dyDescent="0.3">
      <c r="AA847"/>
    </row>
    <row r="848" spans="27:27" x14ac:dyDescent="0.3">
      <c r="AA848"/>
    </row>
    <row r="849" spans="27:27" x14ac:dyDescent="0.3">
      <c r="AA849"/>
    </row>
    <row r="850" spans="27:27" x14ac:dyDescent="0.3">
      <c r="AA850"/>
    </row>
    <row r="851" spans="27:27" x14ac:dyDescent="0.3">
      <c r="AA851"/>
    </row>
    <row r="852" spans="27:27" x14ac:dyDescent="0.3">
      <c r="AA852"/>
    </row>
    <row r="853" spans="27:27" x14ac:dyDescent="0.3">
      <c r="AA853"/>
    </row>
    <row r="854" spans="27:27" x14ac:dyDescent="0.3">
      <c r="AA854"/>
    </row>
    <row r="855" spans="27:27" x14ac:dyDescent="0.3">
      <c r="AA855"/>
    </row>
    <row r="856" spans="27:27" x14ac:dyDescent="0.3">
      <c r="AA856"/>
    </row>
    <row r="857" spans="27:27" x14ac:dyDescent="0.3">
      <c r="AA857"/>
    </row>
    <row r="858" spans="27:27" x14ac:dyDescent="0.3">
      <c r="AA858"/>
    </row>
    <row r="859" spans="27:27" x14ac:dyDescent="0.3">
      <c r="AA859"/>
    </row>
    <row r="860" spans="27:27" x14ac:dyDescent="0.3">
      <c r="AA860"/>
    </row>
    <row r="861" spans="27:27" x14ac:dyDescent="0.3">
      <c r="AA861"/>
    </row>
    <row r="862" spans="27:27" x14ac:dyDescent="0.3">
      <c r="AA862"/>
    </row>
    <row r="863" spans="27:27" x14ac:dyDescent="0.3">
      <c r="AA863"/>
    </row>
    <row r="864" spans="27:27" x14ac:dyDescent="0.3">
      <c r="AA864"/>
    </row>
    <row r="865" spans="27:27" x14ac:dyDescent="0.3">
      <c r="AA865"/>
    </row>
    <row r="866" spans="27:27" x14ac:dyDescent="0.3">
      <c r="AA866"/>
    </row>
    <row r="867" spans="27:27" x14ac:dyDescent="0.3">
      <c r="AA867"/>
    </row>
    <row r="868" spans="27:27" x14ac:dyDescent="0.3">
      <c r="AA868"/>
    </row>
    <row r="869" spans="27:27" x14ac:dyDescent="0.3">
      <c r="AA869"/>
    </row>
    <row r="870" spans="27:27" x14ac:dyDescent="0.3">
      <c r="AA870"/>
    </row>
    <row r="871" spans="27:27" x14ac:dyDescent="0.3">
      <c r="AA871"/>
    </row>
    <row r="872" spans="27:27" x14ac:dyDescent="0.3">
      <c r="AA872"/>
    </row>
    <row r="873" spans="27:27" x14ac:dyDescent="0.3">
      <c r="AA873"/>
    </row>
    <row r="874" spans="27:27" x14ac:dyDescent="0.3">
      <c r="AA874"/>
    </row>
    <row r="875" spans="27:27" x14ac:dyDescent="0.3">
      <c r="AA875"/>
    </row>
    <row r="876" spans="27:27" x14ac:dyDescent="0.3">
      <c r="AA876"/>
    </row>
    <row r="877" spans="27:27" x14ac:dyDescent="0.3">
      <c r="AA877"/>
    </row>
    <row r="878" spans="27:27" x14ac:dyDescent="0.3">
      <c r="AA878"/>
    </row>
    <row r="879" spans="27:27" x14ac:dyDescent="0.3">
      <c r="AA879"/>
    </row>
    <row r="880" spans="27:27" x14ac:dyDescent="0.3">
      <c r="AA880"/>
    </row>
    <row r="881" spans="27:27" x14ac:dyDescent="0.3">
      <c r="AA881"/>
    </row>
    <row r="882" spans="27:27" x14ac:dyDescent="0.3">
      <c r="AA882"/>
    </row>
    <row r="883" spans="27:27" x14ac:dyDescent="0.3">
      <c r="AA883"/>
    </row>
    <row r="884" spans="27:27" x14ac:dyDescent="0.3">
      <c r="AA884"/>
    </row>
    <row r="885" spans="27:27" x14ac:dyDescent="0.3">
      <c r="AA885"/>
    </row>
    <row r="886" spans="27:27" x14ac:dyDescent="0.3">
      <c r="AA886"/>
    </row>
    <row r="887" spans="27:27" x14ac:dyDescent="0.3">
      <c r="AA887"/>
    </row>
    <row r="888" spans="27:27" x14ac:dyDescent="0.3">
      <c r="AA888"/>
    </row>
    <row r="889" spans="27:27" x14ac:dyDescent="0.3">
      <c r="AA889"/>
    </row>
    <row r="890" spans="27:27" x14ac:dyDescent="0.3">
      <c r="AA890"/>
    </row>
    <row r="891" spans="27:27" x14ac:dyDescent="0.3">
      <c r="AA891"/>
    </row>
    <row r="892" spans="27:27" x14ac:dyDescent="0.3">
      <c r="AA892"/>
    </row>
    <row r="893" spans="27:27" x14ac:dyDescent="0.3">
      <c r="AA893"/>
    </row>
    <row r="894" spans="27:27" x14ac:dyDescent="0.3">
      <c r="AA894"/>
    </row>
    <row r="895" spans="27:27" x14ac:dyDescent="0.3">
      <c r="AA895"/>
    </row>
    <row r="896" spans="27:27" x14ac:dyDescent="0.3">
      <c r="AA896"/>
    </row>
    <row r="897" spans="27:27" x14ac:dyDescent="0.3">
      <c r="AA897"/>
    </row>
    <row r="898" spans="27:27" x14ac:dyDescent="0.3">
      <c r="AA898"/>
    </row>
    <row r="899" spans="27:27" x14ac:dyDescent="0.3">
      <c r="AA899"/>
    </row>
    <row r="900" spans="27:27" x14ac:dyDescent="0.3">
      <c r="AA900"/>
    </row>
    <row r="901" spans="27:27" x14ac:dyDescent="0.3">
      <c r="AA901"/>
    </row>
    <row r="902" spans="27:27" x14ac:dyDescent="0.3">
      <c r="AA902"/>
    </row>
    <row r="903" spans="27:27" x14ac:dyDescent="0.3">
      <c r="AA903"/>
    </row>
    <row r="904" spans="27:27" x14ac:dyDescent="0.3">
      <c r="AA904"/>
    </row>
    <row r="905" spans="27:27" x14ac:dyDescent="0.3">
      <c r="AA905"/>
    </row>
    <row r="906" spans="27:27" x14ac:dyDescent="0.3">
      <c r="AA906"/>
    </row>
    <row r="907" spans="27:27" x14ac:dyDescent="0.3">
      <c r="AA907"/>
    </row>
    <row r="908" spans="27:27" x14ac:dyDescent="0.3">
      <c r="AA908"/>
    </row>
    <row r="909" spans="27:27" x14ac:dyDescent="0.3">
      <c r="AA909"/>
    </row>
    <row r="910" spans="27:27" x14ac:dyDescent="0.3">
      <c r="AA910"/>
    </row>
    <row r="911" spans="27:27" x14ac:dyDescent="0.3">
      <c r="AA911"/>
    </row>
    <row r="912" spans="27:27" x14ac:dyDescent="0.3">
      <c r="AA912"/>
    </row>
    <row r="913" spans="27:27" x14ac:dyDescent="0.3">
      <c r="AA913"/>
    </row>
    <row r="914" spans="27:27" x14ac:dyDescent="0.3">
      <c r="AA914"/>
    </row>
    <row r="915" spans="27:27" x14ac:dyDescent="0.3">
      <c r="AA915"/>
    </row>
    <row r="916" spans="27:27" x14ac:dyDescent="0.3">
      <c r="AA916"/>
    </row>
    <row r="917" spans="27:27" x14ac:dyDescent="0.3">
      <c r="AA917"/>
    </row>
    <row r="918" spans="27:27" x14ac:dyDescent="0.3">
      <c r="AA918"/>
    </row>
    <row r="919" spans="27:27" x14ac:dyDescent="0.3">
      <c r="AA919"/>
    </row>
    <row r="920" spans="27:27" x14ac:dyDescent="0.3">
      <c r="AA920"/>
    </row>
    <row r="921" spans="27:27" x14ac:dyDescent="0.3">
      <c r="AA921"/>
    </row>
    <row r="922" spans="27:27" x14ac:dyDescent="0.3">
      <c r="AA922"/>
    </row>
    <row r="923" spans="27:27" x14ac:dyDescent="0.3">
      <c r="AA923"/>
    </row>
    <row r="924" spans="27:27" x14ac:dyDescent="0.3">
      <c r="AA924"/>
    </row>
    <row r="925" spans="27:27" x14ac:dyDescent="0.3">
      <c r="AA925"/>
    </row>
    <row r="926" spans="27:27" x14ac:dyDescent="0.3">
      <c r="AA926"/>
    </row>
    <row r="927" spans="27:27" x14ac:dyDescent="0.3">
      <c r="AA927"/>
    </row>
    <row r="928" spans="27:27" x14ac:dyDescent="0.3">
      <c r="AA928"/>
    </row>
    <row r="929" spans="27:27" x14ac:dyDescent="0.3">
      <c r="AA929"/>
    </row>
    <row r="930" spans="27:27" x14ac:dyDescent="0.3">
      <c r="AA930"/>
    </row>
    <row r="931" spans="27:27" x14ac:dyDescent="0.3">
      <c r="AA931"/>
    </row>
    <row r="932" spans="27:27" x14ac:dyDescent="0.3">
      <c r="AA932"/>
    </row>
    <row r="933" spans="27:27" x14ac:dyDescent="0.3">
      <c r="AA933"/>
    </row>
    <row r="934" spans="27:27" x14ac:dyDescent="0.3">
      <c r="AA934"/>
    </row>
    <row r="935" spans="27:27" x14ac:dyDescent="0.3">
      <c r="AA935"/>
    </row>
    <row r="936" spans="27:27" x14ac:dyDescent="0.3">
      <c r="AA936"/>
    </row>
    <row r="937" spans="27:27" x14ac:dyDescent="0.3">
      <c r="AA937"/>
    </row>
    <row r="938" spans="27:27" x14ac:dyDescent="0.3">
      <c r="AA938"/>
    </row>
    <row r="939" spans="27:27" x14ac:dyDescent="0.3">
      <c r="AA939"/>
    </row>
    <row r="940" spans="27:27" x14ac:dyDescent="0.3">
      <c r="AA940"/>
    </row>
    <row r="941" spans="27:27" x14ac:dyDescent="0.3">
      <c r="AA941"/>
    </row>
    <row r="942" spans="27:27" x14ac:dyDescent="0.3">
      <c r="AA942"/>
    </row>
    <row r="943" spans="27:27" x14ac:dyDescent="0.3">
      <c r="AA943"/>
    </row>
    <row r="944" spans="27:27" x14ac:dyDescent="0.3">
      <c r="AA944"/>
    </row>
    <row r="945" spans="27:27" x14ac:dyDescent="0.3">
      <c r="AA945"/>
    </row>
    <row r="946" spans="27:27" x14ac:dyDescent="0.3">
      <c r="AA946"/>
    </row>
    <row r="947" spans="27:27" x14ac:dyDescent="0.3">
      <c r="AA947"/>
    </row>
    <row r="948" spans="27:27" x14ac:dyDescent="0.3">
      <c r="AA948"/>
    </row>
    <row r="949" spans="27:27" x14ac:dyDescent="0.3">
      <c r="AA949"/>
    </row>
    <row r="950" spans="27:27" x14ac:dyDescent="0.3">
      <c r="AA950"/>
    </row>
    <row r="951" spans="27:27" x14ac:dyDescent="0.3">
      <c r="AA951"/>
    </row>
    <row r="952" spans="27:27" x14ac:dyDescent="0.3">
      <c r="AA952"/>
    </row>
    <row r="953" spans="27:27" x14ac:dyDescent="0.3">
      <c r="AA953"/>
    </row>
    <row r="954" spans="27:27" x14ac:dyDescent="0.3">
      <c r="AA954"/>
    </row>
    <row r="955" spans="27:27" x14ac:dyDescent="0.3">
      <c r="AA955"/>
    </row>
    <row r="956" spans="27:27" x14ac:dyDescent="0.3">
      <c r="AA956"/>
    </row>
    <row r="957" spans="27:27" x14ac:dyDescent="0.3">
      <c r="AA957"/>
    </row>
    <row r="958" spans="27:27" x14ac:dyDescent="0.3">
      <c r="AA958"/>
    </row>
    <row r="959" spans="27:27" x14ac:dyDescent="0.3">
      <c r="AA959"/>
    </row>
    <row r="960" spans="27:27" x14ac:dyDescent="0.3">
      <c r="AA960"/>
    </row>
    <row r="961" spans="27:27" x14ac:dyDescent="0.3">
      <c r="AA961"/>
    </row>
    <row r="962" spans="27:27" x14ac:dyDescent="0.3">
      <c r="AA962"/>
    </row>
    <row r="963" spans="27:27" x14ac:dyDescent="0.3">
      <c r="AA963"/>
    </row>
    <row r="964" spans="27:27" x14ac:dyDescent="0.3">
      <c r="AA964"/>
    </row>
    <row r="965" spans="27:27" x14ac:dyDescent="0.3">
      <c r="AA965"/>
    </row>
    <row r="966" spans="27:27" x14ac:dyDescent="0.3">
      <c r="AA966"/>
    </row>
    <row r="967" spans="27:27" x14ac:dyDescent="0.3">
      <c r="AA967"/>
    </row>
    <row r="968" spans="27:27" x14ac:dyDescent="0.3">
      <c r="AA968"/>
    </row>
    <row r="969" spans="27:27" x14ac:dyDescent="0.3">
      <c r="AA969"/>
    </row>
    <row r="970" spans="27:27" x14ac:dyDescent="0.3">
      <c r="AA970"/>
    </row>
    <row r="971" spans="27:27" x14ac:dyDescent="0.3">
      <c r="AA971"/>
    </row>
    <row r="972" spans="27:27" x14ac:dyDescent="0.3">
      <c r="AA972"/>
    </row>
    <row r="973" spans="27:27" x14ac:dyDescent="0.3">
      <c r="AA973"/>
    </row>
    <row r="974" spans="27:27" x14ac:dyDescent="0.3">
      <c r="AA974"/>
    </row>
    <row r="975" spans="27:27" x14ac:dyDescent="0.3">
      <c r="AA975"/>
    </row>
    <row r="976" spans="27:27" x14ac:dyDescent="0.3">
      <c r="AA976"/>
    </row>
    <row r="977" spans="27:27" x14ac:dyDescent="0.3">
      <c r="AA977"/>
    </row>
    <row r="978" spans="27:27" x14ac:dyDescent="0.3">
      <c r="AA978"/>
    </row>
    <row r="979" spans="27:27" x14ac:dyDescent="0.3">
      <c r="AA979"/>
    </row>
    <row r="980" spans="27:27" x14ac:dyDescent="0.3">
      <c r="AA980"/>
    </row>
    <row r="981" spans="27:27" x14ac:dyDescent="0.3">
      <c r="AA981"/>
    </row>
    <row r="982" spans="27:27" x14ac:dyDescent="0.3">
      <c r="AA982"/>
    </row>
    <row r="983" spans="27:27" x14ac:dyDescent="0.3">
      <c r="AA983"/>
    </row>
    <row r="984" spans="27:27" x14ac:dyDescent="0.3">
      <c r="AA984"/>
    </row>
    <row r="985" spans="27:27" x14ac:dyDescent="0.3">
      <c r="AA985"/>
    </row>
    <row r="986" spans="27:27" x14ac:dyDescent="0.3">
      <c r="AA986"/>
    </row>
    <row r="987" spans="27:27" x14ac:dyDescent="0.3">
      <c r="AA987"/>
    </row>
    <row r="988" spans="27:27" x14ac:dyDescent="0.3">
      <c r="AA988"/>
    </row>
    <row r="989" spans="27:27" x14ac:dyDescent="0.3">
      <c r="AA989"/>
    </row>
    <row r="990" spans="27:27" x14ac:dyDescent="0.3">
      <c r="AA990"/>
    </row>
    <row r="991" spans="27:27" x14ac:dyDescent="0.3">
      <c r="AA991"/>
    </row>
    <row r="992" spans="27:27" x14ac:dyDescent="0.3">
      <c r="AA992"/>
    </row>
    <row r="993" spans="27:27" x14ac:dyDescent="0.3">
      <c r="AA993"/>
    </row>
    <row r="994" spans="27:27" x14ac:dyDescent="0.3">
      <c r="AA994"/>
    </row>
    <row r="995" spans="27:27" x14ac:dyDescent="0.3">
      <c r="AA995"/>
    </row>
    <row r="996" spans="27:27" x14ac:dyDescent="0.3">
      <c r="AA996"/>
    </row>
    <row r="997" spans="27:27" x14ac:dyDescent="0.3">
      <c r="AA997"/>
    </row>
    <row r="998" spans="27:27" x14ac:dyDescent="0.3">
      <c r="AA998"/>
    </row>
    <row r="999" spans="27:27" x14ac:dyDescent="0.3">
      <c r="AA999"/>
    </row>
    <row r="1000" spans="27:27" x14ac:dyDescent="0.3">
      <c r="AA1000"/>
    </row>
    <row r="1001" spans="27:27" x14ac:dyDescent="0.3">
      <c r="AA1001"/>
    </row>
    <row r="1002" spans="27:27" x14ac:dyDescent="0.3">
      <c r="AA1002"/>
    </row>
    <row r="1003" spans="27:27" x14ac:dyDescent="0.3">
      <c r="AA1003"/>
    </row>
    <row r="1004" spans="27:27" x14ac:dyDescent="0.3">
      <c r="AA1004"/>
    </row>
    <row r="1005" spans="27:27" x14ac:dyDescent="0.3">
      <c r="AA1005"/>
    </row>
    <row r="1006" spans="27:27" x14ac:dyDescent="0.3">
      <c r="AA1006"/>
    </row>
    <row r="1007" spans="27:27" x14ac:dyDescent="0.3">
      <c r="AA1007"/>
    </row>
    <row r="1008" spans="27:27" x14ac:dyDescent="0.3">
      <c r="AA1008"/>
    </row>
    <row r="1009" spans="27:27" x14ac:dyDescent="0.3">
      <c r="AA1009"/>
    </row>
    <row r="1010" spans="27:27" x14ac:dyDescent="0.3">
      <c r="AA1010"/>
    </row>
    <row r="1011" spans="27:27" x14ac:dyDescent="0.3">
      <c r="AA1011"/>
    </row>
    <row r="1012" spans="27:27" x14ac:dyDescent="0.3">
      <c r="AA1012"/>
    </row>
    <row r="1013" spans="27:27" x14ac:dyDescent="0.3">
      <c r="AA1013"/>
    </row>
    <row r="1014" spans="27:27" x14ac:dyDescent="0.3">
      <c r="AA1014"/>
    </row>
    <row r="1015" spans="27:27" x14ac:dyDescent="0.3">
      <c r="AA1015"/>
    </row>
    <row r="1016" spans="27:27" x14ac:dyDescent="0.3">
      <c r="AA1016"/>
    </row>
    <row r="1017" spans="27:27" x14ac:dyDescent="0.3">
      <c r="AA1017"/>
    </row>
    <row r="1018" spans="27:27" x14ac:dyDescent="0.3">
      <c r="AA1018"/>
    </row>
    <row r="1019" spans="27:27" x14ac:dyDescent="0.3">
      <c r="AA1019"/>
    </row>
    <row r="1020" spans="27:27" x14ac:dyDescent="0.3">
      <c r="AA1020"/>
    </row>
    <row r="1021" spans="27:27" x14ac:dyDescent="0.3">
      <c r="AA1021"/>
    </row>
    <row r="1022" spans="27:27" x14ac:dyDescent="0.3">
      <c r="AA1022"/>
    </row>
    <row r="1023" spans="27:27" x14ac:dyDescent="0.3">
      <c r="AA1023"/>
    </row>
    <row r="1024" spans="27:27" x14ac:dyDescent="0.3">
      <c r="AA1024"/>
    </row>
    <row r="1025" spans="27:27" x14ac:dyDescent="0.3">
      <c r="AA1025"/>
    </row>
    <row r="1026" spans="27:27" x14ac:dyDescent="0.3">
      <c r="AA1026"/>
    </row>
    <row r="1027" spans="27:27" x14ac:dyDescent="0.3">
      <c r="AA1027"/>
    </row>
    <row r="1028" spans="27:27" x14ac:dyDescent="0.3">
      <c r="AA1028"/>
    </row>
    <row r="1029" spans="27:27" x14ac:dyDescent="0.3">
      <c r="AA1029"/>
    </row>
    <row r="1030" spans="27:27" x14ac:dyDescent="0.3">
      <c r="AA1030"/>
    </row>
    <row r="1031" spans="27:27" x14ac:dyDescent="0.3">
      <c r="AA1031"/>
    </row>
    <row r="1032" spans="27:27" x14ac:dyDescent="0.3">
      <c r="AA1032"/>
    </row>
    <row r="1033" spans="27:27" x14ac:dyDescent="0.3">
      <c r="AA1033"/>
    </row>
    <row r="1034" spans="27:27" x14ac:dyDescent="0.3">
      <c r="AA1034"/>
    </row>
    <row r="1035" spans="27:27" x14ac:dyDescent="0.3">
      <c r="AA1035"/>
    </row>
    <row r="1036" spans="27:27" x14ac:dyDescent="0.3">
      <c r="AA1036"/>
    </row>
    <row r="1037" spans="27:27" x14ac:dyDescent="0.3">
      <c r="AA1037"/>
    </row>
    <row r="1038" spans="27:27" x14ac:dyDescent="0.3">
      <c r="AA1038"/>
    </row>
    <row r="1039" spans="27:27" x14ac:dyDescent="0.3">
      <c r="AA1039"/>
    </row>
    <row r="1040" spans="27:27" x14ac:dyDescent="0.3">
      <c r="AA1040"/>
    </row>
    <row r="1041" spans="27:27" x14ac:dyDescent="0.3">
      <c r="AA1041"/>
    </row>
    <row r="1042" spans="27:27" x14ac:dyDescent="0.3">
      <c r="AA1042"/>
    </row>
    <row r="1043" spans="27:27" x14ac:dyDescent="0.3">
      <c r="AA1043"/>
    </row>
    <row r="1044" spans="27:27" x14ac:dyDescent="0.3">
      <c r="AA1044"/>
    </row>
    <row r="1045" spans="27:27" x14ac:dyDescent="0.3">
      <c r="AA1045"/>
    </row>
    <row r="1046" spans="27:27" x14ac:dyDescent="0.3">
      <c r="AA1046"/>
    </row>
    <row r="1047" spans="27:27" x14ac:dyDescent="0.3">
      <c r="AA1047"/>
    </row>
    <row r="1048" spans="27:27" x14ac:dyDescent="0.3">
      <c r="AA1048"/>
    </row>
    <row r="1049" spans="27:27" x14ac:dyDescent="0.3">
      <c r="AA1049"/>
    </row>
    <row r="1050" spans="27:27" x14ac:dyDescent="0.3">
      <c r="AA1050"/>
    </row>
    <row r="1051" spans="27:27" x14ac:dyDescent="0.3">
      <c r="AA1051"/>
    </row>
    <row r="1052" spans="27:27" x14ac:dyDescent="0.3">
      <c r="AA1052"/>
    </row>
    <row r="1053" spans="27:27" x14ac:dyDescent="0.3">
      <c r="AA1053"/>
    </row>
    <row r="1054" spans="27:27" x14ac:dyDescent="0.3">
      <c r="AA1054"/>
    </row>
    <row r="1055" spans="27:27" x14ac:dyDescent="0.3">
      <c r="AA1055"/>
    </row>
    <row r="1056" spans="27:27" x14ac:dyDescent="0.3">
      <c r="AA1056"/>
    </row>
    <row r="1057" spans="27:27" x14ac:dyDescent="0.3">
      <c r="AA1057"/>
    </row>
    <row r="1058" spans="27:27" x14ac:dyDescent="0.3">
      <c r="AA1058"/>
    </row>
    <row r="1059" spans="27:27" x14ac:dyDescent="0.3">
      <c r="AA1059"/>
    </row>
    <row r="1060" spans="27:27" x14ac:dyDescent="0.3">
      <c r="AA1060"/>
    </row>
    <row r="1061" spans="27:27" x14ac:dyDescent="0.3">
      <c r="AA1061"/>
    </row>
    <row r="1062" spans="27:27" x14ac:dyDescent="0.3">
      <c r="AA1062"/>
    </row>
    <row r="1063" spans="27:27" x14ac:dyDescent="0.3">
      <c r="AA1063"/>
    </row>
    <row r="1064" spans="27:27" x14ac:dyDescent="0.3">
      <c r="AA1064"/>
    </row>
    <row r="1065" spans="27:27" x14ac:dyDescent="0.3">
      <c r="AA1065"/>
    </row>
    <row r="1066" spans="27:27" x14ac:dyDescent="0.3">
      <c r="AA1066"/>
    </row>
    <row r="1067" spans="27:27" x14ac:dyDescent="0.3">
      <c r="AA1067"/>
    </row>
    <row r="1068" spans="27:27" x14ac:dyDescent="0.3">
      <c r="AA1068"/>
    </row>
    <row r="1069" spans="27:27" x14ac:dyDescent="0.3">
      <c r="AA1069"/>
    </row>
    <row r="1070" spans="27:27" x14ac:dyDescent="0.3">
      <c r="AA1070"/>
    </row>
    <row r="1071" spans="27:27" x14ac:dyDescent="0.3">
      <c r="AA1071"/>
    </row>
    <row r="1072" spans="27:27" x14ac:dyDescent="0.3">
      <c r="AA1072"/>
    </row>
    <row r="1073" spans="27:27" x14ac:dyDescent="0.3">
      <c r="AA1073"/>
    </row>
    <row r="1074" spans="27:27" x14ac:dyDescent="0.3">
      <c r="AA1074"/>
    </row>
    <row r="1075" spans="27:27" x14ac:dyDescent="0.3">
      <c r="AA1075"/>
    </row>
    <row r="1076" spans="27:27" x14ac:dyDescent="0.3">
      <c r="AA1076"/>
    </row>
    <row r="1077" spans="27:27" x14ac:dyDescent="0.3">
      <c r="AA1077"/>
    </row>
    <row r="1078" spans="27:27" x14ac:dyDescent="0.3">
      <c r="AA1078"/>
    </row>
    <row r="1079" spans="27:27" x14ac:dyDescent="0.3">
      <c r="AA1079"/>
    </row>
    <row r="1080" spans="27:27" x14ac:dyDescent="0.3">
      <c r="AA1080"/>
    </row>
    <row r="1081" spans="27:27" x14ac:dyDescent="0.3">
      <c r="AA1081"/>
    </row>
    <row r="1082" spans="27:27" x14ac:dyDescent="0.3">
      <c r="AA1082"/>
    </row>
    <row r="1083" spans="27:27" x14ac:dyDescent="0.3">
      <c r="AA1083"/>
    </row>
    <row r="1084" spans="27:27" x14ac:dyDescent="0.3">
      <c r="AA1084"/>
    </row>
    <row r="1085" spans="27:27" x14ac:dyDescent="0.3">
      <c r="AA1085"/>
    </row>
    <row r="1086" spans="27:27" x14ac:dyDescent="0.3">
      <c r="AA1086"/>
    </row>
    <row r="1087" spans="27:27" x14ac:dyDescent="0.3">
      <c r="AA1087"/>
    </row>
    <row r="1088" spans="27:27" x14ac:dyDescent="0.3">
      <c r="AA1088"/>
    </row>
    <row r="1089" spans="27:27" x14ac:dyDescent="0.3">
      <c r="AA1089"/>
    </row>
    <row r="1090" spans="27:27" x14ac:dyDescent="0.3">
      <c r="AA1090"/>
    </row>
    <row r="1091" spans="27:27" x14ac:dyDescent="0.3">
      <c r="AA1091"/>
    </row>
    <row r="1092" spans="27:27" x14ac:dyDescent="0.3">
      <c r="AA1092"/>
    </row>
    <row r="1093" spans="27:27" x14ac:dyDescent="0.3">
      <c r="AA1093"/>
    </row>
    <row r="1094" spans="27:27" x14ac:dyDescent="0.3">
      <c r="AA1094"/>
    </row>
    <row r="1095" spans="27:27" x14ac:dyDescent="0.3">
      <c r="AA1095"/>
    </row>
    <row r="1096" spans="27:27" x14ac:dyDescent="0.3">
      <c r="AA1096"/>
    </row>
    <row r="1097" spans="27:27" x14ac:dyDescent="0.3">
      <c r="AA1097"/>
    </row>
    <row r="1098" spans="27:27" x14ac:dyDescent="0.3">
      <c r="AA1098"/>
    </row>
    <row r="1099" spans="27:27" x14ac:dyDescent="0.3">
      <c r="AA1099"/>
    </row>
    <row r="1100" spans="27:27" x14ac:dyDescent="0.3">
      <c r="AA1100"/>
    </row>
    <row r="1101" spans="27:27" x14ac:dyDescent="0.3">
      <c r="AA1101"/>
    </row>
    <row r="1102" spans="27:27" x14ac:dyDescent="0.3">
      <c r="AA1102"/>
    </row>
    <row r="1103" spans="27:27" x14ac:dyDescent="0.3">
      <c r="AA1103"/>
    </row>
    <row r="1104" spans="27:27" x14ac:dyDescent="0.3">
      <c r="AA1104"/>
    </row>
    <row r="1105" spans="27:27" x14ac:dyDescent="0.3">
      <c r="AA1105"/>
    </row>
    <row r="1106" spans="27:27" x14ac:dyDescent="0.3">
      <c r="AA1106"/>
    </row>
    <row r="1107" spans="27:27" x14ac:dyDescent="0.3">
      <c r="AA1107"/>
    </row>
    <row r="1108" spans="27:27" x14ac:dyDescent="0.3">
      <c r="AA1108"/>
    </row>
    <row r="1109" spans="27:27" x14ac:dyDescent="0.3">
      <c r="AA1109"/>
    </row>
    <row r="1110" spans="27:27" x14ac:dyDescent="0.3">
      <c r="AA1110"/>
    </row>
    <row r="1111" spans="27:27" x14ac:dyDescent="0.3">
      <c r="AA1111"/>
    </row>
    <row r="1112" spans="27:27" x14ac:dyDescent="0.3">
      <c r="AA1112"/>
    </row>
    <row r="1113" spans="27:27" x14ac:dyDescent="0.3">
      <c r="AA1113"/>
    </row>
    <row r="1114" spans="27:27" x14ac:dyDescent="0.3">
      <c r="AA1114"/>
    </row>
    <row r="1115" spans="27:27" x14ac:dyDescent="0.3">
      <c r="AA1115"/>
    </row>
    <row r="1116" spans="27:27" x14ac:dyDescent="0.3">
      <c r="AA1116"/>
    </row>
    <row r="1117" spans="27:27" x14ac:dyDescent="0.3">
      <c r="AA1117"/>
    </row>
    <row r="1118" spans="27:27" x14ac:dyDescent="0.3">
      <c r="AA1118"/>
    </row>
    <row r="1119" spans="27:27" x14ac:dyDescent="0.3">
      <c r="AA1119"/>
    </row>
    <row r="1120" spans="27:27" x14ac:dyDescent="0.3">
      <c r="AA1120"/>
    </row>
    <row r="1121" spans="27:27" x14ac:dyDescent="0.3">
      <c r="AA1121"/>
    </row>
    <row r="1122" spans="27:27" x14ac:dyDescent="0.3">
      <c r="AA1122"/>
    </row>
    <row r="1123" spans="27:27" x14ac:dyDescent="0.3">
      <c r="AA1123"/>
    </row>
    <row r="1124" spans="27:27" x14ac:dyDescent="0.3">
      <c r="AA1124"/>
    </row>
    <row r="1125" spans="27:27" x14ac:dyDescent="0.3">
      <c r="AA1125"/>
    </row>
    <row r="1126" spans="27:27" x14ac:dyDescent="0.3">
      <c r="AA1126"/>
    </row>
    <row r="1127" spans="27:27" x14ac:dyDescent="0.3">
      <c r="AA1127"/>
    </row>
    <row r="1128" spans="27:27" x14ac:dyDescent="0.3">
      <c r="AA1128"/>
    </row>
    <row r="1129" spans="27:27" x14ac:dyDescent="0.3">
      <c r="AA1129"/>
    </row>
    <row r="1130" spans="27:27" x14ac:dyDescent="0.3">
      <c r="AA1130"/>
    </row>
    <row r="1131" spans="27:27" x14ac:dyDescent="0.3">
      <c r="AA1131"/>
    </row>
    <row r="1132" spans="27:27" x14ac:dyDescent="0.3">
      <c r="AA1132"/>
    </row>
    <row r="1133" spans="27:27" x14ac:dyDescent="0.3">
      <c r="AA1133"/>
    </row>
    <row r="1134" spans="27:27" x14ac:dyDescent="0.3">
      <c r="AA1134"/>
    </row>
    <row r="1135" spans="27:27" x14ac:dyDescent="0.3">
      <c r="AA1135"/>
    </row>
    <row r="1136" spans="27:27" x14ac:dyDescent="0.3">
      <c r="AA1136"/>
    </row>
    <row r="1137" spans="27:27" x14ac:dyDescent="0.3">
      <c r="AA1137"/>
    </row>
    <row r="1138" spans="27:27" x14ac:dyDescent="0.3">
      <c r="AA1138"/>
    </row>
    <row r="1139" spans="27:27" x14ac:dyDescent="0.3">
      <c r="AA1139"/>
    </row>
    <row r="1140" spans="27:27" x14ac:dyDescent="0.3">
      <c r="AA1140"/>
    </row>
    <row r="1141" spans="27:27" x14ac:dyDescent="0.3">
      <c r="AA1141"/>
    </row>
    <row r="1142" spans="27:27" x14ac:dyDescent="0.3">
      <c r="AA1142"/>
    </row>
    <row r="1143" spans="27:27" x14ac:dyDescent="0.3">
      <c r="AA1143"/>
    </row>
    <row r="1144" spans="27:27" x14ac:dyDescent="0.3">
      <c r="AA1144"/>
    </row>
    <row r="1145" spans="27:27" x14ac:dyDescent="0.3">
      <c r="AA1145"/>
    </row>
    <row r="1146" spans="27:27" x14ac:dyDescent="0.3">
      <c r="AA1146"/>
    </row>
    <row r="1147" spans="27:27" x14ac:dyDescent="0.3">
      <c r="AA1147"/>
    </row>
    <row r="1148" spans="27:27" x14ac:dyDescent="0.3">
      <c r="AA1148"/>
    </row>
    <row r="1149" spans="27:27" x14ac:dyDescent="0.3">
      <c r="AA1149"/>
    </row>
    <row r="1150" spans="27:27" x14ac:dyDescent="0.3">
      <c r="AA1150"/>
    </row>
    <row r="1151" spans="27:27" x14ac:dyDescent="0.3">
      <c r="AA1151"/>
    </row>
    <row r="1152" spans="27:27" x14ac:dyDescent="0.3">
      <c r="AA1152"/>
    </row>
    <row r="1153" spans="27:27" x14ac:dyDescent="0.3">
      <c r="AA1153"/>
    </row>
    <row r="1154" spans="27:27" x14ac:dyDescent="0.3">
      <c r="AA1154"/>
    </row>
    <row r="1155" spans="27:27" x14ac:dyDescent="0.3">
      <c r="AA1155"/>
    </row>
    <row r="1156" spans="27:27" x14ac:dyDescent="0.3">
      <c r="AA1156"/>
    </row>
    <row r="1157" spans="27:27" x14ac:dyDescent="0.3">
      <c r="AA1157"/>
    </row>
    <row r="1158" spans="27:27" x14ac:dyDescent="0.3">
      <c r="AA1158"/>
    </row>
    <row r="1159" spans="27:27" x14ac:dyDescent="0.3">
      <c r="AA1159"/>
    </row>
    <row r="1160" spans="27:27" x14ac:dyDescent="0.3">
      <c r="AA1160"/>
    </row>
    <row r="1161" spans="27:27" x14ac:dyDescent="0.3">
      <c r="AA1161"/>
    </row>
    <row r="1162" spans="27:27" x14ac:dyDescent="0.3">
      <c r="AA1162"/>
    </row>
    <row r="1163" spans="27:27" x14ac:dyDescent="0.3">
      <c r="AA1163"/>
    </row>
    <row r="1164" spans="27:27" x14ac:dyDescent="0.3">
      <c r="AA1164"/>
    </row>
    <row r="1165" spans="27:27" x14ac:dyDescent="0.3">
      <c r="AA1165"/>
    </row>
    <row r="1166" spans="27:27" x14ac:dyDescent="0.3">
      <c r="AA1166"/>
    </row>
    <row r="1167" spans="27:27" x14ac:dyDescent="0.3">
      <c r="AA1167"/>
    </row>
    <row r="1168" spans="27:27" x14ac:dyDescent="0.3">
      <c r="AA1168"/>
    </row>
    <row r="1169" spans="27:27" x14ac:dyDescent="0.3">
      <c r="AA1169"/>
    </row>
    <row r="1170" spans="27:27" x14ac:dyDescent="0.3">
      <c r="AA1170"/>
    </row>
    <row r="1171" spans="27:27" x14ac:dyDescent="0.3">
      <c r="AA1171"/>
    </row>
    <row r="1172" spans="27:27" x14ac:dyDescent="0.3">
      <c r="AA1172"/>
    </row>
    <row r="1173" spans="27:27" x14ac:dyDescent="0.3">
      <c r="AA1173"/>
    </row>
    <row r="1174" spans="27:27" x14ac:dyDescent="0.3">
      <c r="AA1174"/>
    </row>
    <row r="1175" spans="27:27" x14ac:dyDescent="0.3">
      <c r="AA1175"/>
    </row>
    <row r="1176" spans="27:27" x14ac:dyDescent="0.3">
      <c r="AA1176"/>
    </row>
    <row r="1177" spans="27:27" x14ac:dyDescent="0.3">
      <c r="AA1177"/>
    </row>
    <row r="1178" spans="27:27" x14ac:dyDescent="0.3">
      <c r="AA1178"/>
    </row>
    <row r="1179" spans="27:27" x14ac:dyDescent="0.3">
      <c r="AA1179"/>
    </row>
    <row r="1180" spans="27:27" x14ac:dyDescent="0.3">
      <c r="AA1180"/>
    </row>
    <row r="1181" spans="27:27" x14ac:dyDescent="0.3">
      <c r="AA1181"/>
    </row>
    <row r="1182" spans="27:27" x14ac:dyDescent="0.3">
      <c r="AA1182"/>
    </row>
    <row r="1183" spans="27:27" x14ac:dyDescent="0.3">
      <c r="AA1183"/>
    </row>
    <row r="1184" spans="27:27" x14ac:dyDescent="0.3">
      <c r="AA1184"/>
    </row>
    <row r="1185" spans="27:27" x14ac:dyDescent="0.3">
      <c r="AA1185"/>
    </row>
    <row r="1186" spans="27:27" x14ac:dyDescent="0.3">
      <c r="AA1186"/>
    </row>
    <row r="1187" spans="27:27" x14ac:dyDescent="0.3">
      <c r="AA1187"/>
    </row>
    <row r="1188" spans="27:27" x14ac:dyDescent="0.3">
      <c r="AA1188"/>
    </row>
    <row r="1189" spans="27:27" x14ac:dyDescent="0.3">
      <c r="AA1189"/>
    </row>
    <row r="1190" spans="27:27" x14ac:dyDescent="0.3">
      <c r="AA1190"/>
    </row>
    <row r="1191" spans="27:27" x14ac:dyDescent="0.3">
      <c r="AA1191"/>
    </row>
    <row r="1192" spans="27:27" x14ac:dyDescent="0.3">
      <c r="AA1192"/>
    </row>
    <row r="1193" spans="27:27" x14ac:dyDescent="0.3">
      <c r="AA1193"/>
    </row>
    <row r="1194" spans="27:27" x14ac:dyDescent="0.3">
      <c r="AA1194"/>
    </row>
    <row r="1195" spans="27:27" x14ac:dyDescent="0.3">
      <c r="AA1195"/>
    </row>
    <row r="1196" spans="27:27" x14ac:dyDescent="0.3">
      <c r="AA1196"/>
    </row>
    <row r="1197" spans="27:27" x14ac:dyDescent="0.3">
      <c r="AA1197"/>
    </row>
    <row r="1198" spans="27:27" x14ac:dyDescent="0.3">
      <c r="AA1198"/>
    </row>
    <row r="1199" spans="27:27" x14ac:dyDescent="0.3">
      <c r="AA1199"/>
    </row>
    <row r="1200" spans="27:27" x14ac:dyDescent="0.25">
      <c r="AA1200" s="18"/>
    </row>
    <row r="1201" spans="27:27" x14ac:dyDescent="0.25">
      <c r="AA1201" s="18"/>
    </row>
    <row r="1202" spans="27:27" x14ac:dyDescent="0.25">
      <c r="AA1202" s="18"/>
    </row>
    <row r="1203" spans="27:27" x14ac:dyDescent="0.25">
      <c r="AA1203" s="18"/>
    </row>
    <row r="1204" spans="27:27" x14ac:dyDescent="0.25">
      <c r="AA1204" s="18"/>
    </row>
    <row r="1205" spans="27:27" x14ac:dyDescent="0.25">
      <c r="AA1205" s="18"/>
    </row>
    <row r="1206" spans="27:27" x14ac:dyDescent="0.25">
      <c r="AA1206" s="18"/>
    </row>
    <row r="1207" spans="27:27" x14ac:dyDescent="0.25">
      <c r="AA1207" s="18"/>
    </row>
    <row r="1208" spans="27:27" x14ac:dyDescent="0.25">
      <c r="AA1208" s="18"/>
    </row>
    <row r="1209" spans="27:27" x14ac:dyDescent="0.25">
      <c r="AA1209" s="18"/>
    </row>
    <row r="1210" spans="27:27" x14ac:dyDescent="0.25">
      <c r="AA1210" s="18"/>
    </row>
    <row r="1211" spans="27:27" x14ac:dyDescent="0.3">
      <c r="AA1211"/>
    </row>
    <row r="1212" spans="27:27" x14ac:dyDescent="0.3">
      <c r="AA1212"/>
    </row>
    <row r="1213" spans="27:27" x14ac:dyDescent="0.3">
      <c r="AA1213"/>
    </row>
    <row r="1214" spans="27:27" x14ac:dyDescent="0.3">
      <c r="AA1214"/>
    </row>
    <row r="1215" spans="27:27" x14ac:dyDescent="0.3">
      <c r="AA1215"/>
    </row>
    <row r="1216" spans="27:27" x14ac:dyDescent="0.3">
      <c r="AA1216"/>
    </row>
    <row r="1217" spans="27:27" x14ac:dyDescent="0.3">
      <c r="AA1217"/>
    </row>
    <row r="1218" spans="27:27" x14ac:dyDescent="0.3">
      <c r="AA1218"/>
    </row>
    <row r="1219" spans="27:27" x14ac:dyDescent="0.3">
      <c r="AA1219"/>
    </row>
    <row r="1220" spans="27:27" x14ac:dyDescent="0.3">
      <c r="AA1220"/>
    </row>
    <row r="1221" spans="27:27" x14ac:dyDescent="0.3">
      <c r="AA1221"/>
    </row>
    <row r="1222" spans="27:27" x14ac:dyDescent="0.3">
      <c r="AA1222"/>
    </row>
    <row r="1223" spans="27:27" x14ac:dyDescent="0.3">
      <c r="AA1223"/>
    </row>
    <row r="1224" spans="27:27" x14ac:dyDescent="0.3">
      <c r="AA1224"/>
    </row>
    <row r="1225" spans="27:27" x14ac:dyDescent="0.3">
      <c r="AA1225"/>
    </row>
    <row r="1226" spans="27:27" x14ac:dyDescent="0.3">
      <c r="AA1226"/>
    </row>
    <row r="1227" spans="27:27" x14ac:dyDescent="0.3">
      <c r="AA1227"/>
    </row>
    <row r="1228" spans="27:27" x14ac:dyDescent="0.3">
      <c r="AA1228"/>
    </row>
    <row r="1229" spans="27:27" x14ac:dyDescent="0.3">
      <c r="AA1229"/>
    </row>
    <row r="1230" spans="27:27" x14ac:dyDescent="0.3">
      <c r="AA1230"/>
    </row>
    <row r="1231" spans="27:27" x14ac:dyDescent="0.3">
      <c r="AA1231"/>
    </row>
    <row r="1232" spans="27:27" x14ac:dyDescent="0.3">
      <c r="AA1232"/>
    </row>
    <row r="1233" spans="27:27" x14ac:dyDescent="0.3">
      <c r="AA1233"/>
    </row>
    <row r="1234" spans="27:27" x14ac:dyDescent="0.3">
      <c r="AA1234"/>
    </row>
    <row r="1235" spans="27:27" x14ac:dyDescent="0.3">
      <c r="AA1235"/>
    </row>
    <row r="1236" spans="27:27" x14ac:dyDescent="0.3">
      <c r="AA1236"/>
    </row>
    <row r="1237" spans="27:27" x14ac:dyDescent="0.3">
      <c r="AA1237"/>
    </row>
    <row r="1238" spans="27:27" x14ac:dyDescent="0.3">
      <c r="AA1238"/>
    </row>
    <row r="1239" spans="27:27" x14ac:dyDescent="0.3">
      <c r="AA1239"/>
    </row>
    <row r="1240" spans="27:27" x14ac:dyDescent="0.3">
      <c r="AA1240"/>
    </row>
    <row r="1241" spans="27:27" x14ac:dyDescent="0.3">
      <c r="AA1241"/>
    </row>
    <row r="1242" spans="27:27" x14ac:dyDescent="0.3">
      <c r="AA1242"/>
    </row>
    <row r="1243" spans="27:27" x14ac:dyDescent="0.3">
      <c r="AA1243"/>
    </row>
    <row r="1244" spans="27:27" x14ac:dyDescent="0.3">
      <c r="AA1244"/>
    </row>
    <row r="1245" spans="27:27" x14ac:dyDescent="0.3">
      <c r="AA1245"/>
    </row>
    <row r="1246" spans="27:27" x14ac:dyDescent="0.3">
      <c r="AA1246"/>
    </row>
    <row r="1247" spans="27:27" x14ac:dyDescent="0.3">
      <c r="AA1247"/>
    </row>
    <row r="1248" spans="27:27" x14ac:dyDescent="0.3">
      <c r="AA1248"/>
    </row>
    <row r="1249" spans="27:27" x14ac:dyDescent="0.3">
      <c r="AA1249"/>
    </row>
    <row r="1250" spans="27:27" x14ac:dyDescent="0.3">
      <c r="AA1250"/>
    </row>
    <row r="1251" spans="27:27" x14ac:dyDescent="0.3">
      <c r="AA1251"/>
    </row>
    <row r="1252" spans="27:27" x14ac:dyDescent="0.3">
      <c r="AA1252"/>
    </row>
    <row r="1253" spans="27:27" x14ac:dyDescent="0.3">
      <c r="AA1253"/>
    </row>
    <row r="1254" spans="27:27" x14ac:dyDescent="0.3">
      <c r="AA1254"/>
    </row>
    <row r="1255" spans="27:27" x14ac:dyDescent="0.3">
      <c r="AA1255"/>
    </row>
    <row r="1256" spans="27:27" x14ac:dyDescent="0.3">
      <c r="AA1256"/>
    </row>
    <row r="1257" spans="27:27" x14ac:dyDescent="0.3">
      <c r="AA1257"/>
    </row>
    <row r="1258" spans="27:27" x14ac:dyDescent="0.3">
      <c r="AA1258"/>
    </row>
    <row r="1259" spans="27:27" x14ac:dyDescent="0.3">
      <c r="AA1259"/>
    </row>
    <row r="1260" spans="27:27" x14ac:dyDescent="0.3">
      <c r="AA1260"/>
    </row>
    <row r="1261" spans="27:27" x14ac:dyDescent="0.3">
      <c r="AA1261"/>
    </row>
    <row r="1262" spans="27:27" x14ac:dyDescent="0.3">
      <c r="AA1262"/>
    </row>
    <row r="1263" spans="27:27" x14ac:dyDescent="0.3">
      <c r="AA1263"/>
    </row>
    <row r="1264" spans="27:27" x14ac:dyDescent="0.3">
      <c r="AA1264"/>
    </row>
    <row r="1265" spans="27:27" x14ac:dyDescent="0.3">
      <c r="AA1265"/>
    </row>
    <row r="1266" spans="27:27" x14ac:dyDescent="0.3">
      <c r="AA1266"/>
    </row>
    <row r="1267" spans="27:27" x14ac:dyDescent="0.3">
      <c r="AA1267"/>
    </row>
    <row r="1268" spans="27:27" x14ac:dyDescent="0.3">
      <c r="AA1268"/>
    </row>
    <row r="1269" spans="27:27" x14ac:dyDescent="0.3">
      <c r="AA1269"/>
    </row>
    <row r="1270" spans="27:27" x14ac:dyDescent="0.3">
      <c r="AA1270"/>
    </row>
    <row r="1271" spans="27:27" x14ac:dyDescent="0.3">
      <c r="AA1271"/>
    </row>
    <row r="1272" spans="27:27" x14ac:dyDescent="0.3">
      <c r="AA1272"/>
    </row>
    <row r="1273" spans="27:27" x14ac:dyDescent="0.3">
      <c r="AA1273"/>
    </row>
    <row r="1274" spans="27:27" x14ac:dyDescent="0.3">
      <c r="AA1274"/>
    </row>
    <row r="1275" spans="27:27" x14ac:dyDescent="0.3">
      <c r="AA1275"/>
    </row>
    <row r="1276" spans="27:27" x14ac:dyDescent="0.3">
      <c r="AA1276"/>
    </row>
    <row r="1277" spans="27:27" x14ac:dyDescent="0.3">
      <c r="AA1277"/>
    </row>
    <row r="1278" spans="27:27" x14ac:dyDescent="0.3">
      <c r="AA1278"/>
    </row>
    <row r="1279" spans="27:27" x14ac:dyDescent="0.3">
      <c r="AA1279"/>
    </row>
    <row r="1280" spans="27:27" x14ac:dyDescent="0.3">
      <c r="AA1280"/>
    </row>
    <row r="1281" spans="27:27" x14ac:dyDescent="0.3">
      <c r="AA1281"/>
    </row>
    <row r="1282" spans="27:27" x14ac:dyDescent="0.3">
      <c r="AA1282"/>
    </row>
    <row r="1283" spans="27:27" x14ac:dyDescent="0.3">
      <c r="AA1283"/>
    </row>
    <row r="1284" spans="27:27" x14ac:dyDescent="0.3">
      <c r="AA1284"/>
    </row>
    <row r="1285" spans="27:27" x14ac:dyDescent="0.3">
      <c r="AA1285"/>
    </row>
    <row r="1286" spans="27:27" x14ac:dyDescent="0.3">
      <c r="AA1286"/>
    </row>
    <row r="1287" spans="27:27" x14ac:dyDescent="0.3">
      <c r="AA1287"/>
    </row>
    <row r="1288" spans="27:27" x14ac:dyDescent="0.3">
      <c r="AA1288"/>
    </row>
    <row r="1289" spans="27:27" x14ac:dyDescent="0.3">
      <c r="AA1289"/>
    </row>
    <row r="1290" spans="27:27" x14ac:dyDescent="0.3">
      <c r="AA1290"/>
    </row>
    <row r="1291" spans="27:27" x14ac:dyDescent="0.3">
      <c r="AA1291"/>
    </row>
    <row r="1292" spans="27:27" x14ac:dyDescent="0.3">
      <c r="AA1292"/>
    </row>
    <row r="1293" spans="27:27" x14ac:dyDescent="0.3">
      <c r="AA1293"/>
    </row>
    <row r="1294" spans="27:27" x14ac:dyDescent="0.3">
      <c r="AA1294"/>
    </row>
    <row r="1295" spans="27:27" x14ac:dyDescent="0.3">
      <c r="AA1295"/>
    </row>
    <row r="1296" spans="27:27" x14ac:dyDescent="0.3">
      <c r="AA1296"/>
    </row>
    <row r="1297" spans="27:27" x14ac:dyDescent="0.3">
      <c r="AA1297"/>
    </row>
    <row r="1298" spans="27:27" x14ac:dyDescent="0.3">
      <c r="AA1298"/>
    </row>
    <row r="1299" spans="27:27" x14ac:dyDescent="0.3">
      <c r="AA1299"/>
    </row>
    <row r="1300" spans="27:27" x14ac:dyDescent="0.3">
      <c r="AA1300"/>
    </row>
    <row r="1301" spans="27:27" x14ac:dyDescent="0.3">
      <c r="AA1301"/>
    </row>
    <row r="1302" spans="27:27" x14ac:dyDescent="0.3">
      <c r="AA1302"/>
    </row>
    <row r="1303" spans="27:27" x14ac:dyDescent="0.3">
      <c r="AA1303"/>
    </row>
    <row r="1304" spans="27:27" x14ac:dyDescent="0.3">
      <c r="AA1304"/>
    </row>
    <row r="1305" spans="27:27" x14ac:dyDescent="0.3">
      <c r="AA1305"/>
    </row>
    <row r="1306" spans="27:27" x14ac:dyDescent="0.3">
      <c r="AA1306"/>
    </row>
    <row r="1307" spans="27:27" x14ac:dyDescent="0.3">
      <c r="AA1307"/>
    </row>
    <row r="1308" spans="27:27" x14ac:dyDescent="0.3">
      <c r="AA1308"/>
    </row>
    <row r="1309" spans="27:27" x14ac:dyDescent="0.3">
      <c r="AA1309"/>
    </row>
    <row r="1310" spans="27:27" x14ac:dyDescent="0.3">
      <c r="AA1310"/>
    </row>
  </sheetData>
  <sheetProtection algorithmName="SHA-512" hashValue="4+t0rWFZ9uzxofRBeA+SMGFB8Zp/RPfJe7+TExb5SvLwQa2VSAa3U4eM+/Iz2PNW9+7JObVHFVDlNvg0gisVNg==" saltValue="M1/IfP2TCa8/2rHafg0Feg==" spinCount="100000" sheet="1"/>
  <sortState ref="A11:A1199">
    <sortCondition ref="A11"/>
  </sortState>
  <mergeCells count="3">
    <mergeCell ref="C4:M5"/>
    <mergeCell ref="B4:B5"/>
    <mergeCell ref="C1:M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</sheetPr>
  <dimension ref="A1:K36"/>
  <sheetViews>
    <sheetView workbookViewId="0">
      <selection sqref="A1:K2"/>
    </sheetView>
  </sheetViews>
  <sheetFormatPr baseColWidth="10" defaultRowHeight="14.4" x14ac:dyDescent="0.3"/>
  <cols>
    <col min="1" max="1" width="16.21875" style="21" customWidth="1"/>
    <col min="2" max="2" width="11.5546875" style="21"/>
    <col min="3" max="10" width="11.5546875" style="22"/>
  </cols>
  <sheetData>
    <row r="1" spans="1:11" x14ac:dyDescent="0.3">
      <c r="A1" s="60" t="s">
        <v>27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1:11" x14ac:dyDescent="0.3">
      <c r="A3" s="21" t="s">
        <v>8</v>
      </c>
      <c r="B3" s="21" t="s">
        <v>6</v>
      </c>
    </row>
    <row r="4" spans="1:11" x14ac:dyDescent="0.3">
      <c r="B4" s="21" t="s">
        <v>7</v>
      </c>
    </row>
    <row r="6" spans="1:11" x14ac:dyDescent="0.3">
      <c r="A6" s="21" t="s">
        <v>9</v>
      </c>
      <c r="B6" s="21" t="s">
        <v>10</v>
      </c>
    </row>
    <row r="7" spans="1:11" x14ac:dyDescent="0.3">
      <c r="C7" s="22" t="s">
        <v>11</v>
      </c>
    </row>
    <row r="8" spans="1:11" x14ac:dyDescent="0.3">
      <c r="C8" s="22" t="s">
        <v>16</v>
      </c>
    </row>
    <row r="9" spans="1:11" x14ac:dyDescent="0.3">
      <c r="C9" s="22" t="s">
        <v>30</v>
      </c>
    </row>
    <row r="10" spans="1:11" x14ac:dyDescent="0.3">
      <c r="C10" s="22" t="s">
        <v>31</v>
      </c>
    </row>
    <row r="11" spans="1:11" x14ac:dyDescent="0.3">
      <c r="C11" s="22" t="s">
        <v>32</v>
      </c>
    </row>
    <row r="12" spans="1:11" x14ac:dyDescent="0.3">
      <c r="C12" s="22" t="s">
        <v>33</v>
      </c>
    </row>
    <row r="14" spans="1:11" x14ac:dyDescent="0.3">
      <c r="C14" s="22" t="s">
        <v>17</v>
      </c>
    </row>
    <row r="16" spans="1:11" x14ac:dyDescent="0.3">
      <c r="C16" s="22" t="s">
        <v>28</v>
      </c>
    </row>
    <row r="17" spans="1:8" x14ac:dyDescent="0.3">
      <c r="C17" s="22" t="s">
        <v>29</v>
      </c>
    </row>
    <row r="19" spans="1:8" x14ac:dyDescent="0.3">
      <c r="B19" s="21" t="s">
        <v>12</v>
      </c>
    </row>
    <row r="20" spans="1:8" x14ac:dyDescent="0.3">
      <c r="C20" s="22" t="s">
        <v>13</v>
      </c>
    </row>
    <row r="22" spans="1:8" x14ac:dyDescent="0.3">
      <c r="A22" s="21" t="s">
        <v>14</v>
      </c>
      <c r="C22" s="22" t="s">
        <v>49</v>
      </c>
    </row>
    <row r="23" spans="1:8" x14ac:dyDescent="0.3">
      <c r="C23" s="23" t="s">
        <v>15</v>
      </c>
      <c r="D23" s="23"/>
      <c r="E23" s="23"/>
      <c r="F23" s="23"/>
      <c r="G23" s="23"/>
    </row>
    <row r="24" spans="1:8" x14ac:dyDescent="0.3">
      <c r="C24" s="22" t="s">
        <v>18</v>
      </c>
    </row>
    <row r="25" spans="1:8" x14ac:dyDescent="0.3">
      <c r="C25" s="23" t="s">
        <v>53</v>
      </c>
      <c r="D25" s="23"/>
      <c r="E25" s="23"/>
      <c r="F25" s="23"/>
      <c r="G25" s="23"/>
      <c r="H25" s="23"/>
    </row>
    <row r="26" spans="1:8" x14ac:dyDescent="0.3">
      <c r="C26" s="23" t="s">
        <v>52</v>
      </c>
      <c r="D26" s="23"/>
      <c r="E26" s="23"/>
      <c r="F26" s="23"/>
      <c r="G26" s="23"/>
      <c r="H26" s="23"/>
    </row>
    <row r="27" spans="1:8" x14ac:dyDescent="0.3">
      <c r="C27" s="22" t="s">
        <v>50</v>
      </c>
    </row>
    <row r="28" spans="1:8" x14ac:dyDescent="0.3">
      <c r="C28" s="22" t="s">
        <v>51</v>
      </c>
    </row>
    <row r="29" spans="1:8" x14ac:dyDescent="0.3">
      <c r="C29" s="22" t="s">
        <v>19</v>
      </c>
    </row>
    <row r="30" spans="1:8" x14ac:dyDescent="0.3">
      <c r="D30" s="22" t="s">
        <v>20</v>
      </c>
    </row>
    <row r="31" spans="1:8" x14ac:dyDescent="0.3">
      <c r="D31" s="22" t="s">
        <v>21</v>
      </c>
    </row>
    <row r="32" spans="1:8" x14ac:dyDescent="0.3">
      <c r="D32" s="22" t="s">
        <v>22</v>
      </c>
    </row>
    <row r="33" spans="3:10" x14ac:dyDescent="0.3">
      <c r="C33" s="23" t="s">
        <v>23</v>
      </c>
      <c r="D33" s="23"/>
      <c r="E33" s="23"/>
      <c r="F33" s="23"/>
      <c r="G33" s="23"/>
      <c r="H33" s="23"/>
      <c r="I33" s="23"/>
      <c r="J33" s="23"/>
    </row>
    <row r="34" spans="3:10" x14ac:dyDescent="0.3">
      <c r="C34" s="23" t="s">
        <v>24</v>
      </c>
      <c r="D34" s="23"/>
      <c r="E34" s="23"/>
      <c r="F34" s="23"/>
      <c r="G34" s="23"/>
      <c r="H34" s="23"/>
      <c r="I34" s="23"/>
      <c r="J34" s="23"/>
    </row>
    <row r="35" spans="3:10" x14ac:dyDescent="0.3">
      <c r="C35" s="22" t="s">
        <v>25</v>
      </c>
    </row>
    <row r="36" spans="3:10" x14ac:dyDescent="0.3">
      <c r="C36" s="22" t="s">
        <v>26</v>
      </c>
    </row>
  </sheetData>
  <sheetProtection algorithmName="SHA-512" hashValue="/vJ7jSHCJdpaZhr8lavL1/e1cgYyeVJ8M5SAfUtCIigjLSv/lMV39XMw1LKTOCF7Ma04wnFc5PJUSE9J+48nKw==" saltValue="AB1h9vTKC5jkTpyW0fkUvA==" spinCount="100000" sheet="1" objects="1" scenarios="1"/>
  <mergeCells count="1">
    <mergeCell ref="A1:K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Recap</vt:lpstr>
      <vt:lpstr>Documentation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Escourbaniès Gérard</dc:creator>
  <cp:lastModifiedBy>Escourbaniès Gérard</cp:lastModifiedBy>
  <dcterms:created xsi:type="dcterms:W3CDTF">2017-11-02T18:01:46Z</dcterms:created>
  <dcterms:modified xsi:type="dcterms:W3CDTF">2017-11-07T18:50:38Z</dcterms:modified>
</cp:coreProperties>
</file>