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ASO ZAMBOL\Desktop\mDF Devis Professionnel (pour Zambol)\"/>
    </mc:Choice>
  </mc:AlternateContent>
  <bookViews>
    <workbookView xWindow="-15" yWindow="6795" windowWidth="25320" windowHeight="6855"/>
  </bookViews>
  <sheets>
    <sheet name="Feuil1" sheetId="1" r:id="rId1"/>
    <sheet name="Articles" sheetId="2" r:id="rId2"/>
    <sheet name="Feuil3" sheetId="7" r:id="rId3"/>
    <sheet name="Feuil2" sheetId="4" r:id="rId4"/>
    <sheet name="Feuil4" sheetId="6" r:id="rId5"/>
  </sheets>
  <definedNames>
    <definedName name="Articles">OFFSET(Articles!$A$1,,,COUNTA(Articles!$A:$A),5)</definedName>
    <definedName name="C_Bosson">Feuil4!$F$4:$F$139</definedName>
    <definedName name="Clients">OFFSET(#REF!,,,COUNTA(#REF!)-1,2)</definedName>
    <definedName name="COMMERCIAUX">Feuil4!$B$4:$B$9</definedName>
    <definedName name="cuisine">OFFSET(Feuil1!$A$1,,,COUNTA(Feuil1!$A:$A))</definedName>
    <definedName name="Délégué_3">Feuil4!$Z$4:$Z$139</definedName>
    <definedName name="Délégué_4">Feuil4!$AE$4:$AE$139</definedName>
    <definedName name="Designation">OFFSET(Articles!$B$1,,,COUNTA(Articles!$B:$B),)</definedName>
    <definedName name="famille">Feuil3!$A$1:$T$1</definedName>
    <definedName name="Médhi">Feuil4!$K$4:$K$139</definedName>
    <definedName name="NomArt">OFFSET(Articles!$B$2,,,COUNTA(Articles!$B:$B)-1)</definedName>
    <definedName name="Nomcli">OFFSET(#REF!,,,COUNTA(#REF!)-1,)</definedName>
    <definedName name="Plagetarifs">OFFSET(Articles!$B$1,,,COUNTA(Articles!$B:$B),4)</definedName>
    <definedName name="Serge_D">Feuil4!$P$4:$P$139</definedName>
    <definedName name="Stéphane">Feuil4!$U$4:$U$139</definedName>
    <definedName name="Tarif1">OFFSET(Articles!$C$1,,,COUNTA(Articles!$C:$C))</definedName>
    <definedName name="Tarif2">OFFSET(Articles!$D$2,,,COUNTA(Articles!$D:$D)-1)</definedName>
    <definedName name="Tarif3">OFFSET(Articles!$E$2,,,COUNTA(Articles!$E:$E)-1)</definedName>
    <definedName name="Tarifs">Articles!$C$1:$E$1</definedName>
  </definedNames>
  <calcPr calcId="152511"/>
</workbook>
</file>

<file path=xl/calcChain.xml><?xml version="1.0" encoding="utf-8"?>
<calcChain xmlns="http://schemas.openxmlformats.org/spreadsheetml/2006/main">
  <c r="A17" i="1" l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16" i="1"/>
  <c r="C67" i="1"/>
  <c r="D4" i="1"/>
  <c r="E22" i="1"/>
  <c r="E23" i="1"/>
  <c r="E24" i="1"/>
  <c r="E25" i="1"/>
  <c r="E27" i="1"/>
  <c r="D29" i="1"/>
  <c r="E29" i="1"/>
  <c r="E30" i="1"/>
  <c r="E31" i="1"/>
  <c r="E32" i="1"/>
  <c r="D33" i="1"/>
  <c r="E33" i="1"/>
  <c r="E34" i="1"/>
  <c r="E36" i="1"/>
  <c r="E37" i="1"/>
  <c r="E38" i="1"/>
  <c r="E39" i="1"/>
  <c r="E40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60" i="1"/>
  <c r="E61" i="1"/>
  <c r="E62" i="1"/>
  <c r="E63" i="1"/>
  <c r="E64" i="1"/>
  <c r="E65" i="1"/>
  <c r="E66" i="1"/>
  <c r="D30" i="1"/>
  <c r="D31" i="1"/>
  <c r="D32" i="1"/>
  <c r="D34" i="1"/>
  <c r="D35" i="1"/>
  <c r="E35" i="1"/>
  <c r="D36" i="1"/>
  <c r="D37" i="1"/>
  <c r="D38" i="1"/>
  <c r="D39" i="1"/>
  <c r="D40" i="1"/>
  <c r="D41" i="1"/>
  <c r="E41" i="1"/>
  <c r="D42" i="1"/>
  <c r="E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E59" i="1"/>
  <c r="D60" i="1"/>
  <c r="D61" i="1"/>
  <c r="D62" i="1"/>
  <c r="D63" i="1"/>
  <c r="D64" i="1"/>
  <c r="D65" i="1"/>
  <c r="D66" i="1"/>
  <c r="D16" i="1"/>
  <c r="E16" i="1" s="1"/>
  <c r="D17" i="1"/>
  <c r="E17" i="1" s="1"/>
  <c r="D18" i="1"/>
  <c r="E18" i="1" s="1"/>
  <c r="D19" i="1"/>
  <c r="E19" i="1" s="1"/>
  <c r="D20" i="1"/>
  <c r="E20" i="1"/>
  <c r="D21" i="1"/>
  <c r="E21" i="1"/>
  <c r="D22" i="1"/>
  <c r="D23" i="1"/>
  <c r="D24" i="1"/>
  <c r="D25" i="1"/>
  <c r="D26" i="1"/>
  <c r="E26" i="1"/>
  <c r="D27" i="1"/>
  <c r="D28" i="1"/>
  <c r="E28" i="1"/>
  <c r="A66" i="1"/>
  <c r="A65" i="1"/>
  <c r="A64" i="1"/>
  <c r="A63" i="1"/>
  <c r="A62" i="1"/>
  <c r="A61" i="1"/>
  <c r="A60" i="1"/>
  <c r="E69" i="1" l="1"/>
  <c r="E72" i="1" s="1"/>
  <c r="E70" i="1" l="1"/>
</calcChain>
</file>

<file path=xl/sharedStrings.xml><?xml version="1.0" encoding="utf-8"?>
<sst xmlns="http://schemas.openxmlformats.org/spreadsheetml/2006/main" count="838" uniqueCount="279">
  <si>
    <t>Date :</t>
  </si>
  <si>
    <t>Client</t>
  </si>
  <si>
    <t>Tarif</t>
  </si>
  <si>
    <t>REF</t>
  </si>
  <si>
    <t>DESIGNATION</t>
  </si>
  <si>
    <t xml:space="preserve">Qté </t>
  </si>
  <si>
    <t>TOTAL COMMANDE</t>
  </si>
  <si>
    <t>TARIF 1</t>
  </si>
  <si>
    <t>TARIF 2</t>
  </si>
  <si>
    <t>TARIF 3</t>
  </si>
  <si>
    <t>ABIDJAN</t>
  </si>
  <si>
    <t>COCODY</t>
  </si>
  <si>
    <t>ADJAME</t>
  </si>
  <si>
    <t>ABOBO</t>
  </si>
  <si>
    <t>YOPOUGON</t>
  </si>
  <si>
    <t>MOUSSA</t>
  </si>
  <si>
    <t>LIBANAIS</t>
  </si>
  <si>
    <t xml:space="preserve">Cmde N° </t>
  </si>
  <si>
    <t>Prix Unit - H.T</t>
  </si>
  <si>
    <t>Total H.T</t>
  </si>
  <si>
    <t>TOTAL H.T</t>
  </si>
  <si>
    <t>TVA</t>
  </si>
  <si>
    <t>TOTAL TTC</t>
  </si>
  <si>
    <t>Stéphane</t>
  </si>
  <si>
    <t>CASH IVOIRE</t>
  </si>
  <si>
    <t>KING CASH</t>
  </si>
  <si>
    <t>ETS KAC</t>
  </si>
  <si>
    <t>KING DECO</t>
  </si>
  <si>
    <t>STOP &amp;AMP SHOP</t>
  </si>
  <si>
    <t>BON PANIER</t>
  </si>
  <si>
    <t>BONPRIX</t>
  </si>
  <si>
    <t>CDCI</t>
  </si>
  <si>
    <t>BAMBA  ALI</t>
  </si>
  <si>
    <t>SUPERMARCHE</t>
  </si>
  <si>
    <t>COULIBALY AHMED</t>
  </si>
  <si>
    <t>ASSIFATOU RAMATA</t>
  </si>
  <si>
    <t>DADA COSMÉTIQUES</t>
  </si>
  <si>
    <t>LA COLOMBE D'OR PLUS</t>
  </si>
  <si>
    <t>IVOIRE AMEUBLEMENT</t>
  </si>
  <si>
    <t>DIALLO ADAMA</t>
  </si>
  <si>
    <t>MAGASIN PATIENCE</t>
  </si>
  <si>
    <t>AWA LA JUMELLE</t>
  </si>
  <si>
    <t>OUEDRAOGO</t>
  </si>
  <si>
    <t>SUPER MAG</t>
  </si>
  <si>
    <t>YALCOUYE &amp; FRERE</t>
  </si>
  <si>
    <t>PAS DE NOM</t>
  </si>
  <si>
    <t/>
  </si>
  <si>
    <t>ABDOUL</t>
  </si>
  <si>
    <t>BAH</t>
  </si>
  <si>
    <t xml:space="preserve">ADELINE </t>
  </si>
  <si>
    <t>COULIBALY ADJARA</t>
  </si>
  <si>
    <t>DIARRA</t>
  </si>
  <si>
    <t>SON DAOUDA</t>
  </si>
  <si>
    <t>ISHOLA</t>
  </si>
  <si>
    <t>MADINATOU</t>
  </si>
  <si>
    <t>NEMAGA</t>
  </si>
  <si>
    <t>MARIAM</t>
  </si>
  <si>
    <t>DIOMANDE</t>
  </si>
  <si>
    <t>AKAKPO VICTORINE</t>
  </si>
  <si>
    <t>BAKAYOKO  ABASS</t>
  </si>
  <si>
    <t>OTF</t>
  </si>
  <si>
    <t>NINA</t>
  </si>
  <si>
    <t>MONDIAL MENAGE</t>
  </si>
  <si>
    <t>QUINCAILLERIE GENERAL</t>
  </si>
  <si>
    <t>INCONNU</t>
  </si>
  <si>
    <t>SUPER AFRIQU</t>
  </si>
  <si>
    <t>SANOGO</t>
  </si>
  <si>
    <t>MAIGA</t>
  </si>
  <si>
    <t>NOBLE GALERIE</t>
  </si>
  <si>
    <t>CLEOPATR DECO</t>
  </si>
  <si>
    <t>SAKO</t>
  </si>
  <si>
    <t>CIPEX DODO</t>
  </si>
  <si>
    <t>AFRIMOUSSE</t>
  </si>
  <si>
    <t>CHEZ BAMBA MOUSSA</t>
  </si>
  <si>
    <t>MACACI</t>
  </si>
  <si>
    <t>BINATONE</t>
  </si>
  <si>
    <t>MAGASIN</t>
  </si>
  <si>
    <t>FIMA</t>
  </si>
  <si>
    <t xml:space="preserve">PAS DE NOM </t>
  </si>
  <si>
    <t>MAGASIN LE MOINS CHER</t>
  </si>
  <si>
    <t>ETS ABOUBACAR KONE</t>
  </si>
  <si>
    <t>TONY MONTANA</t>
  </si>
  <si>
    <t>CASH EXPRESS</t>
  </si>
  <si>
    <t>ABOLA FILS</t>
  </si>
  <si>
    <t>CHEZ IBRAHIM</t>
  </si>
  <si>
    <t>MOUSSA BAROU</t>
  </si>
  <si>
    <t>CHEZ ADICO</t>
  </si>
  <si>
    <t>CHEZ ZALZALI</t>
  </si>
  <si>
    <t>ABASS &amp; AMP</t>
  </si>
  <si>
    <t>M H</t>
  </si>
  <si>
    <t>TONY</t>
  </si>
  <si>
    <t>ZIZU</t>
  </si>
  <si>
    <t>CHEZ ABIB</t>
  </si>
  <si>
    <t>GRAND BASSAM</t>
  </si>
  <si>
    <t>ETS  LE  BAZAR</t>
  </si>
  <si>
    <t>CHEZ AMARA</t>
  </si>
  <si>
    <t>AFRIQUE  NOUVELLE INDUSTRIE</t>
  </si>
  <si>
    <t>CHEZ HAMED</t>
  </si>
  <si>
    <t>DIARRA SALFO  DIT WASSA WASSA</t>
  </si>
  <si>
    <t>DECO LUX</t>
  </si>
  <si>
    <t xml:space="preserve">ROI DU MATELAS </t>
  </si>
  <si>
    <t>CIL</t>
  </si>
  <si>
    <t>KAMAGHATE</t>
  </si>
  <si>
    <t>CHEZ ISSOUF</t>
  </si>
  <si>
    <t>CHEZ DADE</t>
  </si>
  <si>
    <t>OUMAROU HAMANI</t>
  </si>
  <si>
    <t>LA MISERICODE</t>
  </si>
  <si>
    <t>MAGASIN SEYDOU</t>
  </si>
  <si>
    <t>SYLLLA ET FRÈRE</t>
  </si>
  <si>
    <t>ETS  AMED</t>
  </si>
  <si>
    <t>ETS SYLLA</t>
  </si>
  <si>
    <t>SUPERMARCHE AITH CASH</t>
  </si>
  <si>
    <t>SUPERETTE ELMONA</t>
  </si>
  <si>
    <t>SIMON</t>
  </si>
  <si>
    <t>GIFI</t>
  </si>
  <si>
    <t>SUPER MARCHE PAS CHER</t>
  </si>
  <si>
    <t>SUPERETTE INCHAH ALLAH</t>
  </si>
  <si>
    <t>SUPER TOFIQUE</t>
  </si>
  <si>
    <t>CHEZ LE LONG</t>
  </si>
  <si>
    <t>SUPERMARCHE ESPOIR</t>
  </si>
  <si>
    <t>CHEZ ISSAM</t>
  </si>
  <si>
    <t>ASSIGNON ETS</t>
  </si>
  <si>
    <t>ZENOBIA</t>
  </si>
  <si>
    <t>ETS OPTIC PREMIUM</t>
  </si>
  <si>
    <t>ETS AMED</t>
  </si>
  <si>
    <t>ETS YG</t>
  </si>
  <si>
    <t>MAGASIN IBA</t>
  </si>
  <si>
    <t>TREICHVILLE</t>
  </si>
  <si>
    <t>BOUAKE</t>
  </si>
  <si>
    <t>YAMOUSSOKRO</t>
  </si>
  <si>
    <t>ODIENNE</t>
  </si>
  <si>
    <t>DALOA</t>
  </si>
  <si>
    <t>MAN</t>
  </si>
  <si>
    <t>SAN PEDRO</t>
  </si>
  <si>
    <t>GAGNOA</t>
  </si>
  <si>
    <t>ADZOPE</t>
  </si>
  <si>
    <t>BINGERVILLE</t>
  </si>
  <si>
    <t>AGBOVILLE</t>
  </si>
  <si>
    <t>Keneya</t>
  </si>
  <si>
    <t>Bel air</t>
  </si>
  <si>
    <t>Complexe sportif</t>
  </si>
  <si>
    <t>Angre 8eme tranche</t>
  </si>
  <si>
    <t>Wassakara</t>
  </si>
  <si>
    <t>GESCO</t>
  </si>
  <si>
    <t>Gesco</t>
  </si>
  <si>
    <t>Angré</t>
  </si>
  <si>
    <t>Ananeraie</t>
  </si>
  <si>
    <t>Niangon</t>
  </si>
  <si>
    <t>Grand marché</t>
  </si>
  <si>
    <t>BKE-3</t>
  </si>
  <si>
    <t>Centre</t>
  </si>
  <si>
    <t>Avenue 6</t>
  </si>
  <si>
    <t>Yakro-1</t>
  </si>
  <si>
    <t>Saint michel</t>
  </si>
  <si>
    <t>Pco</t>
  </si>
  <si>
    <t>Daloa-1</t>
  </si>
  <si>
    <t>BKE-1</t>
  </si>
  <si>
    <t>PK 18</t>
  </si>
  <si>
    <t>Port bouet 2</t>
  </si>
  <si>
    <t>Daloa-2</t>
  </si>
  <si>
    <t>Man</t>
  </si>
  <si>
    <t>Zone</t>
  </si>
  <si>
    <t>Yakro-3</t>
  </si>
  <si>
    <t>Yakro-2</t>
  </si>
  <si>
    <t>Mofaitai</t>
  </si>
  <si>
    <t>Dokui</t>
  </si>
  <si>
    <t>Angre mahou</t>
  </si>
  <si>
    <t>Angre château</t>
  </si>
  <si>
    <t>Akeikoi</t>
  </si>
  <si>
    <t>Marché</t>
  </si>
  <si>
    <t>La gare</t>
  </si>
  <si>
    <t>Anono</t>
  </si>
  <si>
    <t>Faya</t>
  </si>
  <si>
    <t>Riviera 2</t>
  </si>
  <si>
    <t>Kabadougou</t>
  </si>
  <si>
    <t>Mahou</t>
  </si>
  <si>
    <t>Sable 2</t>
  </si>
  <si>
    <t>Siporex</t>
  </si>
  <si>
    <t>Samanké</t>
  </si>
  <si>
    <t>Château</t>
  </si>
  <si>
    <t>MAIRIE</t>
  </si>
  <si>
    <t>Sable</t>
  </si>
  <si>
    <t>Ciné cool</t>
  </si>
  <si>
    <t>Bel-Air</t>
  </si>
  <si>
    <t>Banco</t>
  </si>
  <si>
    <t>N'dotré</t>
  </si>
  <si>
    <t xml:space="preserve">Sable </t>
  </si>
  <si>
    <t>Gabriel gare</t>
  </si>
  <si>
    <t>Gare</t>
  </si>
  <si>
    <t>Lavage</t>
  </si>
  <si>
    <t>Abobo 2e arrêt</t>
  </si>
  <si>
    <t>Carrefour bedié</t>
  </si>
  <si>
    <t>Carrefour lycée</t>
  </si>
  <si>
    <t>Rue du commerce</t>
  </si>
  <si>
    <t>Kennedy clotcha</t>
  </si>
  <si>
    <t>Celeste</t>
  </si>
  <si>
    <t>9kilo</t>
  </si>
  <si>
    <t>Sogephia</t>
  </si>
  <si>
    <t>Au bar</t>
  </si>
  <si>
    <t>Avocatier</t>
  </si>
  <si>
    <t>Sable 1</t>
  </si>
  <si>
    <t>Sicogi lavage</t>
  </si>
  <si>
    <t>Institut des aveugles</t>
  </si>
  <si>
    <t>Carrefour MARCHE</t>
  </si>
  <si>
    <t>CENTRE</t>
  </si>
  <si>
    <t>CIE</t>
  </si>
  <si>
    <t>Camp militaire</t>
  </si>
  <si>
    <t>Sapeur ponpier</t>
  </si>
  <si>
    <t>Complexe</t>
  </si>
  <si>
    <t>Magasin</t>
  </si>
  <si>
    <t>Oasis</t>
  </si>
  <si>
    <t>Selmer</t>
  </si>
  <si>
    <t>Maroc</t>
  </si>
  <si>
    <t>Maroc entene</t>
  </si>
  <si>
    <t>2 plateaux sococe</t>
  </si>
  <si>
    <t>Gesco pompe</t>
  </si>
  <si>
    <t>Ena</t>
  </si>
  <si>
    <t xml:space="preserve">Oasis rond point </t>
  </si>
  <si>
    <t>Base cie</t>
  </si>
  <si>
    <t>Petro ivoir</t>
  </si>
  <si>
    <t>Maroc pharmacie</t>
  </si>
  <si>
    <t>Rue princesse</t>
  </si>
  <si>
    <t>Sepi</t>
  </si>
  <si>
    <t>Médhi</t>
  </si>
  <si>
    <t>COMMERCIAUX</t>
  </si>
  <si>
    <t>C_Bosson</t>
  </si>
  <si>
    <t>Serge_D</t>
  </si>
  <si>
    <t>Délégué_3</t>
  </si>
  <si>
    <t>Délégué_4</t>
  </si>
  <si>
    <t>Commercial</t>
  </si>
  <si>
    <t>611124256 158 8</t>
  </si>
  <si>
    <t>611124256 159 5</t>
  </si>
  <si>
    <t>611124256 120 5</t>
  </si>
  <si>
    <t>611124256 200 4</t>
  </si>
  <si>
    <t>611124256 139 7</t>
  </si>
  <si>
    <t>611124256 256 1</t>
  </si>
  <si>
    <t>611124256 137 3</t>
  </si>
  <si>
    <t>611124256 104 5</t>
  </si>
  <si>
    <t>611124256 103 8</t>
  </si>
  <si>
    <t>611124256 129 8</t>
  </si>
  <si>
    <t>611124256 358 2</t>
  </si>
  <si>
    <t>611124256 294 3</t>
  </si>
  <si>
    <t>BOITE MEGA BOX - L 70 x l 31 x H 36 cm - 80 L</t>
  </si>
  <si>
    <t>BOITE MEDIA BOX - L 40 x l 30 x H 28 cm - 40 L</t>
  </si>
  <si>
    <t>BOITE MINIMA 27 - L 40 x l 30 x H 18 cm - 27 L</t>
  </si>
  <si>
    <t>FRESH BOX 1,8 PLATE - L21 X L15 XH 9</t>
  </si>
  <si>
    <t>FRESH BOX 1,2 - L20,8 X L15 XH 6,5</t>
  </si>
  <si>
    <t>FRESH BOX 2,5L - L21 X L15 XH 12</t>
  </si>
  <si>
    <t>FRESH BOX 3,9L - L30 X L20,5 XH 91</t>
  </si>
  <si>
    <t>Cuisine</t>
  </si>
  <si>
    <t>6unités</t>
  </si>
  <si>
    <t>4unités</t>
  </si>
  <si>
    <t>12unités</t>
  </si>
  <si>
    <t>5unités</t>
  </si>
  <si>
    <t>KOFFA GM - Diam 43 x H 36 cm</t>
  </si>
  <si>
    <t>KOFFA PM - Diam 36 x H 33 cm</t>
  </si>
  <si>
    <t>BASSINE 70 ATLAS  - Diam 67 x H 28.5 cm</t>
  </si>
  <si>
    <t>BASSINE 60 ATLAS  - Diam 52.5 x H 25 cm</t>
  </si>
  <si>
    <t>BASSINE 65 ATLAS - Diam 53 x H 20 cm</t>
  </si>
  <si>
    <t>BASSINE 55 BASSE MF - Diam 40 x H 18 cm 50 L</t>
  </si>
  <si>
    <t>Entretien Ménager</t>
  </si>
  <si>
    <t>TABLE RECTANGULAIRE 100 BLANCHE+COULEUR - L 100 x l 70 x H 70 cm</t>
  </si>
  <si>
    <t>TABLE RONDE 90 BLANCHE+COULEUR - Diam 90 x H 70 cm</t>
  </si>
  <si>
    <t>TABLE RECTANGULAIRE 120 BLANCHE+COULEUR - L 120 x l 80 x H 70 cm</t>
  </si>
  <si>
    <t>TABLE CARREE 70 BLANCHE+COULEUR - L 70 x l 70 x H 70 cm</t>
  </si>
  <si>
    <t>Jardin</t>
  </si>
  <si>
    <t>1unité</t>
  </si>
  <si>
    <t>MEUBLE DECO 6 NIVEAUX - L 50 x l 40 x H 130 cm</t>
  </si>
  <si>
    <t>MEUBLE DECO 5 NIVEAUX - L 50 x l 40 x H 108 cm</t>
  </si>
  <si>
    <t>MEUBLE DECO4 NIVEAUX - L 50 x l 40 x H 87 cm</t>
  </si>
  <si>
    <t>MEUBLE FAMILY 6 NIVEAUX - L 40 x l 32 x H 93 cm</t>
  </si>
  <si>
    <t>rangement</t>
  </si>
  <si>
    <t>PANIER A LINGE ATLAS RONDE - H 68 x Ø 43</t>
  </si>
  <si>
    <t>PANIER A LINGE RECTANGULAIRE - L 65 x l 45 x H 24 cm</t>
  </si>
  <si>
    <t>PANIER A LINGE ATLAS  - L 46 x l 36 x H 60 cm</t>
  </si>
  <si>
    <t>ETENDOIR KEBRATA RESINE - L 180 x l 60 x H 100 cm</t>
  </si>
  <si>
    <t>Soin de linge</t>
  </si>
  <si>
    <t>1unités</t>
  </si>
  <si>
    <t>Famille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</si>
</sst>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0\ &quot;€&quot;"/>
    <numFmt numFmtId="165" formatCode="&quot;R&quot;\ #,##0.00"/>
    <numFmt numFmtId="166" formatCode="#,##0\ _€"/>
    <numFmt numFmtId="167" formatCode="_-* #,##0\ _€_-;\-* #,##0\ _€_-;_-* &quot;-&quot;??\ _€_-;_-@_-"/>
  </numFmts>
  <fonts count="27">
    <font>
      <sz val="10"/>
      <name val="Arial"/>
    </font>
    <font>
      <sz val="10"/>
      <name val="Arial"/>
    </font>
    <font>
      <sz val="12"/>
      <name val="Andy"/>
      <family val="4"/>
    </font>
    <font>
      <b/>
      <sz val="10"/>
      <name val="Arial"/>
      <family val="2"/>
    </font>
    <font>
      <sz val="16"/>
      <name val="Andy"/>
      <family val="4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10"/>
      <name val="Arial"/>
      <family val="2"/>
    </font>
    <font>
      <sz val="8"/>
      <name val="Arial"/>
      <family val="2"/>
    </font>
    <font>
      <sz val="10"/>
      <color indexed="18"/>
      <name val="Arial"/>
      <family val="2"/>
    </font>
    <font>
      <sz val="10"/>
      <name val="Andy"/>
      <family val="4"/>
    </font>
    <font>
      <sz val="8"/>
      <name val="Tahoma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10"/>
      <name val="Andy"/>
      <family val="4"/>
    </font>
    <font>
      <b/>
      <sz val="12"/>
      <name val="Andy"/>
      <family val="4"/>
    </font>
    <font>
      <b/>
      <sz val="8"/>
      <name val="Arial"/>
      <family val="2"/>
    </font>
    <font>
      <sz val="8"/>
      <name val="Calibri"/>
      <family val="2"/>
    </font>
    <font>
      <sz val="8"/>
      <name val="Belwe Light"/>
      <family val="1"/>
    </font>
    <font>
      <b/>
      <sz val="12"/>
      <name val="Andy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0000"/>
      <name val="Calibri"/>
      <family val="2"/>
    </font>
    <font>
      <sz val="8"/>
      <color rgb="FF7030A0"/>
      <name val="Calibri"/>
      <family val="2"/>
      <scheme val="minor"/>
    </font>
    <font>
      <sz val="8"/>
      <color rgb="FF824686"/>
      <name val="Calibri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rgb="FF000000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1"/>
      </left>
      <right style="thin">
        <color indexed="61"/>
      </right>
      <top style="thin">
        <color indexed="61"/>
      </top>
      <bottom style="thin">
        <color indexed="6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147">
    <xf numFmtId="0" fontId="0" fillId="0" borderId="0" xfId="0"/>
    <xf numFmtId="0" fontId="6" fillId="0" borderId="0" xfId="0" applyFont="1" applyFill="1"/>
    <xf numFmtId="0" fontId="7" fillId="0" borderId="0" xfId="0" applyFont="1" applyFill="1"/>
    <xf numFmtId="0" fontId="8" fillId="0" borderId="0" xfId="0" applyFont="1" applyFill="1"/>
    <xf numFmtId="0" fontId="6" fillId="0" borderId="1" xfId="0" applyFont="1" applyBorder="1"/>
    <xf numFmtId="0" fontId="6" fillId="0" borderId="0" xfId="0" applyFont="1" applyFill="1" applyBorder="1"/>
    <xf numFmtId="164" fontId="12" fillId="0" borderId="2" xfId="0" applyNumberFormat="1" applyFont="1" applyFill="1" applyBorder="1" applyAlignment="1" applyProtection="1">
      <alignment horizontal="right" vertical="top" wrapText="1"/>
    </xf>
    <xf numFmtId="166" fontId="12" fillId="0" borderId="2" xfId="0" applyNumberFormat="1" applyFont="1" applyFill="1" applyBorder="1" applyAlignment="1" applyProtection="1">
      <alignment horizontal="right" vertical="top" wrapText="1"/>
    </xf>
    <xf numFmtId="0" fontId="0" fillId="0" borderId="1" xfId="0" applyBorder="1"/>
    <xf numFmtId="0" fontId="0" fillId="0" borderId="0" xfId="0" applyFill="1"/>
    <xf numFmtId="9" fontId="0" fillId="0" borderId="1" xfId="0" applyNumberFormat="1" applyBorder="1"/>
    <xf numFmtId="0" fontId="0" fillId="2" borderId="0" xfId="0" applyFill="1"/>
    <xf numFmtId="0" fontId="22" fillId="0" borderId="1" xfId="0" applyFont="1" applyBorder="1"/>
    <xf numFmtId="0" fontId="22" fillId="0" borderId="1" xfId="0" applyFont="1" applyBorder="1" applyAlignment="1">
      <alignment vertical="center"/>
    </xf>
    <xf numFmtId="0" fontId="21" fillId="0" borderId="1" xfId="0" applyFont="1" applyBorder="1"/>
    <xf numFmtId="0" fontId="0" fillId="0" borderId="3" xfId="0" applyBorder="1"/>
    <xf numFmtId="0" fontId="22" fillId="0" borderId="4" xfId="0" applyFont="1" applyBorder="1"/>
    <xf numFmtId="0" fontId="21" fillId="0" borderId="3" xfId="0" applyFont="1" applyBorder="1"/>
    <xf numFmtId="0" fontId="22" fillId="0" borderId="3" xfId="0" applyFont="1" applyBorder="1"/>
    <xf numFmtId="0" fontId="0" fillId="0" borderId="4" xfId="0" applyBorder="1"/>
    <xf numFmtId="0" fontId="22" fillId="0" borderId="5" xfId="0" applyFont="1" applyBorder="1"/>
    <xf numFmtId="0" fontId="0" fillId="0" borderId="5" xfId="0" applyBorder="1"/>
    <xf numFmtId="1" fontId="23" fillId="3" borderId="1" xfId="0" applyNumberFormat="1" applyFont="1" applyFill="1" applyBorder="1" applyAlignment="1">
      <alignment horizontal="left" vertical="center" wrapText="1"/>
    </xf>
    <xf numFmtId="0" fontId="23" fillId="0" borderId="1" xfId="0" applyFont="1" applyFill="1" applyBorder="1" applyAlignment="1">
      <alignment vertical="center" wrapText="1"/>
    </xf>
    <xf numFmtId="0" fontId="23" fillId="0" borderId="1" xfId="0" applyFont="1" applyFill="1" applyBorder="1" applyAlignment="1">
      <alignment horizontal="left" vertical="center"/>
    </xf>
    <xf numFmtId="0" fontId="23" fillId="0" borderId="1" xfId="0" applyFont="1" applyFill="1" applyBorder="1" applyAlignment="1">
      <alignment horizontal="left" vertical="center" wrapText="1"/>
    </xf>
    <xf numFmtId="1" fontId="0" fillId="0" borderId="0" xfId="0" applyNumberFormat="1"/>
    <xf numFmtId="1" fontId="18" fillId="0" borderId="1" xfId="0" applyNumberFormat="1" applyFont="1" applyFill="1" applyBorder="1" applyAlignment="1">
      <alignment horizontal="left" vertical="center"/>
    </xf>
    <xf numFmtId="49" fontId="4" fillId="0" borderId="0" xfId="0" applyNumberFormat="1" applyFont="1" applyFill="1" applyAlignment="1">
      <alignment horizontal="left"/>
    </xf>
    <xf numFmtId="14" fontId="3" fillId="0" borderId="0" xfId="0" applyNumberFormat="1" applyFont="1" applyFill="1" applyAlignment="1">
      <alignment horizontal="right"/>
    </xf>
    <xf numFmtId="0" fontId="2" fillId="0" borderId="0" xfId="0" applyFont="1" applyFill="1"/>
    <xf numFmtId="0" fontId="11" fillId="0" borderId="0" xfId="0" applyFont="1" applyFill="1"/>
    <xf numFmtId="0" fontId="13" fillId="0" borderId="0" xfId="0" applyFont="1" applyFill="1" applyBorder="1" applyAlignment="1"/>
    <xf numFmtId="0" fontId="15" fillId="0" borderId="0" xfId="0" applyFont="1" applyFill="1"/>
    <xf numFmtId="0" fontId="16" fillId="0" borderId="0" xfId="0" applyFont="1" applyFill="1"/>
    <xf numFmtId="0" fontId="3" fillId="0" borderId="0" xfId="0" applyFont="1" applyFill="1"/>
    <xf numFmtId="0" fontId="0" fillId="0" borderId="0" xfId="0" applyFill="1" applyBorder="1"/>
    <xf numFmtId="0" fontId="0" fillId="0" borderId="0" xfId="0" quotePrefix="1" applyFill="1"/>
    <xf numFmtId="0" fontId="3" fillId="0" borderId="0" xfId="0" applyFont="1" applyFill="1" applyBorder="1"/>
    <xf numFmtId="0" fontId="10" fillId="0" borderId="0" xfId="0" applyFont="1" applyFill="1" applyBorder="1"/>
    <xf numFmtId="165" fontId="6" fillId="0" borderId="0" xfId="3" applyNumberFormat="1" applyFont="1" applyFill="1" applyBorder="1" applyAlignment="1">
      <alignment vertical="center"/>
    </xf>
    <xf numFmtId="1" fontId="6" fillId="0" borderId="1" xfId="3" applyNumberFormat="1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center" vertical="center" wrapText="1"/>
    </xf>
    <xf numFmtId="166" fontId="6" fillId="0" borderId="1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Fill="1" applyBorder="1"/>
    <xf numFmtId="2" fontId="6" fillId="0" borderId="0" xfId="2" applyNumberFormat="1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7" xfId="3" applyFont="1" applyFill="1" applyBorder="1" applyAlignment="1">
      <alignment horizontal="center" vertical="center"/>
    </xf>
    <xf numFmtId="165" fontId="6" fillId="0" borderId="8" xfId="3" applyNumberFormat="1" applyFont="1" applyFill="1" applyBorder="1" applyAlignment="1">
      <alignment vertical="center"/>
    </xf>
    <xf numFmtId="0" fontId="6" fillId="0" borderId="1" xfId="0" applyFont="1" applyFill="1" applyBorder="1"/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" xfId="3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 wrapText="1"/>
    </xf>
    <xf numFmtId="0" fontId="6" fillId="0" borderId="11" xfId="3" applyFont="1" applyFill="1" applyBorder="1" applyAlignment="1">
      <alignment horizontal="center" vertical="center"/>
    </xf>
    <xf numFmtId="0" fontId="6" fillId="0" borderId="11" xfId="3" applyFont="1" applyFill="1" applyBorder="1" applyAlignment="1">
      <alignment horizontal="left" vertical="center"/>
    </xf>
    <xf numFmtId="166" fontId="6" fillId="0" borderId="11" xfId="0" applyNumberFormat="1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/>
    </xf>
    <xf numFmtId="0" fontId="6" fillId="0" borderId="0" xfId="3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166" fontId="6" fillId="0" borderId="0" xfId="0" applyNumberFormat="1" applyFont="1" applyFill="1" applyBorder="1"/>
    <xf numFmtId="0" fontId="3" fillId="0" borderId="0" xfId="0" applyFont="1" applyFill="1" applyAlignment="1">
      <alignment horizontal="center"/>
    </xf>
    <xf numFmtId="0" fontId="17" fillId="0" borderId="0" xfId="3" applyFont="1" applyFill="1" applyBorder="1" applyAlignment="1">
      <alignment horizontal="right" vertic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166" fontId="3" fillId="0" borderId="1" xfId="0" applyNumberFormat="1" applyFont="1" applyFill="1" applyBorder="1"/>
    <xf numFmtId="9" fontId="3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20" fillId="0" borderId="1" xfId="0" applyFont="1" applyFill="1" applyBorder="1"/>
    <xf numFmtId="0" fontId="20" fillId="0" borderId="1" xfId="0" applyFont="1" applyFill="1" applyBorder="1" applyAlignment="1">
      <alignment horizontal="left"/>
    </xf>
    <xf numFmtId="0" fontId="24" fillId="0" borderId="1" xfId="0" applyFont="1" applyBorder="1"/>
    <xf numFmtId="167" fontId="25" fillId="0" borderId="1" xfId="1" applyNumberFormat="1" applyFont="1" applyBorder="1" applyAlignment="1">
      <alignment vertical="top"/>
    </xf>
    <xf numFmtId="3" fontId="18" fillId="0" borderId="1" xfId="0" applyNumberFormat="1" applyFont="1" applyBorder="1" applyAlignment="1">
      <alignment horizontal="left" vertical="center"/>
    </xf>
    <xf numFmtId="167" fontId="23" fillId="0" borderId="1" xfId="1" applyNumberFormat="1" applyFont="1" applyBorder="1" applyAlignment="1">
      <alignment vertical="top"/>
    </xf>
    <xf numFmtId="3" fontId="18" fillId="3" borderId="1" xfId="0" applyNumberFormat="1" applyFont="1" applyFill="1" applyBorder="1" applyAlignment="1">
      <alignment horizontal="left" vertical="center"/>
    </xf>
    <xf numFmtId="0" fontId="26" fillId="0" borderId="1" xfId="0" applyFont="1" applyBorder="1" applyAlignment="1">
      <alignment wrapText="1"/>
    </xf>
    <xf numFmtId="0" fontId="0" fillId="0" borderId="1" xfId="0" applyFont="1" applyBorder="1"/>
    <xf numFmtId="3" fontId="23" fillId="3" borderId="1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166" fontId="6" fillId="0" borderId="12" xfId="0" applyNumberFormat="1" applyFont="1" applyFill="1" applyBorder="1"/>
    <xf numFmtId="166" fontId="6" fillId="0" borderId="13" xfId="0" applyNumberFormat="1" applyFont="1" applyFill="1" applyBorder="1"/>
    <xf numFmtId="0" fontId="6" fillId="0" borderId="0" xfId="2" applyFont="1" applyFill="1" applyBorder="1" applyAlignment="1">
      <alignment horizontal="center" vertical="center" wrapText="1"/>
    </xf>
    <xf numFmtId="2" fontId="5" fillId="0" borderId="0" xfId="2" applyNumberFormat="1" applyFont="1" applyFill="1" applyBorder="1" applyAlignment="1">
      <alignment horizontal="center" vertical="center"/>
    </xf>
    <xf numFmtId="0" fontId="0" fillId="0" borderId="3" xfId="0" applyFont="1" applyBorder="1"/>
    <xf numFmtId="0" fontId="23" fillId="0" borderId="14" xfId="0" applyFont="1" applyFill="1" applyBorder="1" applyAlignment="1">
      <alignment horizontal="left" vertical="center" wrapText="1"/>
    </xf>
    <xf numFmtId="167" fontId="23" fillId="0" borderId="14" xfId="1" applyNumberFormat="1" applyFont="1" applyBorder="1" applyAlignment="1">
      <alignment vertical="top"/>
    </xf>
    <xf numFmtId="0" fontId="0" fillId="0" borderId="15" xfId="0" applyFont="1" applyBorder="1"/>
    <xf numFmtId="3" fontId="18" fillId="3" borderId="5" xfId="0" applyNumberFormat="1" applyFont="1" applyFill="1" applyBorder="1" applyAlignment="1">
      <alignment horizontal="left" vertical="center"/>
    </xf>
    <xf numFmtId="3" fontId="18" fillId="0" borderId="5" xfId="0" applyNumberFormat="1" applyFont="1" applyBorder="1" applyAlignment="1">
      <alignment horizontal="left" vertical="center"/>
    </xf>
    <xf numFmtId="3" fontId="23" fillId="3" borderId="5" xfId="0" applyNumberFormat="1" applyFont="1" applyFill="1" applyBorder="1" applyAlignment="1">
      <alignment horizontal="left" vertical="center"/>
    </xf>
    <xf numFmtId="3" fontId="18" fillId="0" borderId="16" xfId="0" applyNumberFormat="1" applyFont="1" applyBorder="1" applyAlignment="1">
      <alignment horizontal="left" vertical="center"/>
    </xf>
    <xf numFmtId="1" fontId="23" fillId="3" borderId="4" xfId="0" applyNumberFormat="1" applyFont="1" applyFill="1" applyBorder="1" applyAlignment="1">
      <alignment horizontal="left" vertical="center" wrapText="1"/>
    </xf>
    <xf numFmtId="0" fontId="23" fillId="2" borderId="14" xfId="0" applyFont="1" applyFill="1" applyBorder="1" applyAlignment="1">
      <alignment horizontal="left" vertical="center" wrapText="1"/>
    </xf>
    <xf numFmtId="167" fontId="23" fillId="2" borderId="14" xfId="1" applyNumberFormat="1" applyFont="1" applyFill="1" applyBorder="1" applyAlignment="1">
      <alignment vertical="top"/>
    </xf>
    <xf numFmtId="0" fontId="0" fillId="2" borderId="15" xfId="0" applyFont="1" applyFill="1" applyBorder="1"/>
    <xf numFmtId="1" fontId="23" fillId="3" borderId="5" xfId="0" applyNumberFormat="1" applyFont="1" applyFill="1" applyBorder="1" applyAlignment="1">
      <alignment horizontal="left" vertical="center" wrapText="1"/>
    </xf>
    <xf numFmtId="1" fontId="23" fillId="4" borderId="16" xfId="0" applyNumberFormat="1" applyFont="1" applyFill="1" applyBorder="1" applyAlignment="1">
      <alignment horizontal="left" vertical="center" wrapText="1"/>
    </xf>
    <xf numFmtId="0" fontId="23" fillId="2" borderId="14" xfId="0" applyFont="1" applyFill="1" applyBorder="1" applyAlignment="1">
      <alignment vertical="center" wrapText="1"/>
    </xf>
    <xf numFmtId="0" fontId="23" fillId="0" borderId="5" xfId="0" applyFont="1" applyBorder="1" applyAlignment="1">
      <alignment horizontal="left" vertical="center"/>
    </xf>
    <xf numFmtId="12" fontId="23" fillId="0" borderId="5" xfId="0" applyNumberFormat="1" applyFont="1" applyBorder="1" applyAlignment="1">
      <alignment horizontal="left" vertical="center"/>
    </xf>
    <xf numFmtId="3" fontId="19" fillId="3" borderId="5" xfId="0" applyNumberFormat="1" applyFont="1" applyFill="1" applyBorder="1" applyAlignment="1">
      <alignment horizontal="left" vertical="center"/>
    </xf>
    <xf numFmtId="12" fontId="23" fillId="2" borderId="16" xfId="0" applyNumberFormat="1" applyFont="1" applyFill="1" applyBorder="1" applyAlignment="1">
      <alignment horizontal="left" vertical="center"/>
    </xf>
    <xf numFmtId="3" fontId="18" fillId="0" borderId="5" xfId="0" applyNumberFormat="1" applyFont="1" applyBorder="1" applyAlignment="1">
      <alignment vertical="center"/>
    </xf>
    <xf numFmtId="3" fontId="18" fillId="4" borderId="16" xfId="0" applyNumberFormat="1" applyFont="1" applyFill="1" applyBorder="1" applyAlignment="1">
      <alignment horizontal="left" vertical="center"/>
    </xf>
    <xf numFmtId="1" fontId="23" fillId="3" borderId="17" xfId="0" applyNumberFormat="1" applyFont="1" applyFill="1" applyBorder="1" applyAlignment="1">
      <alignment horizontal="left" vertical="center" wrapText="1"/>
    </xf>
    <xf numFmtId="0" fontId="24" fillId="0" borderId="18" xfId="0" applyFont="1" applyBorder="1"/>
    <xf numFmtId="167" fontId="25" fillId="0" borderId="18" xfId="1" applyNumberFormat="1" applyFont="1" applyBorder="1" applyAlignment="1">
      <alignment vertical="top"/>
    </xf>
    <xf numFmtId="0" fontId="0" fillId="0" borderId="19" xfId="0" applyFont="1" applyBorder="1"/>
    <xf numFmtId="1" fontId="18" fillId="0" borderId="4" xfId="0" applyNumberFormat="1" applyFont="1" applyFill="1" applyBorder="1" applyAlignment="1">
      <alignment horizontal="left" vertical="center"/>
    </xf>
    <xf numFmtId="1" fontId="23" fillId="3" borderId="4" xfId="0" applyNumberFormat="1" applyFont="1" applyFill="1" applyBorder="1" applyAlignment="1">
      <alignment horizontal="left" vertical="center"/>
    </xf>
    <xf numFmtId="1" fontId="23" fillId="0" borderId="4" xfId="0" applyNumberFormat="1" applyFont="1" applyFill="1" applyBorder="1" applyAlignment="1">
      <alignment horizontal="left" vertical="center"/>
    </xf>
    <xf numFmtId="1" fontId="19" fillId="3" borderId="4" xfId="0" applyNumberFormat="1" applyFont="1" applyFill="1" applyBorder="1" applyAlignment="1">
      <alignment horizontal="left" vertical="center"/>
    </xf>
    <xf numFmtId="1" fontId="18" fillId="3" borderId="4" xfId="0" applyNumberFormat="1" applyFont="1" applyFill="1" applyBorder="1" applyAlignment="1">
      <alignment horizontal="left" vertical="center"/>
    </xf>
    <xf numFmtId="1" fontId="18" fillId="2" borderId="20" xfId="0" applyNumberFormat="1" applyFont="1" applyFill="1" applyBorder="1" applyAlignment="1">
      <alignment horizontal="left" vertical="center"/>
    </xf>
    <xf numFmtId="0" fontId="24" fillId="2" borderId="14" xfId="0" applyFont="1" applyFill="1" applyBorder="1"/>
    <xf numFmtId="167" fontId="25" fillId="2" borderId="14" xfId="1" applyNumberFormat="1" applyFont="1" applyFill="1" applyBorder="1" applyAlignment="1">
      <alignment vertical="top"/>
    </xf>
    <xf numFmtId="0" fontId="9" fillId="0" borderId="0" xfId="3" applyFont="1" applyFill="1" applyBorder="1" applyAlignment="1">
      <alignment horizontal="right" vertic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6" fillId="0" borderId="21" xfId="0" applyFont="1" applyFill="1" applyBorder="1" applyAlignment="1">
      <alignment horizontal="center" vertical="center" wrapText="1"/>
    </xf>
    <xf numFmtId="2" fontId="0" fillId="0" borderId="0" xfId="0" applyNumberFormat="1" applyFill="1" applyBorder="1"/>
    <xf numFmtId="0" fontId="6" fillId="0" borderId="1" xfId="0" applyFont="1" applyFill="1" applyBorder="1" applyAlignment="1">
      <alignment horizontal="left"/>
    </xf>
    <xf numFmtId="0" fontId="13" fillId="0" borderId="1" xfId="0" applyFont="1" applyFill="1" applyBorder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5" xfId="0" applyBorder="1" applyAlignment="1">
      <alignment horizontal="center"/>
    </xf>
    <xf numFmtId="0" fontId="22" fillId="2" borderId="4" xfId="0" applyFont="1" applyFill="1" applyBorder="1" applyAlignment="1">
      <alignment horizontal="center"/>
    </xf>
    <xf numFmtId="0" fontId="22" fillId="2" borderId="1" xfId="0" applyFont="1" applyFill="1" applyBorder="1" applyAlignment="1">
      <alignment horizontal="center"/>
    </xf>
    <xf numFmtId="0" fontId="22" fillId="2" borderId="3" xfId="0" applyFont="1" applyFill="1" applyBorder="1" applyAlignment="1">
      <alignment horizontal="center"/>
    </xf>
    <xf numFmtId="0" fontId="22" fillId="2" borderId="26" xfId="0" applyFont="1" applyFill="1" applyBorder="1" applyAlignment="1">
      <alignment horizontal="center"/>
    </xf>
    <xf numFmtId="0" fontId="22" fillId="2" borderId="21" xfId="0" applyFont="1" applyFill="1" applyBorder="1" applyAlignment="1">
      <alignment horizontal="center"/>
    </xf>
    <xf numFmtId="0" fontId="22" fillId="2" borderId="27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</cellXfs>
  <cellStyles count="4">
    <cellStyle name="Milliers" xfId="1" builtinId="3"/>
    <cellStyle name="Normal" xfId="0" builtinId="0"/>
    <cellStyle name="Normal_2006 New Retail Price WORKINGS" xfId="2"/>
    <cellStyle name="Normal_meguiar's south africa (3031) 2006 program.5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L73"/>
  <sheetViews>
    <sheetView showGridLines="0" tabSelected="1" showRuler="0" view="pageLayout" zoomScaleNormal="100" workbookViewId="0">
      <selection activeCell="B11" sqref="B11"/>
    </sheetView>
  </sheetViews>
  <sheetFormatPr baseColWidth="10" defaultRowHeight="12.75"/>
  <cols>
    <col min="1" max="1" width="19.85546875" style="9" customWidth="1"/>
    <col min="2" max="2" width="56.28515625" style="9" customWidth="1"/>
    <col min="3" max="3" width="15.5703125" style="9" customWidth="1"/>
    <col min="4" max="4" width="16.5703125" style="9" customWidth="1"/>
    <col min="5" max="5" width="18.85546875" style="9" customWidth="1"/>
    <col min="6" max="6" width="8" style="9" customWidth="1"/>
    <col min="7" max="7" width="23.42578125" style="9" customWidth="1"/>
    <col min="8" max="16384" width="11.42578125" style="9"/>
  </cols>
  <sheetData>
    <row r="3" spans="1:12" ht="20.25">
      <c r="A3" s="28"/>
      <c r="C3" s="73" t="s">
        <v>17</v>
      </c>
      <c r="D3" s="85"/>
    </row>
    <row r="4" spans="1:12" ht="15.75">
      <c r="C4" s="74" t="s">
        <v>0</v>
      </c>
      <c r="D4" s="84">
        <f ca="1">NOW()</f>
        <v>43047.400447106484</v>
      </c>
      <c r="E4" s="29"/>
    </row>
    <row r="5" spans="1:12" ht="15">
      <c r="B5" s="30"/>
      <c r="F5" s="36"/>
      <c r="G5" s="36"/>
    </row>
    <row r="6" spans="1:12" ht="13.5" customHeight="1">
      <c r="A6" s="31"/>
      <c r="B6" s="30"/>
      <c r="C6" s="66" t="s">
        <v>229</v>
      </c>
      <c r="D6" s="130" t="s">
        <v>1</v>
      </c>
      <c r="E6" s="130"/>
      <c r="F6" s="32"/>
      <c r="G6" s="32"/>
    </row>
    <row r="7" spans="1:12" ht="15.75">
      <c r="A7" s="33"/>
      <c r="B7" s="34"/>
      <c r="C7" s="70" t="s">
        <v>23</v>
      </c>
      <c r="D7" s="129" t="s">
        <v>69</v>
      </c>
      <c r="E7" s="129"/>
      <c r="F7" s="36"/>
      <c r="G7" s="36"/>
    </row>
    <row r="8" spans="1:12">
      <c r="A8" s="33"/>
      <c r="B8" s="35"/>
      <c r="C8" s="72"/>
      <c r="D8" s="72"/>
      <c r="E8" s="36"/>
      <c r="F8" s="36"/>
      <c r="G8" s="36"/>
      <c r="K8" s="37"/>
    </row>
    <row r="9" spans="1:12">
      <c r="A9" s="33"/>
      <c r="B9" s="35"/>
      <c r="C9" s="38"/>
      <c r="D9" s="38"/>
      <c r="E9" s="38"/>
      <c r="F9" s="36"/>
      <c r="G9" s="36"/>
      <c r="L9" s="37"/>
    </row>
    <row r="10" spans="1:12">
      <c r="A10" s="35"/>
      <c r="B10" s="38"/>
      <c r="C10" s="38"/>
      <c r="D10" s="38"/>
      <c r="E10" s="38"/>
      <c r="F10" s="5"/>
      <c r="G10" s="83"/>
    </row>
    <row r="11" spans="1:12" ht="17.25" customHeight="1">
      <c r="A11" s="38" t="s">
        <v>2</v>
      </c>
      <c r="B11" s="39" t="s">
        <v>7</v>
      </c>
      <c r="C11" s="38"/>
      <c r="D11" s="38"/>
      <c r="E11" s="38"/>
      <c r="F11" s="40"/>
      <c r="G11" s="5"/>
      <c r="H11" s="1"/>
    </row>
    <row r="12" spans="1:12" ht="16.5" customHeight="1">
      <c r="A12" s="36"/>
      <c r="B12" s="39"/>
      <c r="C12" s="38"/>
      <c r="D12" s="38"/>
      <c r="E12" s="38"/>
      <c r="F12" s="40"/>
      <c r="G12" s="5"/>
      <c r="H12" s="1"/>
    </row>
    <row r="13" spans="1:12" ht="19.5" customHeight="1">
      <c r="A13" s="38" t="s">
        <v>278</v>
      </c>
      <c r="B13" s="39" t="s">
        <v>249</v>
      </c>
      <c r="C13" s="38"/>
      <c r="D13" s="38"/>
      <c r="E13" s="38"/>
      <c r="F13" s="40"/>
      <c r="G13" s="5"/>
      <c r="H13" s="2"/>
    </row>
    <row r="14" spans="1:12" ht="19.5" customHeight="1">
      <c r="A14" s="36"/>
      <c r="B14" s="39"/>
      <c r="C14" s="38"/>
      <c r="D14" s="38"/>
      <c r="E14" s="38"/>
      <c r="F14" s="40"/>
      <c r="G14" s="5"/>
      <c r="H14" s="2"/>
    </row>
    <row r="15" spans="1:12" s="1" customFormat="1" ht="31.5" customHeight="1">
      <c r="A15" s="67" t="s">
        <v>3</v>
      </c>
      <c r="B15" s="67" t="s">
        <v>4</v>
      </c>
      <c r="C15" s="67" t="s">
        <v>5</v>
      </c>
      <c r="D15" s="67" t="s">
        <v>18</v>
      </c>
      <c r="E15" s="71" t="s">
        <v>19</v>
      </c>
      <c r="F15" s="40"/>
      <c r="G15" s="5"/>
    </row>
    <row r="16" spans="1:12" s="1" customFormat="1" ht="15" customHeight="1">
      <c r="A16" s="41" t="str">
        <f t="shared" ref="A16:A59" ca="1" si="0">IF(B16="","",INDEX(Articles,MATCH($B16,Designation,0),))</f>
        <v>611124256 158 8</v>
      </c>
      <c r="B16" s="42" t="s">
        <v>242</v>
      </c>
      <c r="C16" s="43">
        <v>1</v>
      </c>
      <c r="D16" s="44">
        <f t="shared" ref="D16:D47" ca="1" si="1">IF(B16="","",INDEX(Plagetarifs,MATCH($B16,Designation,),MATCH($B$11,Tarifs,)+1))</f>
        <v>15000</v>
      </c>
      <c r="E16" s="45">
        <f t="shared" ref="E16:E47" ca="1" si="2">IF(B16="","",C16*D16)</f>
        <v>15000</v>
      </c>
      <c r="F16" s="40"/>
      <c r="G16" s="5"/>
      <c r="H16" s="2"/>
    </row>
    <row r="17" spans="1:8" s="2" customFormat="1" ht="15" customHeight="1">
      <c r="A17" s="41">
        <f t="shared" ca="1" si="0"/>
        <v>6111242566453</v>
      </c>
      <c r="B17" s="42" t="s">
        <v>246</v>
      </c>
      <c r="C17" s="43">
        <v>2</v>
      </c>
      <c r="D17" s="44">
        <f t="shared" ca="1" si="1"/>
        <v>3700</v>
      </c>
      <c r="E17" s="45">
        <f t="shared" ca="1" si="2"/>
        <v>7400</v>
      </c>
      <c r="F17" s="46"/>
      <c r="G17" s="5"/>
    </row>
    <row r="18" spans="1:8" s="2" customFormat="1" ht="15" customHeight="1">
      <c r="A18" s="41">
        <f t="shared" ca="1" si="0"/>
        <v>6111242566453</v>
      </c>
      <c r="B18" s="42" t="s">
        <v>246</v>
      </c>
      <c r="C18" s="43">
        <v>3</v>
      </c>
      <c r="D18" s="44">
        <f t="shared" ca="1" si="1"/>
        <v>3700</v>
      </c>
      <c r="E18" s="45">
        <f t="shared" ca="1" si="2"/>
        <v>11100</v>
      </c>
      <c r="F18" s="40"/>
      <c r="G18" s="5"/>
      <c r="H18" s="1"/>
    </row>
    <row r="19" spans="1:8" s="1" customFormat="1" ht="15" customHeight="1">
      <c r="A19" s="41">
        <f t="shared" ca="1" si="0"/>
        <v>6111242566453</v>
      </c>
      <c r="B19" s="42" t="s">
        <v>246</v>
      </c>
      <c r="C19" s="47">
        <v>4</v>
      </c>
      <c r="D19" s="44">
        <f t="shared" ca="1" si="1"/>
        <v>3700</v>
      </c>
      <c r="E19" s="45">
        <f t="shared" ca="1" si="2"/>
        <v>14800</v>
      </c>
      <c r="F19" s="40"/>
      <c r="G19" s="5"/>
      <c r="H19" s="2"/>
    </row>
    <row r="20" spans="1:8" s="2" customFormat="1" ht="15" customHeight="1">
      <c r="A20" s="41" t="str">
        <f t="shared" si="0"/>
        <v/>
      </c>
      <c r="B20" s="42"/>
      <c r="C20" s="43"/>
      <c r="D20" s="44" t="str">
        <f t="shared" si="1"/>
        <v/>
      </c>
      <c r="E20" s="45" t="str">
        <f t="shared" si="2"/>
        <v/>
      </c>
      <c r="F20" s="40"/>
      <c r="G20" s="5"/>
      <c r="H20" s="1"/>
    </row>
    <row r="21" spans="1:8" s="2" customFormat="1" ht="15" customHeight="1">
      <c r="A21" s="41" t="str">
        <f t="shared" si="0"/>
        <v/>
      </c>
      <c r="B21" s="42"/>
      <c r="C21" s="43"/>
      <c r="D21" s="44" t="str">
        <f t="shared" si="1"/>
        <v/>
      </c>
      <c r="E21" s="45" t="str">
        <f t="shared" si="2"/>
        <v/>
      </c>
      <c r="F21" s="40"/>
      <c r="G21" s="5"/>
    </row>
    <row r="22" spans="1:8" s="1" customFormat="1" ht="15" hidden="1" customHeight="1">
      <c r="A22" s="41" t="str">
        <f t="shared" si="0"/>
        <v/>
      </c>
      <c r="B22" s="42"/>
      <c r="C22" s="43"/>
      <c r="D22" s="44" t="str">
        <f t="shared" si="1"/>
        <v/>
      </c>
      <c r="E22" s="45" t="str">
        <f t="shared" si="2"/>
        <v/>
      </c>
      <c r="F22" s="5"/>
      <c r="G22" s="5"/>
      <c r="H22" s="2"/>
    </row>
    <row r="23" spans="1:8" s="2" customFormat="1" ht="15" hidden="1" customHeight="1">
      <c r="A23" s="41" t="str">
        <f t="shared" si="0"/>
        <v/>
      </c>
      <c r="B23" s="42"/>
      <c r="C23" s="48"/>
      <c r="D23" s="44" t="str">
        <f t="shared" si="1"/>
        <v/>
      </c>
      <c r="E23" s="45" t="str">
        <f t="shared" si="2"/>
        <v/>
      </c>
      <c r="F23" s="5"/>
      <c r="G23" s="5"/>
      <c r="H23" s="1"/>
    </row>
    <row r="24" spans="1:8" s="1" customFormat="1" ht="15" hidden="1" customHeight="1">
      <c r="A24" s="41" t="str">
        <f t="shared" si="0"/>
        <v/>
      </c>
      <c r="B24" s="42"/>
      <c r="C24" s="43"/>
      <c r="D24" s="44" t="str">
        <f t="shared" si="1"/>
        <v/>
      </c>
      <c r="E24" s="45" t="str">
        <f t="shared" si="2"/>
        <v/>
      </c>
      <c r="F24" s="40"/>
      <c r="G24" s="5"/>
    </row>
    <row r="25" spans="1:8" s="2" customFormat="1" ht="15" hidden="1" customHeight="1">
      <c r="A25" s="41" t="str">
        <f t="shared" si="0"/>
        <v/>
      </c>
      <c r="B25" s="42"/>
      <c r="C25" s="43"/>
      <c r="D25" s="44" t="str">
        <f t="shared" si="1"/>
        <v/>
      </c>
      <c r="E25" s="45" t="str">
        <f t="shared" si="2"/>
        <v/>
      </c>
      <c r="F25" s="5"/>
      <c r="G25" s="5"/>
    </row>
    <row r="26" spans="1:8" s="2" customFormat="1" ht="15" customHeight="1">
      <c r="A26" s="41" t="str">
        <f t="shared" si="0"/>
        <v/>
      </c>
      <c r="B26" s="42"/>
      <c r="C26" s="43"/>
      <c r="D26" s="44" t="str">
        <f t="shared" si="1"/>
        <v/>
      </c>
      <c r="E26" s="45" t="str">
        <f t="shared" si="2"/>
        <v/>
      </c>
      <c r="F26" s="40"/>
      <c r="G26" s="5"/>
      <c r="H26" s="9"/>
    </row>
    <row r="27" spans="1:8" s="1" customFormat="1" ht="15" hidden="1" customHeight="1">
      <c r="A27" s="41" t="str">
        <f t="shared" si="0"/>
        <v/>
      </c>
      <c r="B27" s="42"/>
      <c r="C27" s="48"/>
      <c r="D27" s="44" t="str">
        <f t="shared" si="1"/>
        <v/>
      </c>
      <c r="E27" s="45" t="str">
        <f t="shared" si="2"/>
        <v/>
      </c>
      <c r="F27" s="40"/>
      <c r="G27" s="5"/>
      <c r="H27" s="3"/>
    </row>
    <row r="28" spans="1:8" s="1" customFormat="1" ht="15" customHeight="1">
      <c r="A28" s="41" t="str">
        <f t="shared" si="0"/>
        <v/>
      </c>
      <c r="B28" s="42"/>
      <c r="C28" s="48"/>
      <c r="D28" s="44" t="str">
        <f t="shared" si="1"/>
        <v/>
      </c>
      <c r="E28" s="45" t="str">
        <f t="shared" si="2"/>
        <v/>
      </c>
      <c r="F28" s="40"/>
      <c r="G28" s="5"/>
      <c r="H28" s="2"/>
    </row>
    <row r="29" spans="1:8" s="2" customFormat="1" ht="15" customHeight="1">
      <c r="A29" s="41" t="str">
        <f t="shared" si="0"/>
        <v/>
      </c>
      <c r="B29" s="42"/>
      <c r="C29" s="48"/>
      <c r="D29" s="44" t="str">
        <f t="shared" si="1"/>
        <v/>
      </c>
      <c r="E29" s="45" t="str">
        <f t="shared" si="2"/>
        <v/>
      </c>
      <c r="F29" s="40"/>
      <c r="G29" s="5"/>
    </row>
    <row r="30" spans="1:8" hidden="1">
      <c r="A30" s="41" t="str">
        <f t="shared" si="0"/>
        <v/>
      </c>
      <c r="B30" s="42"/>
      <c r="C30" s="49"/>
      <c r="D30" s="44" t="str">
        <f t="shared" si="1"/>
        <v/>
      </c>
      <c r="E30" s="45" t="str">
        <f t="shared" si="2"/>
        <v/>
      </c>
      <c r="F30" s="40"/>
      <c r="G30" s="5"/>
      <c r="H30" s="2"/>
    </row>
    <row r="31" spans="1:8" s="3" customFormat="1" ht="15" hidden="1" customHeight="1">
      <c r="A31" s="41" t="str">
        <f t="shared" si="0"/>
        <v/>
      </c>
      <c r="B31" s="42"/>
      <c r="C31" s="48"/>
      <c r="D31" s="44" t="str">
        <f t="shared" si="1"/>
        <v/>
      </c>
      <c r="E31" s="45" t="str">
        <f t="shared" si="2"/>
        <v/>
      </c>
      <c r="F31" s="40"/>
      <c r="G31" s="5"/>
      <c r="H31" s="1"/>
    </row>
    <row r="32" spans="1:8" s="2" customFormat="1" ht="15" hidden="1" customHeight="1">
      <c r="A32" s="41" t="str">
        <f t="shared" si="0"/>
        <v/>
      </c>
      <c r="B32" s="42"/>
      <c r="C32" s="43"/>
      <c r="D32" s="44" t="str">
        <f t="shared" si="1"/>
        <v/>
      </c>
      <c r="E32" s="45" t="str">
        <f t="shared" si="2"/>
        <v/>
      </c>
      <c r="F32" s="40"/>
      <c r="G32" s="5"/>
      <c r="H32" s="1"/>
    </row>
    <row r="33" spans="1:8" s="2" customFormat="1" ht="15" customHeight="1">
      <c r="A33" s="41" t="str">
        <f t="shared" si="0"/>
        <v/>
      </c>
      <c r="B33" s="42"/>
      <c r="C33" s="43"/>
      <c r="D33" s="44" t="str">
        <f t="shared" si="1"/>
        <v/>
      </c>
      <c r="E33" s="45" t="str">
        <f t="shared" si="2"/>
        <v/>
      </c>
      <c r="F33" s="40"/>
      <c r="G33" s="5"/>
      <c r="H33" s="1"/>
    </row>
    <row r="34" spans="1:8" s="2" customFormat="1" ht="15" hidden="1" customHeight="1">
      <c r="A34" s="41" t="str">
        <f t="shared" si="0"/>
        <v/>
      </c>
      <c r="B34" s="42"/>
      <c r="C34" s="43"/>
      <c r="D34" s="44" t="str">
        <f t="shared" si="1"/>
        <v/>
      </c>
      <c r="E34" s="45" t="str">
        <f t="shared" si="2"/>
        <v/>
      </c>
      <c r="F34" s="40"/>
      <c r="G34" s="5"/>
    </row>
    <row r="35" spans="1:8" s="1" customFormat="1" ht="15" customHeight="1">
      <c r="A35" s="41" t="str">
        <f t="shared" si="0"/>
        <v/>
      </c>
      <c r="B35" s="42"/>
      <c r="C35" s="48"/>
      <c r="D35" s="44" t="str">
        <f t="shared" si="1"/>
        <v/>
      </c>
      <c r="E35" s="45" t="str">
        <f t="shared" si="2"/>
        <v/>
      </c>
      <c r="F35" s="40"/>
      <c r="G35" s="5"/>
    </row>
    <row r="36" spans="1:8" s="1" customFormat="1" ht="15" hidden="1" customHeight="1">
      <c r="A36" s="41" t="str">
        <f t="shared" si="0"/>
        <v/>
      </c>
      <c r="B36" s="42"/>
      <c r="C36" s="43"/>
      <c r="D36" s="44" t="str">
        <f t="shared" si="1"/>
        <v/>
      </c>
      <c r="E36" s="45" t="str">
        <f t="shared" si="2"/>
        <v/>
      </c>
      <c r="F36" s="40"/>
      <c r="G36" s="5"/>
      <c r="H36" s="2"/>
    </row>
    <row r="37" spans="1:8" s="1" customFormat="1" ht="15" hidden="1" customHeight="1">
      <c r="A37" s="41" t="str">
        <f t="shared" si="0"/>
        <v/>
      </c>
      <c r="B37" s="42"/>
      <c r="C37" s="43"/>
      <c r="D37" s="44" t="str">
        <f t="shared" si="1"/>
        <v/>
      </c>
      <c r="E37" s="45" t="str">
        <f t="shared" si="2"/>
        <v/>
      </c>
      <c r="F37" s="40"/>
      <c r="G37" s="5"/>
      <c r="H37" s="2"/>
    </row>
    <row r="38" spans="1:8" s="2" customFormat="1" ht="15" hidden="1" customHeight="1">
      <c r="A38" s="41" t="str">
        <f t="shared" si="0"/>
        <v/>
      </c>
      <c r="B38" s="42"/>
      <c r="C38" s="43"/>
      <c r="D38" s="44" t="str">
        <f t="shared" si="1"/>
        <v/>
      </c>
      <c r="E38" s="45" t="str">
        <f t="shared" si="2"/>
        <v/>
      </c>
      <c r="F38" s="40"/>
      <c r="G38" s="5"/>
    </row>
    <row r="39" spans="1:8" s="1" customFormat="1" ht="15" hidden="1" customHeight="1">
      <c r="A39" s="41" t="str">
        <f t="shared" si="0"/>
        <v/>
      </c>
      <c r="B39" s="42"/>
      <c r="C39" s="43"/>
      <c r="D39" s="44" t="str">
        <f t="shared" si="1"/>
        <v/>
      </c>
      <c r="E39" s="45" t="str">
        <f t="shared" si="2"/>
        <v/>
      </c>
      <c r="F39" s="50"/>
      <c r="G39" s="5"/>
      <c r="H39" s="2"/>
    </row>
    <row r="40" spans="1:8" s="2" customFormat="1" ht="15" customHeight="1">
      <c r="A40" s="41" t="str">
        <f t="shared" si="0"/>
        <v/>
      </c>
      <c r="B40" s="42"/>
      <c r="C40" s="48"/>
      <c r="D40" s="44" t="str">
        <f t="shared" si="1"/>
        <v/>
      </c>
      <c r="E40" s="45" t="str">
        <f t="shared" si="2"/>
        <v/>
      </c>
      <c r="F40" s="40"/>
      <c r="G40" s="5"/>
    </row>
    <row r="41" spans="1:8" s="2" customFormat="1" ht="15" customHeight="1">
      <c r="A41" s="41" t="str">
        <f t="shared" si="0"/>
        <v/>
      </c>
      <c r="B41" s="42"/>
      <c r="C41" s="48"/>
      <c r="D41" s="44" t="str">
        <f t="shared" si="1"/>
        <v/>
      </c>
      <c r="E41" s="45" t="str">
        <f t="shared" si="2"/>
        <v/>
      </c>
      <c r="F41" s="5"/>
      <c r="G41" s="5"/>
    </row>
    <row r="42" spans="1:8" s="2" customFormat="1" ht="15" customHeight="1">
      <c r="A42" s="41" t="str">
        <f t="shared" si="0"/>
        <v/>
      </c>
      <c r="B42" s="42"/>
      <c r="C42" s="43"/>
      <c r="D42" s="44" t="str">
        <f t="shared" si="1"/>
        <v/>
      </c>
      <c r="E42" s="45" t="str">
        <f t="shared" si="2"/>
        <v/>
      </c>
      <c r="F42" s="5"/>
      <c r="G42" s="5"/>
    </row>
    <row r="43" spans="1:8" s="2" customFormat="1" ht="15" customHeight="1">
      <c r="A43" s="41" t="str">
        <f t="shared" si="0"/>
        <v/>
      </c>
      <c r="B43" s="42"/>
      <c r="C43" s="43"/>
      <c r="D43" s="44" t="str">
        <f t="shared" si="1"/>
        <v/>
      </c>
      <c r="E43" s="45" t="str">
        <f t="shared" si="2"/>
        <v/>
      </c>
      <c r="F43" s="40"/>
      <c r="G43" s="5"/>
      <c r="H43" s="9"/>
    </row>
    <row r="44" spans="1:8" s="2" customFormat="1" ht="15" customHeight="1">
      <c r="A44" s="41" t="str">
        <f t="shared" si="0"/>
        <v/>
      </c>
      <c r="B44" s="42"/>
      <c r="C44" s="52"/>
      <c r="D44" s="44" t="str">
        <f t="shared" si="1"/>
        <v/>
      </c>
      <c r="E44" s="45" t="str">
        <f t="shared" si="2"/>
        <v/>
      </c>
      <c r="F44" s="88"/>
      <c r="G44" s="5"/>
      <c r="H44" s="1"/>
    </row>
    <row r="45" spans="1:8" s="2" customFormat="1" ht="15" customHeight="1">
      <c r="A45" s="41" t="str">
        <f t="shared" si="0"/>
        <v/>
      </c>
      <c r="B45" s="42"/>
      <c r="C45" s="53"/>
      <c r="D45" s="44" t="str">
        <f t="shared" si="1"/>
        <v/>
      </c>
      <c r="E45" s="45" t="str">
        <f t="shared" si="2"/>
        <v/>
      </c>
      <c r="F45" s="46"/>
      <c r="G45" s="5"/>
    </row>
    <row r="46" spans="1:8" s="2" customFormat="1" ht="15" customHeight="1">
      <c r="A46" s="41" t="str">
        <f t="shared" si="0"/>
        <v/>
      </c>
      <c r="B46" s="42"/>
      <c r="C46" s="54"/>
      <c r="D46" s="44" t="str">
        <f t="shared" si="1"/>
        <v/>
      </c>
      <c r="E46" s="45" t="str">
        <f t="shared" si="2"/>
        <v/>
      </c>
      <c r="F46" s="46"/>
      <c r="G46" s="5"/>
    </row>
    <row r="47" spans="1:8">
      <c r="A47" s="41" t="str">
        <f t="shared" si="0"/>
        <v/>
      </c>
      <c r="B47" s="42"/>
      <c r="C47" s="51"/>
      <c r="D47" s="44" t="str">
        <f t="shared" si="1"/>
        <v/>
      </c>
      <c r="E47" s="45" t="str">
        <f t="shared" si="2"/>
        <v/>
      </c>
      <c r="F47" s="46"/>
      <c r="G47" s="5"/>
      <c r="H47" s="2"/>
    </row>
    <row r="48" spans="1:8" s="1" customFormat="1" ht="15" customHeight="1">
      <c r="A48" s="41" t="str">
        <f t="shared" si="0"/>
        <v/>
      </c>
      <c r="B48" s="42"/>
      <c r="C48" s="48"/>
      <c r="D48" s="44" t="str">
        <f t="shared" ref="D48:D66" si="3">IF(B48="","",INDEX(Plagetarifs,MATCH($B48,Designation,),MATCH($B$11,Tarifs,)+1))</f>
        <v/>
      </c>
      <c r="E48" s="45" t="str">
        <f t="shared" ref="E48:E66" si="4">IF(B48="","",C48*D48)</f>
        <v/>
      </c>
      <c r="F48" s="46"/>
      <c r="G48" s="5"/>
      <c r="H48" s="2"/>
    </row>
    <row r="49" spans="1:8" s="2" customFormat="1" ht="15" customHeight="1">
      <c r="A49" s="41" t="str">
        <f t="shared" si="0"/>
        <v/>
      </c>
      <c r="B49" s="42"/>
      <c r="C49" s="43"/>
      <c r="D49" s="44" t="str">
        <f t="shared" si="3"/>
        <v/>
      </c>
      <c r="E49" s="45" t="str">
        <f t="shared" si="4"/>
        <v/>
      </c>
      <c r="F49" s="46"/>
      <c r="G49" s="5"/>
    </row>
    <row r="50" spans="1:8" s="2" customFormat="1" ht="15" customHeight="1">
      <c r="A50" s="41" t="str">
        <f t="shared" si="0"/>
        <v/>
      </c>
      <c r="B50" s="42"/>
      <c r="C50" s="43"/>
      <c r="D50" s="44" t="str">
        <f t="shared" si="3"/>
        <v/>
      </c>
      <c r="E50" s="45" t="str">
        <f t="shared" si="4"/>
        <v/>
      </c>
      <c r="F50" s="46"/>
      <c r="G50" s="5"/>
      <c r="H50" s="1"/>
    </row>
    <row r="51" spans="1:8" s="2" customFormat="1">
      <c r="A51" s="41" t="str">
        <f t="shared" si="0"/>
        <v/>
      </c>
      <c r="B51" s="42"/>
      <c r="C51" s="43"/>
      <c r="D51" s="44" t="str">
        <f t="shared" si="3"/>
        <v/>
      </c>
      <c r="E51" s="45" t="str">
        <f t="shared" si="4"/>
        <v/>
      </c>
      <c r="F51" s="46"/>
      <c r="G51" s="5"/>
      <c r="H51" s="1"/>
    </row>
    <row r="52" spans="1:8" s="2" customFormat="1" ht="15" customHeight="1">
      <c r="A52" s="41" t="str">
        <f t="shared" si="0"/>
        <v/>
      </c>
      <c r="B52" s="42"/>
      <c r="C52" s="43"/>
      <c r="D52" s="44" t="str">
        <f t="shared" si="3"/>
        <v/>
      </c>
      <c r="E52" s="45" t="str">
        <f t="shared" si="4"/>
        <v/>
      </c>
      <c r="F52" s="46"/>
      <c r="G52" s="5"/>
    </row>
    <row r="53" spans="1:8" s="2" customFormat="1" ht="15" customHeight="1">
      <c r="A53" s="41" t="str">
        <f t="shared" si="0"/>
        <v/>
      </c>
      <c r="B53" s="42"/>
      <c r="C53" s="43"/>
      <c r="D53" s="44" t="str">
        <f t="shared" si="3"/>
        <v/>
      </c>
      <c r="E53" s="45" t="str">
        <f t="shared" si="4"/>
        <v/>
      </c>
      <c r="F53" s="46"/>
      <c r="G53" s="5"/>
      <c r="H53" s="1"/>
    </row>
    <row r="54" spans="1:8" s="1" customFormat="1" ht="15" customHeight="1">
      <c r="A54" s="41" t="str">
        <f t="shared" si="0"/>
        <v/>
      </c>
      <c r="B54" s="42"/>
      <c r="C54" s="43"/>
      <c r="D54" s="44" t="str">
        <f t="shared" si="3"/>
        <v/>
      </c>
      <c r="E54" s="45" t="str">
        <f t="shared" si="4"/>
        <v/>
      </c>
      <c r="F54" s="46"/>
      <c r="G54" s="5"/>
      <c r="H54" s="2"/>
    </row>
    <row r="55" spans="1:8" s="1" customFormat="1" ht="15" customHeight="1">
      <c r="A55" s="41" t="str">
        <f t="shared" si="0"/>
        <v/>
      </c>
      <c r="B55" s="42"/>
      <c r="C55" s="43"/>
      <c r="D55" s="44" t="str">
        <f t="shared" si="3"/>
        <v/>
      </c>
      <c r="E55" s="45" t="str">
        <f t="shared" si="4"/>
        <v/>
      </c>
      <c r="F55" s="46"/>
      <c r="G55" s="5"/>
    </row>
    <row r="56" spans="1:8" s="2" customFormat="1" ht="15" customHeight="1">
      <c r="A56" s="41" t="str">
        <f t="shared" si="0"/>
        <v/>
      </c>
      <c r="B56" s="42"/>
      <c r="C56" s="43"/>
      <c r="D56" s="44" t="str">
        <f t="shared" si="3"/>
        <v/>
      </c>
      <c r="E56" s="45" t="str">
        <f t="shared" si="4"/>
        <v/>
      </c>
      <c r="F56" s="89"/>
      <c r="G56" s="5"/>
      <c r="H56" s="1"/>
    </row>
    <row r="57" spans="1:8" s="1" customFormat="1" ht="15" customHeight="1">
      <c r="A57" s="41" t="str">
        <f t="shared" si="0"/>
        <v/>
      </c>
      <c r="B57" s="42"/>
      <c r="C57" s="43"/>
      <c r="D57" s="44" t="str">
        <f t="shared" si="3"/>
        <v/>
      </c>
      <c r="E57" s="45" t="str">
        <f t="shared" si="4"/>
        <v/>
      </c>
      <c r="F57" s="5"/>
      <c r="G57" s="5"/>
    </row>
    <row r="58" spans="1:8" s="2" customFormat="1" ht="15" customHeight="1">
      <c r="A58" s="41" t="str">
        <f t="shared" si="0"/>
        <v/>
      </c>
      <c r="B58" s="42"/>
      <c r="C58" s="43"/>
      <c r="D58" s="44" t="str">
        <f t="shared" si="3"/>
        <v/>
      </c>
      <c r="E58" s="45" t="str">
        <f t="shared" si="4"/>
        <v/>
      </c>
      <c r="F58" s="5"/>
      <c r="G58" s="5"/>
      <c r="H58" s="1"/>
    </row>
    <row r="59" spans="1:8" s="1" customFormat="1" ht="15" customHeight="1">
      <c r="A59" s="41" t="str">
        <f t="shared" si="0"/>
        <v/>
      </c>
      <c r="B59" s="42"/>
      <c r="C59" s="43"/>
      <c r="D59" s="44" t="str">
        <f t="shared" si="3"/>
        <v/>
      </c>
      <c r="E59" s="45" t="str">
        <f t="shared" si="4"/>
        <v/>
      </c>
      <c r="F59" s="5"/>
      <c r="G59" s="5"/>
    </row>
    <row r="60" spans="1:8" s="1" customFormat="1" ht="15" hidden="1" customHeight="1" thickBot="1">
      <c r="A60" s="54" t="str">
        <f t="shared" ref="A60:A66" si="5">IF(B60="","",INDEX(Articles,MATCH($B60,Designation,1),))</f>
        <v/>
      </c>
      <c r="B60" s="42"/>
      <c r="C60" s="43"/>
      <c r="D60" s="44" t="str">
        <f t="shared" si="3"/>
        <v/>
      </c>
      <c r="E60" s="86" t="str">
        <f t="shared" si="4"/>
        <v/>
      </c>
      <c r="F60" s="5"/>
      <c r="G60" s="5"/>
    </row>
    <row r="61" spans="1:8" s="1" customFormat="1" ht="15" hidden="1" customHeight="1">
      <c r="A61" s="54" t="str">
        <f t="shared" si="5"/>
        <v/>
      </c>
      <c r="B61" s="42"/>
      <c r="C61" s="43"/>
      <c r="D61" s="44" t="str">
        <f t="shared" si="3"/>
        <v/>
      </c>
      <c r="E61" s="86" t="str">
        <f t="shared" si="4"/>
        <v/>
      </c>
      <c r="F61" s="5"/>
      <c r="G61" s="5"/>
    </row>
    <row r="62" spans="1:8" s="1" customFormat="1" ht="15" hidden="1" customHeight="1">
      <c r="A62" s="54" t="str">
        <f t="shared" si="5"/>
        <v/>
      </c>
      <c r="B62" s="42"/>
      <c r="C62" s="43"/>
      <c r="D62" s="44" t="str">
        <f t="shared" si="3"/>
        <v/>
      </c>
      <c r="E62" s="86" t="str">
        <f t="shared" si="4"/>
        <v/>
      </c>
      <c r="F62" s="5"/>
      <c r="G62" s="5"/>
    </row>
    <row r="63" spans="1:8" s="1" customFormat="1" ht="15" hidden="1" customHeight="1">
      <c r="A63" s="54" t="str">
        <f t="shared" si="5"/>
        <v/>
      </c>
      <c r="B63" s="42"/>
      <c r="C63" s="55"/>
      <c r="D63" s="44" t="str">
        <f t="shared" si="3"/>
        <v/>
      </c>
      <c r="E63" s="86" t="str">
        <f t="shared" si="4"/>
        <v/>
      </c>
      <c r="F63" s="5"/>
      <c r="G63" s="5"/>
    </row>
    <row r="64" spans="1:8" s="1" customFormat="1" ht="15" hidden="1" customHeight="1">
      <c r="A64" s="54" t="str">
        <f t="shared" si="5"/>
        <v/>
      </c>
      <c r="B64" s="42"/>
      <c r="C64" s="43"/>
      <c r="D64" s="44" t="str">
        <f t="shared" si="3"/>
        <v/>
      </c>
      <c r="E64" s="86" t="str">
        <f t="shared" si="4"/>
        <v/>
      </c>
      <c r="F64" s="5"/>
      <c r="G64" s="5"/>
    </row>
    <row r="65" spans="1:8" s="1" customFormat="1" ht="15" hidden="1" customHeight="1" thickBot="1">
      <c r="A65" s="56" t="str">
        <f t="shared" si="5"/>
        <v/>
      </c>
      <c r="B65" s="57"/>
      <c r="C65" s="55"/>
      <c r="D65" s="58" t="str">
        <f t="shared" si="3"/>
        <v/>
      </c>
      <c r="E65" s="87" t="str">
        <f t="shared" si="4"/>
        <v/>
      </c>
      <c r="F65" s="5"/>
      <c r="G65" s="5"/>
    </row>
    <row r="66" spans="1:8" s="1" customFormat="1" ht="15" customHeight="1">
      <c r="A66" s="59" t="str">
        <f t="shared" si="5"/>
        <v/>
      </c>
      <c r="B66" s="60"/>
      <c r="C66" s="61"/>
      <c r="D66" s="62" t="str">
        <f t="shared" si="3"/>
        <v/>
      </c>
      <c r="E66" s="63" t="str">
        <f t="shared" si="4"/>
        <v/>
      </c>
      <c r="F66" s="5"/>
      <c r="G66" s="5"/>
    </row>
    <row r="67" spans="1:8" s="1" customFormat="1" ht="15" customHeight="1">
      <c r="A67" s="54"/>
      <c r="B67" s="66" t="s">
        <v>6</v>
      </c>
      <c r="C67" s="67">
        <f>SUM(C8:C62)</f>
        <v>10</v>
      </c>
      <c r="D67" s="62"/>
      <c r="E67" s="63"/>
      <c r="F67" s="36"/>
      <c r="G67" s="36"/>
    </row>
    <row r="68" spans="1:8" s="1" customFormat="1" ht="15" customHeight="1">
      <c r="A68" s="59"/>
      <c r="B68" s="64"/>
      <c r="C68" s="61"/>
      <c r="D68" s="62"/>
      <c r="E68" s="63"/>
      <c r="F68" s="36"/>
      <c r="G68" s="36"/>
      <c r="H68" s="9"/>
    </row>
    <row r="69" spans="1:8" s="1" customFormat="1" ht="15" customHeight="1">
      <c r="A69" s="5"/>
      <c r="B69" s="124"/>
      <c r="C69" s="131" t="s">
        <v>20</v>
      </c>
      <c r="D69" s="132"/>
      <c r="E69" s="68">
        <f ca="1">SUM(E8:E63)</f>
        <v>48300</v>
      </c>
      <c r="F69" s="36"/>
      <c r="G69" s="36"/>
      <c r="H69" s="9"/>
    </row>
    <row r="70" spans="1:8" s="1" customFormat="1" ht="15" customHeight="1">
      <c r="A70" s="125"/>
      <c r="B70" s="125"/>
      <c r="C70" s="67" t="s">
        <v>21</v>
      </c>
      <c r="D70" s="69">
        <v>0.2</v>
      </c>
      <c r="E70" s="68">
        <f ca="1">D70*E69</f>
        <v>9660</v>
      </c>
      <c r="F70" s="36"/>
      <c r="G70" s="36"/>
      <c r="H70" s="9"/>
    </row>
    <row r="71" spans="1:8" s="1" customFormat="1" ht="15" customHeight="1">
      <c r="A71" s="126"/>
      <c r="B71" s="126"/>
      <c r="C71" s="126"/>
      <c r="D71" s="127"/>
      <c r="E71" s="128"/>
      <c r="F71" s="36"/>
      <c r="G71" s="36"/>
      <c r="H71" s="9"/>
    </row>
    <row r="72" spans="1:8" ht="20.25" customHeight="1">
      <c r="B72" s="124"/>
      <c r="C72" s="131" t="s">
        <v>22</v>
      </c>
      <c r="D72" s="132"/>
      <c r="E72" s="68">
        <f ca="1">E69*(1+D70)</f>
        <v>57960</v>
      </c>
      <c r="F72" s="36"/>
      <c r="G72" s="36"/>
    </row>
    <row r="73" spans="1:8">
      <c r="A73" s="123"/>
      <c r="B73" s="123"/>
      <c r="C73" s="123"/>
      <c r="D73" s="65"/>
    </row>
  </sheetData>
  <mergeCells count="4">
    <mergeCell ref="D7:E7"/>
    <mergeCell ref="D6:E6"/>
    <mergeCell ref="C69:D69"/>
    <mergeCell ref="C72:D72"/>
  </mergeCells>
  <phoneticPr fontId="5" type="noConversion"/>
  <dataValidations count="5">
    <dataValidation type="list" allowBlank="1" showInputMessage="1" showErrorMessage="1" sqref="B11">
      <formula1>Tarifs</formula1>
    </dataValidation>
    <dataValidation type="list" sqref="B16:B66">
      <formula1>OFFSET(NomArt,MATCH(B16&amp;"*",NomArt,0)-1,0,COUNTIF(NomArt,B16&amp;"*"))</formula1>
    </dataValidation>
    <dataValidation type="list" allowBlank="1" showInputMessage="1" showErrorMessage="1" sqref="C7">
      <formula1>COMMERCIAUX</formula1>
    </dataValidation>
    <dataValidation type="list" allowBlank="1" showInputMessage="1" showErrorMessage="1" error="Veuillez sélectionner un client" sqref="D7">
      <formula1>INDIRECT($C$7)</formula1>
    </dataValidation>
    <dataValidation type="list" allowBlank="1" showInputMessage="1" showErrorMessage="1" sqref="B13">
      <formula1>famille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61" fitToWidth="0" orientation="landscape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2"/>
  <sheetViews>
    <sheetView workbookViewId="0">
      <selection activeCell="B35" sqref="B35"/>
    </sheetView>
  </sheetViews>
  <sheetFormatPr baseColWidth="10" defaultRowHeight="12.75"/>
  <cols>
    <col min="1" max="1" width="13.85546875" style="26" bestFit="1" customWidth="1"/>
    <col min="2" max="2" width="46.7109375" bestFit="1" customWidth="1"/>
    <col min="6" max="6" width="16.42578125" customWidth="1"/>
  </cols>
  <sheetData>
    <row r="1" spans="1:7">
      <c r="A1" s="26" t="s">
        <v>3</v>
      </c>
      <c r="B1" t="s">
        <v>4</v>
      </c>
      <c r="C1" t="s">
        <v>7</v>
      </c>
      <c r="D1" t="s">
        <v>8</v>
      </c>
      <c r="E1" t="s">
        <v>9</v>
      </c>
    </row>
    <row r="2" spans="1:7">
      <c r="A2" s="22" t="s">
        <v>230</v>
      </c>
      <c r="B2" s="75" t="s">
        <v>242</v>
      </c>
      <c r="C2" s="76">
        <v>15000</v>
      </c>
      <c r="D2" s="7"/>
      <c r="E2" s="7"/>
      <c r="F2" s="80" t="s">
        <v>249</v>
      </c>
      <c r="G2" s="81" t="s">
        <v>250</v>
      </c>
    </row>
    <row r="3" spans="1:7">
      <c r="A3" s="22" t="s">
        <v>231</v>
      </c>
      <c r="B3" s="75" t="s">
        <v>243</v>
      </c>
      <c r="C3" s="76">
        <v>5400</v>
      </c>
      <c r="D3" s="7"/>
      <c r="E3" s="7"/>
      <c r="F3" s="80" t="s">
        <v>249</v>
      </c>
      <c r="G3" s="81" t="s">
        <v>250</v>
      </c>
    </row>
    <row r="4" spans="1:7">
      <c r="A4" s="22" t="s">
        <v>232</v>
      </c>
      <c r="B4" s="75" t="s">
        <v>244</v>
      </c>
      <c r="C4" s="76">
        <v>3400</v>
      </c>
      <c r="D4" s="7"/>
      <c r="E4" s="7"/>
      <c r="F4" s="80" t="s">
        <v>249</v>
      </c>
      <c r="G4" s="81" t="s">
        <v>251</v>
      </c>
    </row>
    <row r="5" spans="1:7">
      <c r="A5" s="27">
        <v>6111242566446</v>
      </c>
      <c r="B5" s="75" t="s">
        <v>245</v>
      </c>
      <c r="C5" s="76">
        <v>4200</v>
      </c>
      <c r="D5" s="7"/>
      <c r="E5" s="7"/>
      <c r="F5" s="80" t="s">
        <v>249</v>
      </c>
      <c r="G5" s="81" t="s">
        <v>252</v>
      </c>
    </row>
    <row r="6" spans="1:7">
      <c r="A6" s="27">
        <v>6111242566453</v>
      </c>
      <c r="B6" s="75" t="s">
        <v>246</v>
      </c>
      <c r="C6" s="76">
        <v>3700</v>
      </c>
      <c r="D6" s="7"/>
      <c r="E6" s="7"/>
      <c r="F6" s="80" t="s">
        <v>249</v>
      </c>
      <c r="G6" s="81" t="s">
        <v>252</v>
      </c>
    </row>
    <row r="7" spans="1:7">
      <c r="A7" s="27">
        <v>6111242566439</v>
      </c>
      <c r="B7" s="75" t="s">
        <v>247</v>
      </c>
      <c r="C7" s="76">
        <v>4500</v>
      </c>
      <c r="D7" s="6"/>
      <c r="E7" s="6"/>
      <c r="F7" s="80" t="s">
        <v>249</v>
      </c>
      <c r="G7" s="81" t="s">
        <v>252</v>
      </c>
    </row>
    <row r="8" spans="1:7">
      <c r="A8" s="27">
        <v>6111242566415</v>
      </c>
      <c r="B8" s="75" t="s">
        <v>248</v>
      </c>
      <c r="C8" s="76">
        <v>5000</v>
      </c>
      <c r="D8" s="6"/>
      <c r="E8" s="6"/>
      <c r="F8" s="80" t="s">
        <v>249</v>
      </c>
      <c r="G8" s="81" t="s">
        <v>252</v>
      </c>
    </row>
    <row r="9" spans="1:7">
      <c r="A9" s="77" t="s">
        <v>237</v>
      </c>
      <c r="B9" s="23" t="s">
        <v>254</v>
      </c>
      <c r="C9" s="78">
        <v>2000</v>
      </c>
      <c r="D9" s="6"/>
      <c r="E9" s="6"/>
      <c r="F9" s="80" t="s">
        <v>260</v>
      </c>
      <c r="G9" s="81" t="s">
        <v>253</v>
      </c>
    </row>
    <row r="10" spans="1:7">
      <c r="A10" s="77" t="s">
        <v>238</v>
      </c>
      <c r="B10" s="25" t="s">
        <v>255</v>
      </c>
      <c r="C10" s="78">
        <v>1500</v>
      </c>
      <c r="D10" s="6"/>
      <c r="E10" s="6"/>
      <c r="F10" s="80" t="s">
        <v>260</v>
      </c>
      <c r="G10" s="81" t="s">
        <v>253</v>
      </c>
    </row>
    <row r="11" spans="1:7">
      <c r="A11" s="77">
        <v>6111242565364</v>
      </c>
      <c r="B11" s="25" t="s">
        <v>256</v>
      </c>
      <c r="C11" s="78">
        <v>3000</v>
      </c>
      <c r="D11" s="6"/>
      <c r="E11" s="6"/>
      <c r="F11" s="80" t="s">
        <v>260</v>
      </c>
      <c r="G11" s="81" t="s">
        <v>253</v>
      </c>
    </row>
    <row r="12" spans="1:7">
      <c r="A12" s="77">
        <v>6111242565371</v>
      </c>
      <c r="B12" s="25" t="s">
        <v>257</v>
      </c>
      <c r="C12" s="78">
        <v>2500</v>
      </c>
      <c r="D12" s="6"/>
      <c r="E12" s="6"/>
      <c r="F12" s="80" t="s">
        <v>260</v>
      </c>
      <c r="G12" s="81" t="s">
        <v>253</v>
      </c>
    </row>
    <row r="13" spans="1:7">
      <c r="A13" s="77" t="s">
        <v>239</v>
      </c>
      <c r="B13" s="25" t="s">
        <v>258</v>
      </c>
      <c r="C13" s="78">
        <v>2000</v>
      </c>
      <c r="D13" s="6"/>
      <c r="E13" s="6"/>
      <c r="F13" s="80" t="s">
        <v>260</v>
      </c>
      <c r="G13" s="81" t="s">
        <v>253</v>
      </c>
    </row>
    <row r="14" spans="1:7">
      <c r="A14" s="77">
        <v>6111242566910</v>
      </c>
      <c r="B14" s="25" t="s">
        <v>259</v>
      </c>
      <c r="C14" s="78">
        <v>1500</v>
      </c>
      <c r="D14" s="6"/>
      <c r="E14" s="6"/>
      <c r="F14" s="80" t="s">
        <v>260</v>
      </c>
      <c r="G14" s="81" t="s">
        <v>253</v>
      </c>
    </row>
    <row r="15" spans="1:7">
      <c r="A15" s="22">
        <v>6111242566088</v>
      </c>
      <c r="B15" s="23" t="s">
        <v>267</v>
      </c>
      <c r="C15" s="78">
        <v>65000</v>
      </c>
      <c r="F15" s="80" t="s">
        <v>271</v>
      </c>
      <c r="G15" s="81" t="s">
        <v>266</v>
      </c>
    </row>
    <row r="16" spans="1:7">
      <c r="A16" s="22">
        <v>6111242565906</v>
      </c>
      <c r="B16" s="23" t="s">
        <v>268</v>
      </c>
      <c r="C16" s="78">
        <v>54000</v>
      </c>
      <c r="F16" s="80" t="s">
        <v>271</v>
      </c>
      <c r="G16" s="81" t="s">
        <v>266</v>
      </c>
    </row>
    <row r="17" spans="1:7">
      <c r="A17" s="22">
        <v>6111242565890</v>
      </c>
      <c r="B17" s="23" t="s">
        <v>269</v>
      </c>
      <c r="C17" s="78">
        <v>43500</v>
      </c>
      <c r="F17" s="80" t="s">
        <v>271</v>
      </c>
      <c r="G17" s="81" t="s">
        <v>266</v>
      </c>
    </row>
    <row r="18" spans="1:7">
      <c r="A18" s="77" t="s">
        <v>233</v>
      </c>
      <c r="B18" s="23" t="s">
        <v>270</v>
      </c>
      <c r="C18" s="78">
        <v>46500</v>
      </c>
      <c r="F18" s="80" t="s">
        <v>271</v>
      </c>
      <c r="G18" s="81" t="s">
        <v>266</v>
      </c>
    </row>
    <row r="19" spans="1:7">
      <c r="A19" s="79">
        <v>6111242567832</v>
      </c>
      <c r="B19" s="25" t="s">
        <v>272</v>
      </c>
      <c r="C19" s="78">
        <v>2000</v>
      </c>
      <c r="F19" s="80" t="s">
        <v>276</v>
      </c>
      <c r="G19" s="81" t="s">
        <v>253</v>
      </c>
    </row>
    <row r="20" spans="1:7">
      <c r="A20" s="77">
        <v>6111242560093</v>
      </c>
      <c r="B20" s="23" t="s">
        <v>273</v>
      </c>
      <c r="C20" s="78">
        <v>2800</v>
      </c>
      <c r="F20" s="80" t="s">
        <v>276</v>
      </c>
      <c r="G20" s="81" t="s">
        <v>253</v>
      </c>
    </row>
    <row r="21" spans="1:7">
      <c r="A21" s="82" t="s">
        <v>240</v>
      </c>
      <c r="B21" s="23" t="s">
        <v>274</v>
      </c>
      <c r="C21" s="78">
        <v>5000</v>
      </c>
      <c r="F21" s="80" t="s">
        <v>276</v>
      </c>
      <c r="G21" s="81" t="s">
        <v>253</v>
      </c>
    </row>
    <row r="22" spans="1:7">
      <c r="A22" s="77" t="s">
        <v>241</v>
      </c>
      <c r="B22" s="23" t="s">
        <v>275</v>
      </c>
      <c r="C22" s="78">
        <v>18000</v>
      </c>
      <c r="F22" s="80" t="s">
        <v>276</v>
      </c>
      <c r="G22" s="81" t="s">
        <v>277</v>
      </c>
    </row>
  </sheetData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0"/>
  <sheetViews>
    <sheetView workbookViewId="0">
      <selection activeCell="R16" sqref="R16"/>
    </sheetView>
  </sheetViews>
  <sheetFormatPr baseColWidth="10" defaultRowHeight="12.75"/>
  <cols>
    <col min="1" max="1" width="13" bestFit="1" customWidth="1"/>
    <col min="2" max="2" width="46.7109375" bestFit="1" customWidth="1"/>
    <col min="5" max="5" width="13.28515625" bestFit="1" customWidth="1"/>
    <col min="6" max="6" width="33" customWidth="1"/>
    <col min="9" max="9" width="13.85546875" bestFit="1" customWidth="1"/>
    <col min="10" max="10" width="52.140625" customWidth="1"/>
    <col min="13" max="13" width="12.7109375" bestFit="1" customWidth="1"/>
    <col min="14" max="14" width="41.42578125" customWidth="1"/>
    <col min="17" max="17" width="13.28515625" bestFit="1" customWidth="1"/>
    <col min="18" max="18" width="36" customWidth="1"/>
  </cols>
  <sheetData>
    <row r="1" spans="1:20" ht="13.5" thickBot="1">
      <c r="A1" s="135" t="s">
        <v>249</v>
      </c>
      <c r="B1" s="136"/>
      <c r="C1" s="136"/>
      <c r="D1" s="136"/>
      <c r="E1" s="137" t="s">
        <v>260</v>
      </c>
      <c r="F1" s="133"/>
      <c r="G1" s="133"/>
      <c r="H1" s="134"/>
      <c r="I1" s="133" t="s">
        <v>265</v>
      </c>
      <c r="J1" s="133"/>
      <c r="K1" s="133"/>
      <c r="L1" s="134"/>
      <c r="M1" s="133" t="s">
        <v>271</v>
      </c>
      <c r="N1" s="133"/>
      <c r="O1" s="133"/>
      <c r="P1" s="134"/>
      <c r="Q1" s="133" t="s">
        <v>276</v>
      </c>
      <c r="R1" s="133"/>
      <c r="S1" s="133"/>
      <c r="T1" s="134"/>
    </row>
    <row r="2" spans="1:20">
      <c r="A2" s="111" t="s">
        <v>230</v>
      </c>
      <c r="B2" s="112" t="s">
        <v>242</v>
      </c>
      <c r="C2" s="113">
        <v>15000</v>
      </c>
      <c r="D2" s="114" t="s">
        <v>250</v>
      </c>
      <c r="E2" s="95" t="s">
        <v>237</v>
      </c>
      <c r="F2" s="23" t="s">
        <v>254</v>
      </c>
      <c r="G2" s="78">
        <v>2000</v>
      </c>
      <c r="H2" s="90" t="s">
        <v>253</v>
      </c>
      <c r="I2" s="96">
        <v>6111242566743</v>
      </c>
      <c r="J2" s="25" t="s">
        <v>261</v>
      </c>
      <c r="K2" s="78">
        <v>25000</v>
      </c>
      <c r="L2" s="90" t="s">
        <v>266</v>
      </c>
      <c r="M2" s="102">
        <v>6111242566088</v>
      </c>
      <c r="N2" s="23" t="s">
        <v>267</v>
      </c>
      <c r="O2" s="78">
        <v>65000</v>
      </c>
      <c r="P2" s="90" t="s">
        <v>266</v>
      </c>
      <c r="Q2" s="94">
        <v>6111242567832</v>
      </c>
      <c r="R2" s="25" t="s">
        <v>272</v>
      </c>
      <c r="S2" s="78">
        <v>2000</v>
      </c>
      <c r="T2" s="90" t="s">
        <v>253</v>
      </c>
    </row>
    <row r="3" spans="1:20" ht="22.5">
      <c r="A3" s="98" t="s">
        <v>231</v>
      </c>
      <c r="B3" s="75" t="s">
        <v>243</v>
      </c>
      <c r="C3" s="76">
        <v>5400</v>
      </c>
      <c r="D3" s="90" t="s">
        <v>250</v>
      </c>
      <c r="E3" s="95" t="s">
        <v>238</v>
      </c>
      <c r="F3" s="25" t="s">
        <v>255</v>
      </c>
      <c r="G3" s="78">
        <v>1500</v>
      </c>
      <c r="H3" s="90" t="s">
        <v>253</v>
      </c>
      <c r="I3" s="105" t="s">
        <v>234</v>
      </c>
      <c r="J3" s="23" t="s">
        <v>262</v>
      </c>
      <c r="K3" s="78">
        <v>18000</v>
      </c>
      <c r="L3" s="90" t="s">
        <v>266</v>
      </c>
      <c r="M3" s="102">
        <v>6111242565906</v>
      </c>
      <c r="N3" s="23" t="s">
        <v>268</v>
      </c>
      <c r="O3" s="78">
        <v>54000</v>
      </c>
      <c r="P3" s="90" t="s">
        <v>266</v>
      </c>
      <c r="Q3" s="95">
        <v>6111242560093</v>
      </c>
      <c r="R3" s="23" t="s">
        <v>273</v>
      </c>
      <c r="S3" s="78">
        <v>2800</v>
      </c>
      <c r="T3" s="90" t="s">
        <v>253</v>
      </c>
    </row>
    <row r="4" spans="1:20">
      <c r="A4" s="98" t="s">
        <v>232</v>
      </c>
      <c r="B4" s="75" t="s">
        <v>244</v>
      </c>
      <c r="C4" s="76">
        <v>3400</v>
      </c>
      <c r="D4" s="90" t="s">
        <v>251</v>
      </c>
      <c r="E4" s="95">
        <v>6111242565364</v>
      </c>
      <c r="F4" s="25" t="s">
        <v>256</v>
      </c>
      <c r="G4" s="78">
        <v>3000</v>
      </c>
      <c r="H4" s="90" t="s">
        <v>253</v>
      </c>
      <c r="I4" s="96" t="s">
        <v>235</v>
      </c>
      <c r="J4" s="23" t="s">
        <v>263</v>
      </c>
      <c r="K4" s="78">
        <v>30000</v>
      </c>
      <c r="L4" s="90" t="s">
        <v>266</v>
      </c>
      <c r="M4" s="102">
        <v>6111242565890</v>
      </c>
      <c r="N4" s="23" t="s">
        <v>269</v>
      </c>
      <c r="O4" s="78">
        <v>43500</v>
      </c>
      <c r="P4" s="90" t="s">
        <v>266</v>
      </c>
      <c r="Q4" s="96" t="s">
        <v>240</v>
      </c>
      <c r="R4" s="23" t="s">
        <v>274</v>
      </c>
      <c r="S4" s="78">
        <v>5000</v>
      </c>
      <c r="T4" s="90" t="s">
        <v>253</v>
      </c>
    </row>
    <row r="5" spans="1:20">
      <c r="A5" s="115">
        <v>6111242566446</v>
      </c>
      <c r="B5" s="75" t="s">
        <v>245</v>
      </c>
      <c r="C5" s="76">
        <v>4200</v>
      </c>
      <c r="D5" s="90" t="s">
        <v>252</v>
      </c>
      <c r="E5" s="95">
        <v>6111242565371</v>
      </c>
      <c r="F5" s="25" t="s">
        <v>257</v>
      </c>
      <c r="G5" s="78">
        <v>2500</v>
      </c>
      <c r="H5" s="90" t="s">
        <v>253</v>
      </c>
      <c r="I5" s="96" t="s">
        <v>236</v>
      </c>
      <c r="J5" s="23" t="s">
        <v>264</v>
      </c>
      <c r="K5" s="78">
        <v>15000</v>
      </c>
      <c r="L5" s="90" t="s">
        <v>266</v>
      </c>
      <c r="M5" s="95" t="s">
        <v>233</v>
      </c>
      <c r="N5" s="23" t="s">
        <v>270</v>
      </c>
      <c r="O5" s="78">
        <v>46500</v>
      </c>
      <c r="P5" s="90" t="s">
        <v>266</v>
      </c>
      <c r="Q5" s="95" t="s">
        <v>241</v>
      </c>
      <c r="R5" s="23" t="s">
        <v>275</v>
      </c>
      <c r="S5" s="78">
        <v>18000</v>
      </c>
      <c r="T5" s="90" t="s">
        <v>277</v>
      </c>
    </row>
    <row r="6" spans="1:20">
      <c r="A6" s="115"/>
      <c r="B6" s="75"/>
      <c r="C6" s="76"/>
      <c r="D6" s="90"/>
      <c r="E6" s="95"/>
      <c r="F6" s="25"/>
      <c r="G6" s="78"/>
      <c r="H6" s="90"/>
      <c r="I6" s="96"/>
      <c r="J6" s="23"/>
      <c r="K6" s="78"/>
      <c r="L6" s="90"/>
      <c r="M6" s="95"/>
      <c r="N6" s="23"/>
      <c r="O6" s="78"/>
      <c r="P6" s="90"/>
      <c r="Q6" s="95"/>
      <c r="R6" s="25"/>
      <c r="S6" s="78"/>
      <c r="T6" s="90"/>
    </row>
    <row r="7" spans="1:20">
      <c r="A7" s="115"/>
      <c r="B7" s="75"/>
      <c r="C7" s="76"/>
      <c r="D7" s="90"/>
      <c r="E7" s="95"/>
      <c r="F7" s="25"/>
      <c r="G7" s="78"/>
      <c r="H7" s="90"/>
      <c r="I7" s="106"/>
      <c r="J7" s="23"/>
      <c r="K7" s="78"/>
      <c r="L7" s="90"/>
      <c r="M7" s="95"/>
      <c r="N7" s="23"/>
      <c r="O7" s="78"/>
      <c r="P7" s="90"/>
      <c r="Q7" s="94"/>
      <c r="R7" s="23"/>
      <c r="S7" s="78"/>
      <c r="T7" s="90"/>
    </row>
    <row r="8" spans="1:20" ht="13.5" thickBot="1">
      <c r="A8" s="115"/>
      <c r="B8" s="75"/>
      <c r="C8" s="76"/>
      <c r="D8" s="90"/>
      <c r="E8" s="95"/>
      <c r="F8" s="24"/>
      <c r="G8" s="78"/>
      <c r="H8" s="90"/>
      <c r="I8" s="106"/>
      <c r="J8" s="23"/>
      <c r="K8" s="78"/>
      <c r="L8" s="90"/>
      <c r="M8" s="95"/>
      <c r="N8" s="23"/>
      <c r="O8" s="78"/>
      <c r="P8" s="90"/>
      <c r="Q8" s="97"/>
      <c r="R8" s="91"/>
      <c r="S8" s="92"/>
      <c r="T8" s="93"/>
    </row>
    <row r="9" spans="1:20">
      <c r="A9" s="115"/>
      <c r="B9" s="75"/>
      <c r="C9" s="76"/>
      <c r="D9" s="90"/>
      <c r="E9" s="95"/>
      <c r="F9" s="24"/>
      <c r="G9" s="78"/>
      <c r="H9" s="90"/>
      <c r="I9" s="106"/>
      <c r="J9" s="23"/>
      <c r="K9" s="78"/>
      <c r="L9" s="90"/>
      <c r="M9" s="102"/>
      <c r="N9" s="23"/>
      <c r="O9" s="78"/>
      <c r="P9" s="90"/>
    </row>
    <row r="10" spans="1:20">
      <c r="A10" s="115"/>
      <c r="B10" s="75"/>
      <c r="C10" s="76"/>
      <c r="D10" s="90"/>
      <c r="E10" s="95"/>
      <c r="F10" s="23"/>
      <c r="G10" s="78"/>
      <c r="H10" s="90"/>
      <c r="I10" s="106"/>
      <c r="J10" s="23"/>
      <c r="K10" s="78"/>
      <c r="L10" s="90"/>
      <c r="M10" s="102"/>
      <c r="N10" s="23"/>
      <c r="O10" s="78"/>
      <c r="P10" s="90"/>
    </row>
    <row r="11" spans="1:20" ht="13.5" thickBot="1">
      <c r="A11" s="115"/>
      <c r="B11" s="75"/>
      <c r="C11" s="76"/>
      <c r="D11" s="90"/>
      <c r="E11" s="95"/>
      <c r="F11" s="23"/>
      <c r="G11" s="78"/>
      <c r="H11" s="90"/>
      <c r="I11" s="106"/>
      <c r="J11" s="23"/>
      <c r="K11" s="78"/>
      <c r="L11" s="90"/>
      <c r="M11" s="103"/>
      <c r="N11" s="99"/>
      <c r="O11" s="100"/>
      <c r="P11" s="101"/>
      <c r="Q11" s="11"/>
    </row>
    <row r="12" spans="1:20">
      <c r="A12" s="98"/>
      <c r="B12" s="75"/>
      <c r="C12" s="76"/>
      <c r="D12" s="90"/>
      <c r="E12" s="94"/>
      <c r="F12" s="23"/>
      <c r="G12" s="78"/>
      <c r="H12" s="90"/>
      <c r="I12" s="106"/>
      <c r="J12" s="23"/>
      <c r="K12" s="78"/>
      <c r="L12" s="90"/>
    </row>
    <row r="13" spans="1:20">
      <c r="A13" s="98"/>
      <c r="B13" s="75"/>
      <c r="C13" s="76"/>
      <c r="D13" s="90"/>
      <c r="E13" s="94"/>
      <c r="F13" s="23"/>
      <c r="G13" s="78"/>
      <c r="H13" s="90"/>
      <c r="I13" s="107"/>
      <c r="J13" s="23"/>
      <c r="K13" s="78"/>
      <c r="L13" s="90"/>
    </row>
    <row r="14" spans="1:20">
      <c r="A14" s="98"/>
      <c r="B14" s="75"/>
      <c r="C14" s="76"/>
      <c r="D14" s="90"/>
      <c r="E14" s="96"/>
      <c r="F14" s="23"/>
      <c r="G14" s="78"/>
      <c r="H14" s="90"/>
      <c r="I14" s="107"/>
      <c r="J14" s="23"/>
      <c r="K14" s="78"/>
      <c r="L14" s="90"/>
    </row>
    <row r="15" spans="1:20">
      <c r="A15" s="116"/>
      <c r="B15" s="75"/>
      <c r="C15" s="76"/>
      <c r="D15" s="90"/>
      <c r="E15" s="95"/>
      <c r="F15" s="23"/>
      <c r="G15" s="78"/>
      <c r="H15" s="90"/>
      <c r="I15" s="107"/>
      <c r="J15" s="23"/>
      <c r="K15" s="78"/>
      <c r="L15" s="90"/>
    </row>
    <row r="16" spans="1:20">
      <c r="A16" s="117"/>
      <c r="B16" s="75"/>
      <c r="C16" s="76"/>
      <c r="D16" s="90"/>
      <c r="E16" s="96"/>
      <c r="F16" s="23"/>
      <c r="G16" s="78"/>
      <c r="H16" s="90"/>
      <c r="I16" s="106"/>
      <c r="J16" s="23"/>
      <c r="K16" s="78"/>
      <c r="L16" s="90"/>
    </row>
    <row r="17" spans="1:12">
      <c r="A17" s="117"/>
      <c r="B17" s="75"/>
      <c r="C17" s="76"/>
      <c r="D17" s="90"/>
      <c r="E17" s="96"/>
      <c r="F17" s="23"/>
      <c r="G17" s="78"/>
      <c r="H17" s="90"/>
      <c r="I17" s="107"/>
      <c r="J17" s="23"/>
      <c r="K17" s="78"/>
      <c r="L17" s="90"/>
    </row>
    <row r="18" spans="1:12">
      <c r="A18" s="116"/>
      <c r="B18" s="75"/>
      <c r="C18" s="76"/>
      <c r="D18" s="90"/>
      <c r="E18" s="95"/>
      <c r="F18" s="23"/>
      <c r="G18" s="78"/>
      <c r="H18" s="90"/>
      <c r="I18" s="107"/>
      <c r="J18" s="23"/>
      <c r="K18" s="78"/>
      <c r="L18" s="90"/>
    </row>
    <row r="19" spans="1:12" ht="13.5" thickBot="1">
      <c r="A19" s="116"/>
      <c r="B19" s="75"/>
      <c r="C19" s="76"/>
      <c r="D19" s="90"/>
      <c r="E19" s="95"/>
      <c r="F19" s="23"/>
      <c r="G19" s="78"/>
      <c r="H19" s="90"/>
      <c r="I19" s="108"/>
      <c r="J19" s="104"/>
      <c r="K19" s="100"/>
      <c r="L19" s="101"/>
    </row>
    <row r="20" spans="1:12">
      <c r="A20" s="116"/>
      <c r="B20" s="75"/>
      <c r="C20" s="76"/>
      <c r="D20" s="90"/>
      <c r="E20" s="95"/>
      <c r="F20" s="23"/>
      <c r="G20" s="78"/>
      <c r="H20" s="90"/>
    </row>
    <row r="21" spans="1:12">
      <c r="A21" s="117"/>
      <c r="B21" s="75"/>
      <c r="C21" s="76"/>
      <c r="D21" s="90"/>
      <c r="E21" s="109"/>
      <c r="F21" s="23"/>
      <c r="G21" s="78"/>
      <c r="H21" s="90"/>
    </row>
    <row r="22" spans="1:12">
      <c r="A22" s="117"/>
      <c r="B22" s="75"/>
      <c r="C22" s="76"/>
      <c r="D22" s="90"/>
      <c r="E22" s="109"/>
      <c r="F22" s="23"/>
      <c r="G22" s="78"/>
      <c r="H22" s="90"/>
    </row>
    <row r="23" spans="1:12">
      <c r="A23" s="117"/>
      <c r="B23" s="75"/>
      <c r="C23" s="76"/>
      <c r="D23" s="90"/>
      <c r="E23" s="109"/>
      <c r="F23" s="23"/>
      <c r="G23" s="78"/>
      <c r="H23" s="90"/>
    </row>
    <row r="24" spans="1:12">
      <c r="A24" s="117"/>
      <c r="B24" s="75"/>
      <c r="C24" s="76"/>
      <c r="D24" s="90"/>
      <c r="E24" s="95"/>
      <c r="F24" s="23"/>
      <c r="G24" s="78"/>
      <c r="H24" s="90"/>
    </row>
    <row r="25" spans="1:12">
      <c r="A25" s="117"/>
      <c r="B25" s="75"/>
      <c r="C25" s="76"/>
      <c r="D25" s="90"/>
      <c r="E25" s="95"/>
      <c r="F25" s="23"/>
      <c r="G25" s="78"/>
      <c r="H25" s="90"/>
    </row>
    <row r="26" spans="1:12">
      <c r="A26" s="117"/>
      <c r="B26" s="75"/>
      <c r="C26" s="76"/>
      <c r="D26" s="90"/>
      <c r="E26" s="95"/>
      <c r="F26" s="23"/>
      <c r="G26" s="78"/>
      <c r="H26" s="90"/>
    </row>
    <row r="27" spans="1:12">
      <c r="A27" s="118"/>
      <c r="B27" s="75"/>
      <c r="C27" s="76"/>
      <c r="D27" s="90"/>
      <c r="E27" s="95"/>
      <c r="F27" s="23"/>
      <c r="G27" s="78"/>
      <c r="H27" s="90"/>
    </row>
    <row r="28" spans="1:12" ht="13.5" thickBot="1">
      <c r="A28" s="118"/>
      <c r="B28" s="75"/>
      <c r="C28" s="76"/>
      <c r="D28" s="90"/>
      <c r="E28" s="110"/>
      <c r="F28" s="99"/>
      <c r="G28" s="100"/>
      <c r="H28" s="93"/>
    </row>
    <row r="29" spans="1:12">
      <c r="A29" s="118"/>
      <c r="B29" s="75"/>
      <c r="C29" s="76"/>
      <c r="D29" s="90"/>
    </row>
    <row r="30" spans="1:12">
      <c r="A30" s="117"/>
      <c r="B30" s="75"/>
      <c r="C30" s="76"/>
      <c r="D30" s="90"/>
    </row>
    <row r="31" spans="1:12">
      <c r="A31" s="118"/>
      <c r="B31" s="75"/>
      <c r="C31" s="76"/>
      <c r="D31" s="90"/>
    </row>
    <row r="32" spans="1:12">
      <c r="A32" s="118"/>
      <c r="B32" s="75"/>
      <c r="C32" s="76"/>
      <c r="D32" s="90"/>
    </row>
    <row r="33" spans="1:4">
      <c r="A33" s="117"/>
      <c r="B33" s="75"/>
      <c r="C33" s="76"/>
      <c r="D33" s="90"/>
    </row>
    <row r="34" spans="1:4">
      <c r="A34" s="118"/>
      <c r="B34" s="75"/>
      <c r="C34" s="76"/>
      <c r="D34" s="90"/>
    </row>
    <row r="35" spans="1:4">
      <c r="A35" s="118"/>
      <c r="B35" s="75"/>
      <c r="C35" s="76"/>
      <c r="D35" s="90"/>
    </row>
    <row r="36" spans="1:4">
      <c r="A36" s="118"/>
      <c r="B36" s="75"/>
      <c r="C36" s="76"/>
      <c r="D36" s="90"/>
    </row>
    <row r="37" spans="1:4">
      <c r="A37" s="118"/>
      <c r="B37" s="75"/>
      <c r="C37" s="76"/>
      <c r="D37" s="90"/>
    </row>
    <row r="38" spans="1:4">
      <c r="A38" s="118"/>
      <c r="B38" s="75"/>
      <c r="C38" s="76"/>
      <c r="D38" s="90"/>
    </row>
    <row r="39" spans="1:4">
      <c r="A39" s="118"/>
      <c r="B39" s="75"/>
      <c r="C39" s="76"/>
      <c r="D39" s="90"/>
    </row>
    <row r="40" spans="1:4">
      <c r="A40" s="118"/>
      <c r="B40" s="75"/>
      <c r="C40" s="76"/>
      <c r="D40" s="90"/>
    </row>
    <row r="41" spans="1:4">
      <c r="A41" s="118"/>
      <c r="B41" s="75"/>
      <c r="C41" s="76"/>
      <c r="D41" s="90"/>
    </row>
    <row r="42" spans="1:4">
      <c r="A42" s="118"/>
      <c r="B42" s="75"/>
      <c r="C42" s="76"/>
      <c r="D42" s="90"/>
    </row>
    <row r="43" spans="1:4">
      <c r="A43" s="115"/>
      <c r="B43" s="75"/>
      <c r="C43" s="76"/>
      <c r="D43" s="90"/>
    </row>
    <row r="44" spans="1:4">
      <c r="A44" s="115"/>
      <c r="B44" s="75"/>
      <c r="C44" s="76"/>
      <c r="D44" s="90"/>
    </row>
    <row r="45" spans="1:4">
      <c r="A45" s="115"/>
      <c r="B45" s="75"/>
      <c r="C45" s="76"/>
      <c r="D45" s="90"/>
    </row>
    <row r="46" spans="1:4">
      <c r="A46" s="115"/>
      <c r="B46" s="75"/>
      <c r="C46" s="76"/>
      <c r="D46" s="90"/>
    </row>
    <row r="47" spans="1:4">
      <c r="A47" s="115"/>
      <c r="B47" s="75"/>
      <c r="C47" s="76"/>
      <c r="D47" s="90"/>
    </row>
    <row r="48" spans="1:4">
      <c r="A48" s="115"/>
      <c r="B48" s="75"/>
      <c r="C48" s="76"/>
      <c r="D48" s="90"/>
    </row>
    <row r="49" spans="1:4">
      <c r="A49" s="115"/>
      <c r="B49" s="75"/>
      <c r="C49" s="76"/>
      <c r="D49" s="90"/>
    </row>
    <row r="50" spans="1:4">
      <c r="A50" s="115"/>
      <c r="B50" s="75"/>
      <c r="C50" s="76"/>
      <c r="D50" s="90"/>
    </row>
    <row r="51" spans="1:4">
      <c r="A51" s="115"/>
      <c r="B51" s="75"/>
      <c r="C51" s="76"/>
      <c r="D51" s="90"/>
    </row>
    <row r="52" spans="1:4">
      <c r="A52" s="115"/>
      <c r="B52" s="75"/>
      <c r="C52" s="76"/>
      <c r="D52" s="90"/>
    </row>
    <row r="53" spans="1:4">
      <c r="A53" s="115"/>
      <c r="B53" s="75"/>
      <c r="C53" s="76"/>
      <c r="D53" s="90"/>
    </row>
    <row r="54" spans="1:4">
      <c r="A54" s="115"/>
      <c r="B54" s="75"/>
      <c r="C54" s="76"/>
      <c r="D54" s="90"/>
    </row>
    <row r="55" spans="1:4">
      <c r="A55" s="115"/>
      <c r="B55" s="75"/>
      <c r="C55" s="76"/>
      <c r="D55" s="90"/>
    </row>
    <row r="56" spans="1:4">
      <c r="A56" s="115"/>
      <c r="B56" s="75"/>
      <c r="C56" s="76"/>
      <c r="D56" s="90"/>
    </row>
    <row r="57" spans="1:4">
      <c r="A57" s="115"/>
      <c r="B57" s="75"/>
      <c r="C57" s="76"/>
      <c r="D57" s="90"/>
    </row>
    <row r="58" spans="1:4">
      <c r="A58" s="115"/>
      <c r="B58" s="75"/>
      <c r="C58" s="76"/>
      <c r="D58" s="90"/>
    </row>
    <row r="59" spans="1:4">
      <c r="A59" s="115"/>
      <c r="B59" s="75"/>
      <c r="C59" s="76"/>
      <c r="D59" s="90"/>
    </row>
    <row r="60" spans="1:4">
      <c r="A60" s="115"/>
      <c r="B60" s="75"/>
      <c r="C60" s="76"/>
      <c r="D60" s="90"/>
    </row>
    <row r="61" spans="1:4">
      <c r="A61" s="115"/>
      <c r="B61" s="75"/>
      <c r="C61" s="76"/>
      <c r="D61" s="90"/>
    </row>
    <row r="62" spans="1:4">
      <c r="A62" s="115"/>
      <c r="B62" s="75"/>
      <c r="C62" s="76"/>
      <c r="D62" s="90"/>
    </row>
    <row r="63" spans="1:4">
      <c r="A63" s="115"/>
      <c r="B63" s="75"/>
      <c r="C63" s="76"/>
      <c r="D63" s="90"/>
    </row>
    <row r="64" spans="1:4">
      <c r="A64" s="115"/>
      <c r="B64" s="75"/>
      <c r="C64" s="76"/>
      <c r="D64" s="90"/>
    </row>
    <row r="65" spans="1:4">
      <c r="A65" s="115"/>
      <c r="B65" s="75"/>
      <c r="C65" s="76"/>
      <c r="D65" s="90"/>
    </row>
    <row r="66" spans="1:4">
      <c r="A66" s="115"/>
      <c r="B66" s="75"/>
      <c r="C66" s="76"/>
      <c r="D66" s="90"/>
    </row>
    <row r="67" spans="1:4">
      <c r="A67" s="115"/>
      <c r="B67" s="75"/>
      <c r="C67" s="76"/>
      <c r="D67" s="90"/>
    </row>
    <row r="68" spans="1:4">
      <c r="A68" s="115"/>
      <c r="B68" s="75"/>
      <c r="C68" s="76"/>
      <c r="D68" s="90"/>
    </row>
    <row r="69" spans="1:4">
      <c r="A69" s="115"/>
      <c r="B69" s="75"/>
      <c r="C69" s="76"/>
      <c r="D69" s="90"/>
    </row>
    <row r="70" spans="1:4">
      <c r="A70" s="115"/>
      <c r="B70" s="75"/>
      <c r="C70" s="76"/>
      <c r="D70" s="90"/>
    </row>
    <row r="71" spans="1:4">
      <c r="A71" s="115"/>
      <c r="B71" s="75"/>
      <c r="C71" s="76"/>
      <c r="D71" s="90"/>
    </row>
    <row r="72" spans="1:4">
      <c r="A72" s="115"/>
      <c r="B72" s="75"/>
      <c r="C72" s="76"/>
      <c r="D72" s="90"/>
    </row>
    <row r="73" spans="1:4">
      <c r="A73" s="115"/>
      <c r="B73" s="75"/>
      <c r="C73" s="76"/>
      <c r="D73" s="90"/>
    </row>
    <row r="74" spans="1:4">
      <c r="A74" s="115"/>
      <c r="B74" s="75"/>
      <c r="C74" s="76"/>
      <c r="D74" s="90"/>
    </row>
    <row r="75" spans="1:4">
      <c r="A75" s="115"/>
      <c r="B75" s="75"/>
      <c r="C75" s="76"/>
      <c r="D75" s="90"/>
    </row>
    <row r="76" spans="1:4">
      <c r="A76" s="115"/>
      <c r="B76" s="75"/>
      <c r="C76" s="76"/>
      <c r="D76" s="90"/>
    </row>
    <row r="77" spans="1:4">
      <c r="A77" s="115"/>
      <c r="B77" s="75"/>
      <c r="C77" s="76"/>
      <c r="D77" s="90"/>
    </row>
    <row r="78" spans="1:4">
      <c r="A78" s="115"/>
      <c r="B78" s="75"/>
      <c r="C78" s="76"/>
      <c r="D78" s="90"/>
    </row>
    <row r="79" spans="1:4">
      <c r="A79" s="119"/>
      <c r="B79" s="75"/>
      <c r="C79" s="76"/>
      <c r="D79" s="90"/>
    </row>
    <row r="80" spans="1:4" ht="13.5" thickBot="1">
      <c r="A80" s="120"/>
      <c r="B80" s="121"/>
      <c r="C80" s="122"/>
      <c r="D80" s="93"/>
    </row>
  </sheetData>
  <mergeCells count="5">
    <mergeCell ref="Q1:T1"/>
    <mergeCell ref="A1:D1"/>
    <mergeCell ref="E1:H1"/>
    <mergeCell ref="I1:L1"/>
    <mergeCell ref="M1:P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4"/>
  <sheetViews>
    <sheetView workbookViewId="0">
      <selection activeCell="E6" sqref="E6"/>
    </sheetView>
  </sheetViews>
  <sheetFormatPr baseColWidth="10" defaultRowHeight="12.75"/>
  <sheetData>
    <row r="3" spans="1:2">
      <c r="A3" s="4" t="s">
        <v>21</v>
      </c>
      <c r="B3" s="10">
        <v>0.2</v>
      </c>
    </row>
    <row r="4" spans="1:2">
      <c r="A4" s="8"/>
      <c r="B4" s="10">
        <v>0.1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AI138"/>
  <sheetViews>
    <sheetView workbookViewId="0">
      <selection activeCell="P17" sqref="P17"/>
    </sheetView>
  </sheetViews>
  <sheetFormatPr baseColWidth="10" defaultRowHeight="12.75"/>
  <cols>
    <col min="2" max="2" width="14.7109375" bestFit="1" customWidth="1"/>
    <col min="6" max="6" width="37.5703125" style="19" bestFit="1" customWidth="1"/>
    <col min="7" max="9" width="11.42578125" style="8"/>
    <col min="10" max="10" width="11.42578125" style="15"/>
    <col min="11" max="11" width="28.140625" style="19" bestFit="1" customWidth="1"/>
    <col min="12" max="12" width="16.28515625" style="8" bestFit="1" customWidth="1"/>
    <col min="13" max="13" width="12.7109375" style="8" bestFit="1" customWidth="1"/>
    <col min="14" max="14" width="11.42578125" style="8"/>
    <col min="15" max="15" width="15.28515625" style="15" bestFit="1" customWidth="1"/>
    <col min="16" max="16" width="25.85546875" style="8" bestFit="1" customWidth="1"/>
    <col min="17" max="17" width="12" style="8" bestFit="1" customWidth="1"/>
    <col min="18" max="20" width="11.42578125" style="8"/>
    <col min="21" max="21" width="26.5703125" style="21" bestFit="1" customWidth="1"/>
    <col min="22" max="22" width="11.42578125" style="8"/>
    <col min="23" max="23" width="27.140625" style="8" bestFit="1" customWidth="1"/>
    <col min="24" max="24" width="11.42578125" style="8"/>
    <col min="25" max="25" width="11.42578125" style="15"/>
    <col min="26" max="26" width="24" style="19" bestFit="1" customWidth="1"/>
    <col min="27" max="29" width="11.42578125" style="8"/>
    <col min="30" max="30" width="11.42578125" style="15"/>
    <col min="31" max="31" width="35" style="19" bestFit="1" customWidth="1"/>
    <col min="32" max="32" width="15.85546875" style="8" bestFit="1" customWidth="1"/>
    <col min="33" max="34" width="11.42578125" style="8"/>
    <col min="35" max="35" width="14.85546875" style="15" bestFit="1" customWidth="1"/>
  </cols>
  <sheetData>
    <row r="3" spans="2:35">
      <c r="B3" s="4" t="s">
        <v>224</v>
      </c>
      <c r="F3" s="138" t="s">
        <v>225</v>
      </c>
      <c r="G3" s="139"/>
      <c r="H3" s="139"/>
      <c r="I3" s="139"/>
      <c r="J3" s="140"/>
      <c r="K3" s="144" t="s">
        <v>223</v>
      </c>
      <c r="L3" s="145"/>
      <c r="M3" s="145"/>
      <c r="N3" s="145"/>
      <c r="O3" s="146"/>
      <c r="P3" s="139" t="s">
        <v>226</v>
      </c>
      <c r="Q3" s="139"/>
      <c r="R3" s="139"/>
      <c r="S3" s="139"/>
      <c r="T3" s="139"/>
      <c r="U3" s="138" t="s">
        <v>23</v>
      </c>
      <c r="V3" s="139"/>
      <c r="W3" s="139"/>
      <c r="X3" s="139"/>
      <c r="Y3" s="140"/>
      <c r="Z3" s="141" t="s">
        <v>227</v>
      </c>
      <c r="AA3" s="142"/>
      <c r="AB3" s="142"/>
      <c r="AC3" s="142"/>
      <c r="AD3" s="143"/>
      <c r="AE3" s="141" t="s">
        <v>228</v>
      </c>
      <c r="AF3" s="142"/>
      <c r="AG3" s="142"/>
      <c r="AH3" s="142"/>
      <c r="AI3" s="143"/>
    </row>
    <row r="4" spans="2:35" ht="15">
      <c r="B4" s="4" t="s">
        <v>225</v>
      </c>
      <c r="F4" s="16" t="s">
        <v>24</v>
      </c>
      <c r="G4" s="12" t="s">
        <v>14</v>
      </c>
      <c r="H4" s="13" t="s">
        <v>138</v>
      </c>
      <c r="I4" s="12"/>
      <c r="J4" s="17" t="s">
        <v>10</v>
      </c>
      <c r="K4" s="16" t="s">
        <v>24</v>
      </c>
      <c r="L4" s="12" t="s">
        <v>127</v>
      </c>
      <c r="M4" s="13" t="s">
        <v>148</v>
      </c>
      <c r="N4" s="12"/>
      <c r="O4" s="17" t="s">
        <v>10</v>
      </c>
      <c r="P4" s="12" t="s">
        <v>60</v>
      </c>
      <c r="Q4" s="12" t="s">
        <v>133</v>
      </c>
      <c r="R4" s="13"/>
      <c r="S4" s="12"/>
      <c r="T4" s="14" t="s">
        <v>133</v>
      </c>
      <c r="U4" s="20" t="s">
        <v>32</v>
      </c>
      <c r="V4" s="12" t="s">
        <v>128</v>
      </c>
      <c r="W4" s="13" t="s">
        <v>149</v>
      </c>
      <c r="X4" s="12"/>
      <c r="Y4" s="17" t="s">
        <v>128</v>
      </c>
      <c r="Z4" s="16" t="s">
        <v>41</v>
      </c>
      <c r="AA4" s="12" t="s">
        <v>130</v>
      </c>
      <c r="AB4" s="12" t="s">
        <v>154</v>
      </c>
      <c r="AC4" s="12"/>
      <c r="AD4" s="18" t="s">
        <v>130</v>
      </c>
      <c r="AE4" s="16" t="s">
        <v>39</v>
      </c>
      <c r="AF4" s="14" t="s">
        <v>129</v>
      </c>
      <c r="AG4" s="13" t="s">
        <v>152</v>
      </c>
      <c r="AH4" s="12"/>
      <c r="AI4" s="17" t="s">
        <v>129</v>
      </c>
    </row>
    <row r="5" spans="2:35" ht="15">
      <c r="B5" s="4" t="s">
        <v>223</v>
      </c>
      <c r="F5" s="16" t="s">
        <v>25</v>
      </c>
      <c r="G5" s="12" t="s">
        <v>14</v>
      </c>
      <c r="H5" s="13" t="s">
        <v>139</v>
      </c>
      <c r="I5" s="12"/>
      <c r="J5" s="17" t="s">
        <v>10</v>
      </c>
      <c r="K5" s="16" t="s">
        <v>37</v>
      </c>
      <c r="L5" s="12" t="s">
        <v>127</v>
      </c>
      <c r="M5" s="13"/>
      <c r="N5" s="12" t="s">
        <v>151</v>
      </c>
      <c r="O5" s="17" t="s">
        <v>10</v>
      </c>
      <c r="P5" s="12" t="s">
        <v>61</v>
      </c>
      <c r="Q5" s="12" t="s">
        <v>133</v>
      </c>
      <c r="R5" s="13"/>
      <c r="S5" s="12"/>
      <c r="T5" s="14" t="s">
        <v>133</v>
      </c>
      <c r="U5" s="20" t="s">
        <v>34</v>
      </c>
      <c r="V5" s="12" t="s">
        <v>128</v>
      </c>
      <c r="W5" s="13" t="s">
        <v>149</v>
      </c>
      <c r="X5" s="12"/>
      <c r="Y5" s="17" t="s">
        <v>128</v>
      </c>
      <c r="Z5" s="16" t="s">
        <v>42</v>
      </c>
      <c r="AA5" s="12" t="s">
        <v>131</v>
      </c>
      <c r="AB5" s="13" t="s">
        <v>155</v>
      </c>
      <c r="AC5" s="12"/>
      <c r="AD5" s="17" t="s">
        <v>131</v>
      </c>
      <c r="AE5" s="16" t="s">
        <v>43</v>
      </c>
      <c r="AF5" s="14" t="s">
        <v>129</v>
      </c>
      <c r="AG5" s="13" t="s">
        <v>152</v>
      </c>
      <c r="AH5" s="12"/>
      <c r="AI5" s="17" t="s">
        <v>129</v>
      </c>
    </row>
    <row r="6" spans="2:35" ht="15">
      <c r="B6" s="4" t="s">
        <v>226</v>
      </c>
      <c r="F6" s="16" t="s">
        <v>24</v>
      </c>
      <c r="G6" s="12" t="s">
        <v>14</v>
      </c>
      <c r="H6" s="13" t="s">
        <v>140</v>
      </c>
      <c r="I6" s="12"/>
      <c r="J6" s="17" t="s">
        <v>10</v>
      </c>
      <c r="K6" s="16" t="s">
        <v>38</v>
      </c>
      <c r="L6" s="12" t="s">
        <v>127</v>
      </c>
      <c r="M6" s="13"/>
      <c r="N6" s="12" t="s">
        <v>151</v>
      </c>
      <c r="O6" s="17" t="s">
        <v>10</v>
      </c>
      <c r="P6" s="12" t="s">
        <v>62</v>
      </c>
      <c r="Q6" s="12" t="s">
        <v>133</v>
      </c>
      <c r="R6" s="13"/>
      <c r="S6" s="12"/>
      <c r="T6" s="14" t="s">
        <v>133</v>
      </c>
      <c r="U6" s="20" t="s">
        <v>35</v>
      </c>
      <c r="V6" s="12" t="s">
        <v>128</v>
      </c>
      <c r="W6" s="13" t="s">
        <v>149</v>
      </c>
      <c r="X6" s="12"/>
      <c r="Y6" s="17" t="s">
        <v>128</v>
      </c>
      <c r="Z6" s="16" t="s">
        <v>46</v>
      </c>
      <c r="AA6" s="12" t="s">
        <v>131</v>
      </c>
      <c r="AB6" s="13" t="s">
        <v>159</v>
      </c>
      <c r="AC6" s="12"/>
      <c r="AD6" s="17" t="s">
        <v>131</v>
      </c>
      <c r="AE6" s="16" t="s">
        <v>53</v>
      </c>
      <c r="AF6" s="14" t="s">
        <v>129</v>
      </c>
      <c r="AG6" s="13" t="s">
        <v>152</v>
      </c>
      <c r="AH6" s="12"/>
      <c r="AI6" s="17" t="s">
        <v>129</v>
      </c>
    </row>
    <row r="7" spans="2:35" ht="15">
      <c r="B7" s="8" t="s">
        <v>23</v>
      </c>
      <c r="F7" s="16" t="s">
        <v>26</v>
      </c>
      <c r="G7" s="12" t="s">
        <v>11</v>
      </c>
      <c r="H7" s="13" t="s">
        <v>141</v>
      </c>
      <c r="I7" s="12"/>
      <c r="J7" s="17" t="s">
        <v>10</v>
      </c>
      <c r="K7" s="16" t="s">
        <v>40</v>
      </c>
      <c r="L7" s="12" t="s">
        <v>12</v>
      </c>
      <c r="M7" s="13" t="s">
        <v>153</v>
      </c>
      <c r="N7" s="12"/>
      <c r="O7" s="17" t="s">
        <v>10</v>
      </c>
      <c r="P7" s="12" t="s">
        <v>63</v>
      </c>
      <c r="Q7" s="12" t="s">
        <v>133</v>
      </c>
      <c r="R7" s="13"/>
      <c r="S7" s="12"/>
      <c r="T7" s="14" t="s">
        <v>133</v>
      </c>
      <c r="U7" s="20" t="s">
        <v>36</v>
      </c>
      <c r="V7" s="12" t="s">
        <v>128</v>
      </c>
      <c r="W7" s="13" t="s">
        <v>149</v>
      </c>
      <c r="X7" s="12"/>
      <c r="Y7" s="17" t="s">
        <v>128</v>
      </c>
      <c r="Z7" s="16" t="s">
        <v>48</v>
      </c>
      <c r="AA7" s="12" t="s">
        <v>132</v>
      </c>
      <c r="AB7" s="13" t="s">
        <v>160</v>
      </c>
      <c r="AC7" s="12"/>
      <c r="AD7" s="17" t="s">
        <v>132</v>
      </c>
      <c r="AE7" s="16" t="s">
        <v>54</v>
      </c>
      <c r="AF7" s="14" t="s">
        <v>129</v>
      </c>
      <c r="AG7" s="13" t="s">
        <v>162</v>
      </c>
      <c r="AH7" s="12"/>
      <c r="AI7" s="17" t="s">
        <v>129</v>
      </c>
    </row>
    <row r="8" spans="2:35" ht="15">
      <c r="B8" s="4" t="s">
        <v>227</v>
      </c>
      <c r="F8" s="16" t="s">
        <v>27</v>
      </c>
      <c r="G8" s="12" t="s">
        <v>11</v>
      </c>
      <c r="H8" s="13" t="s">
        <v>141</v>
      </c>
      <c r="I8" s="12"/>
      <c r="J8" s="17" t="s">
        <v>10</v>
      </c>
      <c r="K8" s="16" t="s">
        <v>47</v>
      </c>
      <c r="L8" s="12" t="s">
        <v>12</v>
      </c>
      <c r="M8" s="13" t="s">
        <v>153</v>
      </c>
      <c r="N8" s="12"/>
      <c r="O8" s="17" t="s">
        <v>10</v>
      </c>
      <c r="P8" s="12" t="s">
        <v>65</v>
      </c>
      <c r="Q8" s="12" t="s">
        <v>134</v>
      </c>
      <c r="R8" s="13"/>
      <c r="S8" s="12"/>
      <c r="T8" s="14" t="s">
        <v>134</v>
      </c>
      <c r="U8" s="20" t="s">
        <v>44</v>
      </c>
      <c r="V8" s="12" t="s">
        <v>128</v>
      </c>
      <c r="W8" s="13" t="s">
        <v>156</v>
      </c>
      <c r="X8" s="12"/>
      <c r="Y8" s="17" t="s">
        <v>128</v>
      </c>
      <c r="Z8" s="16" t="s">
        <v>51</v>
      </c>
      <c r="AA8" s="12" t="s">
        <v>132</v>
      </c>
      <c r="AB8" s="13"/>
      <c r="AC8" s="12"/>
      <c r="AD8" s="17" t="s">
        <v>132</v>
      </c>
      <c r="AE8" s="16" t="s">
        <v>56</v>
      </c>
      <c r="AF8" s="14" t="s">
        <v>129</v>
      </c>
      <c r="AG8" s="13" t="s">
        <v>162</v>
      </c>
      <c r="AH8" s="12"/>
      <c r="AI8" s="17" t="s">
        <v>129</v>
      </c>
    </row>
    <row r="9" spans="2:35" ht="15">
      <c r="B9" s="4" t="s">
        <v>228</v>
      </c>
      <c r="F9" s="16" t="s">
        <v>28</v>
      </c>
      <c r="G9" s="12" t="s">
        <v>14</v>
      </c>
      <c r="H9" s="13" t="s">
        <v>139</v>
      </c>
      <c r="I9" s="12"/>
      <c r="J9" s="17" t="s">
        <v>10</v>
      </c>
      <c r="K9" s="16" t="s">
        <v>52</v>
      </c>
      <c r="L9" s="12" t="s">
        <v>93</v>
      </c>
      <c r="M9" s="13"/>
      <c r="N9" s="12"/>
      <c r="O9" s="17" t="s">
        <v>93</v>
      </c>
      <c r="P9" s="12" t="s">
        <v>66</v>
      </c>
      <c r="Q9" s="12" t="s">
        <v>133</v>
      </c>
      <c r="R9" s="13"/>
      <c r="S9" s="12"/>
      <c r="T9" s="14" t="s">
        <v>133</v>
      </c>
      <c r="U9" s="20" t="s">
        <v>49</v>
      </c>
      <c r="V9" s="12" t="s">
        <v>128</v>
      </c>
      <c r="W9" s="13" t="s">
        <v>149</v>
      </c>
      <c r="X9" s="12"/>
      <c r="Y9" s="17" t="s">
        <v>128</v>
      </c>
      <c r="Z9" s="16" t="s">
        <v>55</v>
      </c>
      <c r="AA9" s="12" t="s">
        <v>131</v>
      </c>
      <c r="AB9" s="13" t="s">
        <v>159</v>
      </c>
      <c r="AC9" s="12"/>
      <c r="AD9" s="17" t="s">
        <v>131</v>
      </c>
      <c r="AE9" s="16" t="s">
        <v>58</v>
      </c>
      <c r="AF9" s="14" t="s">
        <v>129</v>
      </c>
      <c r="AG9" s="13" t="s">
        <v>152</v>
      </c>
      <c r="AH9" s="12"/>
      <c r="AI9" s="17" t="s">
        <v>129</v>
      </c>
    </row>
    <row r="10" spans="2:35" ht="15">
      <c r="F10" s="16" t="s">
        <v>29</v>
      </c>
      <c r="G10" s="12" t="s">
        <v>14</v>
      </c>
      <c r="H10" s="13" t="s">
        <v>142</v>
      </c>
      <c r="I10" s="12"/>
      <c r="J10" s="17" t="s">
        <v>10</v>
      </c>
      <c r="K10" s="16" t="s">
        <v>46</v>
      </c>
      <c r="L10" s="12" t="s">
        <v>93</v>
      </c>
      <c r="M10" s="13"/>
      <c r="N10" s="12"/>
      <c r="O10" s="17" t="s">
        <v>93</v>
      </c>
      <c r="P10" s="12" t="s">
        <v>67</v>
      </c>
      <c r="Q10" s="12" t="s">
        <v>133</v>
      </c>
      <c r="R10" s="13"/>
      <c r="S10" s="12"/>
      <c r="T10" s="14" t="s">
        <v>133</v>
      </c>
      <c r="U10" s="20" t="s">
        <v>50</v>
      </c>
      <c r="V10" s="12" t="s">
        <v>128</v>
      </c>
      <c r="W10" s="13" t="s">
        <v>161</v>
      </c>
      <c r="X10" s="12"/>
      <c r="Y10" s="17" t="s">
        <v>128</v>
      </c>
      <c r="Z10" s="16" t="s">
        <v>57</v>
      </c>
      <c r="AA10" s="12" t="s">
        <v>131</v>
      </c>
      <c r="AB10" s="13" t="s">
        <v>159</v>
      </c>
      <c r="AC10" s="12"/>
      <c r="AD10" s="17" t="s">
        <v>131</v>
      </c>
      <c r="AE10" s="16" t="s">
        <v>59</v>
      </c>
      <c r="AF10" s="14" t="s">
        <v>129</v>
      </c>
      <c r="AG10" s="13" t="s">
        <v>163</v>
      </c>
      <c r="AH10" s="12" t="s">
        <v>164</v>
      </c>
      <c r="AI10" s="17" t="s">
        <v>129</v>
      </c>
    </row>
    <row r="11" spans="2:35" ht="15">
      <c r="F11" s="16" t="s">
        <v>79</v>
      </c>
      <c r="G11" s="12" t="s">
        <v>14</v>
      </c>
      <c r="H11" s="13" t="s">
        <v>144</v>
      </c>
      <c r="I11" s="12" t="s">
        <v>191</v>
      </c>
      <c r="J11" s="17" t="s">
        <v>10</v>
      </c>
    </row>
    <row r="12" spans="2:35" ht="15">
      <c r="F12" s="16" t="s">
        <v>80</v>
      </c>
      <c r="G12" s="12" t="s">
        <v>14</v>
      </c>
      <c r="H12" s="13" t="s">
        <v>142</v>
      </c>
      <c r="I12" s="12"/>
      <c r="J12" s="17" t="s">
        <v>10</v>
      </c>
    </row>
    <row r="13" spans="2:35" ht="15">
      <c r="F13" s="16" t="s">
        <v>81</v>
      </c>
      <c r="G13" s="12" t="s">
        <v>14</v>
      </c>
      <c r="H13" s="13" t="s">
        <v>177</v>
      </c>
      <c r="I13" s="12" t="s">
        <v>187</v>
      </c>
      <c r="J13" s="17" t="s">
        <v>10</v>
      </c>
    </row>
    <row r="14" spans="2:35" ht="15">
      <c r="F14" s="16" t="s">
        <v>78</v>
      </c>
      <c r="G14" s="12" t="s">
        <v>14</v>
      </c>
      <c r="H14" s="13" t="s">
        <v>177</v>
      </c>
      <c r="I14" s="12" t="s">
        <v>192</v>
      </c>
      <c r="J14" s="17" t="s">
        <v>10</v>
      </c>
    </row>
    <row r="15" spans="2:35" ht="15">
      <c r="F15" s="16" t="s">
        <v>82</v>
      </c>
      <c r="G15" s="12" t="s">
        <v>14</v>
      </c>
      <c r="H15" s="13" t="s">
        <v>147</v>
      </c>
      <c r="I15" s="12"/>
      <c r="J15" s="17" t="s">
        <v>10</v>
      </c>
    </row>
    <row r="16" spans="2:35">
      <c r="F16" s="16" t="s">
        <v>83</v>
      </c>
      <c r="G16" s="12" t="s">
        <v>137</v>
      </c>
      <c r="H16" s="12"/>
      <c r="I16" s="12" t="s">
        <v>193</v>
      </c>
      <c r="J16" s="18" t="s">
        <v>137</v>
      </c>
    </row>
    <row r="17" spans="6:10" ht="15">
      <c r="F17" s="16" t="s">
        <v>84</v>
      </c>
      <c r="G17" s="12" t="s">
        <v>14</v>
      </c>
      <c r="H17" s="13" t="s">
        <v>170</v>
      </c>
      <c r="I17" s="12"/>
      <c r="J17" s="17" t="s">
        <v>10</v>
      </c>
    </row>
    <row r="18" spans="6:10" ht="15">
      <c r="F18" s="16" t="s">
        <v>84</v>
      </c>
      <c r="G18" s="12" t="s">
        <v>13</v>
      </c>
      <c r="H18" s="13" t="s">
        <v>168</v>
      </c>
      <c r="I18" s="12"/>
      <c r="J18" s="17" t="s">
        <v>10</v>
      </c>
    </row>
    <row r="19" spans="6:10" ht="15">
      <c r="F19" s="16" t="s">
        <v>76</v>
      </c>
      <c r="G19" s="12" t="s">
        <v>13</v>
      </c>
      <c r="H19" s="13" t="s">
        <v>194</v>
      </c>
      <c r="I19" s="12"/>
      <c r="J19" s="17" t="s">
        <v>10</v>
      </c>
    </row>
    <row r="20" spans="6:10" ht="15">
      <c r="F20" s="16" t="s">
        <v>85</v>
      </c>
      <c r="G20" s="12" t="s">
        <v>13</v>
      </c>
      <c r="H20" s="13" t="s">
        <v>179</v>
      </c>
      <c r="I20" s="12"/>
      <c r="J20" s="17" t="s">
        <v>10</v>
      </c>
    </row>
    <row r="21" spans="6:10" ht="15">
      <c r="F21" s="16" t="s">
        <v>86</v>
      </c>
      <c r="G21" s="12" t="s">
        <v>14</v>
      </c>
      <c r="H21" s="13" t="s">
        <v>181</v>
      </c>
      <c r="I21" s="12"/>
      <c r="J21" s="17" t="s">
        <v>10</v>
      </c>
    </row>
    <row r="22" spans="6:10" ht="15">
      <c r="F22" s="16" t="s">
        <v>71</v>
      </c>
      <c r="G22" s="12" t="s">
        <v>13</v>
      </c>
      <c r="H22" s="13" t="s">
        <v>178</v>
      </c>
      <c r="I22" s="12"/>
      <c r="J22" s="17" t="s">
        <v>10</v>
      </c>
    </row>
    <row r="23" spans="6:10" ht="15">
      <c r="F23" s="16" t="s">
        <v>64</v>
      </c>
      <c r="G23" s="12" t="s">
        <v>14</v>
      </c>
      <c r="H23" s="13" t="s">
        <v>187</v>
      </c>
      <c r="I23" s="12"/>
      <c r="J23" s="17" t="s">
        <v>10</v>
      </c>
    </row>
    <row r="24" spans="6:10" ht="15">
      <c r="F24" s="16" t="s">
        <v>71</v>
      </c>
      <c r="G24" s="12" t="s">
        <v>13</v>
      </c>
      <c r="H24" s="13" t="s">
        <v>195</v>
      </c>
      <c r="I24" s="12"/>
      <c r="J24" s="17" t="s">
        <v>10</v>
      </c>
    </row>
    <row r="25" spans="6:10" ht="15">
      <c r="F25" s="16" t="s">
        <v>64</v>
      </c>
      <c r="G25" s="12" t="s">
        <v>13</v>
      </c>
      <c r="H25" s="13" t="s">
        <v>157</v>
      </c>
      <c r="I25" s="12"/>
      <c r="J25" s="17" t="s">
        <v>10</v>
      </c>
    </row>
    <row r="26" spans="6:10" ht="15">
      <c r="F26" s="16" t="s">
        <v>70</v>
      </c>
      <c r="G26" s="12" t="s">
        <v>11</v>
      </c>
      <c r="H26" s="13" t="s">
        <v>196</v>
      </c>
      <c r="I26" s="12"/>
      <c r="J26" s="17" t="s">
        <v>10</v>
      </c>
    </row>
    <row r="27" spans="6:10" ht="15">
      <c r="F27" s="16" t="s">
        <v>76</v>
      </c>
      <c r="G27" s="12" t="s">
        <v>13</v>
      </c>
      <c r="H27" s="13" t="s">
        <v>184</v>
      </c>
      <c r="I27" s="12"/>
      <c r="J27" s="17" t="s">
        <v>10</v>
      </c>
    </row>
    <row r="28" spans="6:10" ht="15">
      <c r="F28" s="16" t="s">
        <v>87</v>
      </c>
      <c r="G28" s="12" t="s">
        <v>14</v>
      </c>
      <c r="H28" s="13" t="s">
        <v>140</v>
      </c>
      <c r="I28" s="12"/>
      <c r="J28" s="17" t="s">
        <v>10</v>
      </c>
    </row>
    <row r="29" spans="6:10" ht="15">
      <c r="F29" s="16" t="s">
        <v>84</v>
      </c>
      <c r="G29" s="12" t="s">
        <v>13</v>
      </c>
      <c r="H29" s="13" t="s">
        <v>168</v>
      </c>
      <c r="I29" s="12"/>
      <c r="J29" s="17" t="s">
        <v>10</v>
      </c>
    </row>
    <row r="30" spans="6:10" ht="15">
      <c r="F30" s="16" t="s">
        <v>30</v>
      </c>
      <c r="G30" s="12" t="s">
        <v>14</v>
      </c>
      <c r="H30" s="13" t="s">
        <v>147</v>
      </c>
      <c r="I30" s="12"/>
      <c r="J30" s="17" t="s">
        <v>10</v>
      </c>
    </row>
    <row r="31" spans="6:10" ht="15">
      <c r="F31" s="16" t="s">
        <v>88</v>
      </c>
      <c r="G31" s="12" t="s">
        <v>14</v>
      </c>
      <c r="H31" s="13" t="s">
        <v>187</v>
      </c>
      <c r="I31" s="12"/>
      <c r="J31" s="17" t="s">
        <v>10</v>
      </c>
    </row>
    <row r="32" spans="6:10" ht="15">
      <c r="F32" s="16" t="s">
        <v>89</v>
      </c>
      <c r="G32" s="12" t="s">
        <v>14</v>
      </c>
      <c r="H32" s="13" t="s">
        <v>181</v>
      </c>
      <c r="I32" s="12"/>
      <c r="J32" s="17" t="s">
        <v>10</v>
      </c>
    </row>
    <row r="33" spans="6:10" ht="15">
      <c r="F33" s="16" t="s">
        <v>64</v>
      </c>
      <c r="G33" s="12" t="s">
        <v>13</v>
      </c>
      <c r="H33" s="13" t="s">
        <v>148</v>
      </c>
      <c r="I33" s="12"/>
      <c r="J33" s="17" t="s">
        <v>10</v>
      </c>
    </row>
    <row r="34" spans="6:10" ht="15">
      <c r="F34" s="16" t="s">
        <v>90</v>
      </c>
      <c r="G34" s="12" t="s">
        <v>14</v>
      </c>
      <c r="H34" s="13" t="s">
        <v>177</v>
      </c>
      <c r="I34" s="12" t="s">
        <v>187</v>
      </c>
      <c r="J34" s="17" t="s">
        <v>10</v>
      </c>
    </row>
    <row r="35" spans="6:10" ht="15">
      <c r="F35" s="16" t="s">
        <v>76</v>
      </c>
      <c r="G35" s="12" t="s">
        <v>13</v>
      </c>
      <c r="H35" s="13" t="s">
        <v>190</v>
      </c>
      <c r="I35" s="12"/>
      <c r="J35" s="17" t="s">
        <v>10</v>
      </c>
    </row>
    <row r="36" spans="6:10" ht="15">
      <c r="F36" s="16" t="s">
        <v>91</v>
      </c>
      <c r="G36" s="12" t="s">
        <v>14</v>
      </c>
      <c r="H36" s="13" t="s">
        <v>177</v>
      </c>
      <c r="I36" s="12"/>
      <c r="J36" s="17" t="s">
        <v>10</v>
      </c>
    </row>
    <row r="37" spans="6:10" ht="15">
      <c r="F37" s="16" t="s">
        <v>64</v>
      </c>
      <c r="G37" s="12" t="s">
        <v>14</v>
      </c>
      <c r="H37" s="13" t="s">
        <v>181</v>
      </c>
      <c r="I37" s="12"/>
      <c r="J37" s="17" t="s">
        <v>10</v>
      </c>
    </row>
    <row r="38" spans="6:10" ht="15">
      <c r="F38" s="16" t="s">
        <v>76</v>
      </c>
      <c r="G38" s="12" t="s">
        <v>13</v>
      </c>
      <c r="H38" s="13" t="s">
        <v>168</v>
      </c>
      <c r="I38" s="12"/>
      <c r="J38" s="17" t="s">
        <v>10</v>
      </c>
    </row>
    <row r="39" spans="6:10" ht="15">
      <c r="F39" s="16" t="s">
        <v>92</v>
      </c>
      <c r="G39" s="12" t="s">
        <v>14</v>
      </c>
      <c r="H39" s="13" t="s">
        <v>138</v>
      </c>
      <c r="I39" s="12"/>
      <c r="J39" s="17" t="s">
        <v>10</v>
      </c>
    </row>
    <row r="40" spans="6:10" ht="15">
      <c r="F40" s="16" t="s">
        <v>64</v>
      </c>
      <c r="G40" s="12" t="s">
        <v>14</v>
      </c>
      <c r="H40" s="13" t="s">
        <v>197</v>
      </c>
      <c r="I40" s="12"/>
      <c r="J40" s="17" t="s">
        <v>10</v>
      </c>
    </row>
    <row r="41" spans="6:10" ht="15">
      <c r="F41" s="16" t="s">
        <v>72</v>
      </c>
      <c r="G41" s="12" t="s">
        <v>13</v>
      </c>
      <c r="H41" s="13" t="s">
        <v>198</v>
      </c>
      <c r="I41" s="12"/>
      <c r="J41" s="17" t="s">
        <v>10</v>
      </c>
    </row>
    <row r="42" spans="6:10" ht="15">
      <c r="F42" s="16" t="s">
        <v>25</v>
      </c>
      <c r="G42" s="12" t="s">
        <v>14</v>
      </c>
      <c r="H42" s="13" t="s">
        <v>142</v>
      </c>
      <c r="I42" s="12"/>
      <c r="J42" s="17" t="s">
        <v>10</v>
      </c>
    </row>
    <row r="43" spans="6:10" ht="15">
      <c r="F43" s="16" t="s">
        <v>25</v>
      </c>
      <c r="G43" s="12" t="s">
        <v>14</v>
      </c>
      <c r="H43" s="13" t="s">
        <v>138</v>
      </c>
      <c r="I43" s="12"/>
      <c r="J43" s="17" t="s">
        <v>10</v>
      </c>
    </row>
    <row r="44" spans="6:10" ht="15">
      <c r="F44" s="16" t="s">
        <v>76</v>
      </c>
      <c r="G44" s="12" t="s">
        <v>13</v>
      </c>
      <c r="H44" s="13" t="s">
        <v>199</v>
      </c>
      <c r="I44" s="12"/>
      <c r="J44" s="17" t="s">
        <v>10</v>
      </c>
    </row>
    <row r="45" spans="6:10" ht="15">
      <c r="F45" s="16" t="s">
        <v>81</v>
      </c>
      <c r="G45" s="12" t="s">
        <v>14</v>
      </c>
      <c r="H45" s="13" t="s">
        <v>177</v>
      </c>
      <c r="I45" s="12" t="s">
        <v>187</v>
      </c>
      <c r="J45" s="17" t="s">
        <v>10</v>
      </c>
    </row>
    <row r="46" spans="6:10" ht="15">
      <c r="F46" s="16" t="s">
        <v>64</v>
      </c>
      <c r="G46" s="12" t="s">
        <v>14</v>
      </c>
      <c r="H46" s="13" t="s">
        <v>200</v>
      </c>
      <c r="I46" s="12"/>
      <c r="J46" s="17" t="s">
        <v>10</v>
      </c>
    </row>
    <row r="47" spans="6:10" ht="15">
      <c r="F47" s="16" t="s">
        <v>72</v>
      </c>
      <c r="G47" s="12" t="s">
        <v>14</v>
      </c>
      <c r="H47" s="13" t="s">
        <v>201</v>
      </c>
      <c r="I47" s="12"/>
      <c r="J47" s="17" t="s">
        <v>10</v>
      </c>
    </row>
    <row r="48" spans="6:10" ht="15">
      <c r="F48" s="16" t="s">
        <v>64</v>
      </c>
      <c r="G48" s="12" t="s">
        <v>14</v>
      </c>
      <c r="H48" s="13" t="s">
        <v>139</v>
      </c>
      <c r="I48" s="12"/>
      <c r="J48" s="17" t="s">
        <v>10</v>
      </c>
    </row>
    <row r="49" spans="6:10">
      <c r="F49" s="16" t="s">
        <v>94</v>
      </c>
      <c r="G49" s="12" t="s">
        <v>135</v>
      </c>
      <c r="H49" s="12"/>
      <c r="I49" s="12" t="s">
        <v>169</v>
      </c>
      <c r="J49" s="18" t="s">
        <v>135</v>
      </c>
    </row>
    <row r="50" spans="6:10" ht="15">
      <c r="F50" s="16" t="s">
        <v>95</v>
      </c>
      <c r="G50" s="12" t="s">
        <v>11</v>
      </c>
      <c r="H50" s="13" t="s">
        <v>166</v>
      </c>
      <c r="I50" s="12"/>
      <c r="J50" s="17" t="s">
        <v>10</v>
      </c>
    </row>
    <row r="51" spans="6:10" ht="15">
      <c r="F51" s="16" t="s">
        <v>72</v>
      </c>
      <c r="G51" s="12" t="s">
        <v>14</v>
      </c>
      <c r="H51" s="13" t="s">
        <v>202</v>
      </c>
      <c r="I51" s="12"/>
      <c r="J51" s="17" t="s">
        <v>10</v>
      </c>
    </row>
    <row r="52" spans="6:10" ht="15">
      <c r="F52" s="16" t="s">
        <v>46</v>
      </c>
      <c r="G52" s="12" t="s">
        <v>11</v>
      </c>
      <c r="H52" s="13" t="s">
        <v>175</v>
      </c>
      <c r="I52" s="12"/>
      <c r="J52" s="17" t="s">
        <v>10</v>
      </c>
    </row>
    <row r="53" spans="6:10" ht="15">
      <c r="F53" s="16" t="s">
        <v>77</v>
      </c>
      <c r="G53" s="12" t="s">
        <v>13</v>
      </c>
      <c r="H53" s="13" t="s">
        <v>157</v>
      </c>
      <c r="I53" s="12"/>
      <c r="J53" s="17" t="s">
        <v>10</v>
      </c>
    </row>
    <row r="54" spans="6:10" ht="15">
      <c r="F54" s="16" t="s">
        <v>96</v>
      </c>
      <c r="G54" s="12" t="s">
        <v>14</v>
      </c>
      <c r="H54" s="13" t="s">
        <v>181</v>
      </c>
      <c r="I54" s="12"/>
      <c r="J54" s="17" t="s">
        <v>10</v>
      </c>
    </row>
    <row r="55" spans="6:10" ht="15">
      <c r="F55" s="16" t="s">
        <v>72</v>
      </c>
      <c r="G55" s="12" t="s">
        <v>14</v>
      </c>
      <c r="H55" s="13" t="s">
        <v>181</v>
      </c>
      <c r="I55" s="12"/>
      <c r="J55" s="17" t="s">
        <v>10</v>
      </c>
    </row>
    <row r="56" spans="6:10" ht="15">
      <c r="F56" s="16" t="s">
        <v>72</v>
      </c>
      <c r="G56" s="12" t="s">
        <v>14</v>
      </c>
      <c r="H56" s="13" t="s">
        <v>197</v>
      </c>
      <c r="I56" s="12"/>
      <c r="J56" s="17" t="s">
        <v>10</v>
      </c>
    </row>
    <row r="57" spans="6:10" ht="15">
      <c r="F57" s="16" t="s">
        <v>97</v>
      </c>
      <c r="G57" s="12" t="s">
        <v>11</v>
      </c>
      <c r="H57" s="13"/>
      <c r="I57" s="12"/>
      <c r="J57" s="17" t="s">
        <v>10</v>
      </c>
    </row>
    <row r="58" spans="6:10" ht="15">
      <c r="F58" s="16" t="s">
        <v>71</v>
      </c>
      <c r="G58" s="12" t="s">
        <v>13</v>
      </c>
      <c r="H58" s="13" t="s">
        <v>185</v>
      </c>
      <c r="I58" s="12"/>
      <c r="J58" s="17" t="s">
        <v>10</v>
      </c>
    </row>
    <row r="59" spans="6:10" ht="15">
      <c r="F59" s="16" t="s">
        <v>98</v>
      </c>
      <c r="G59" s="12" t="s">
        <v>13</v>
      </c>
      <c r="H59" s="13" t="s">
        <v>150</v>
      </c>
      <c r="I59" s="12"/>
      <c r="J59" s="17" t="s">
        <v>10</v>
      </c>
    </row>
    <row r="60" spans="6:10" ht="15">
      <c r="F60" s="16" t="s">
        <v>16</v>
      </c>
      <c r="G60" s="12" t="s">
        <v>14</v>
      </c>
      <c r="H60" s="13" t="s">
        <v>177</v>
      </c>
      <c r="I60" s="12"/>
      <c r="J60" s="17" t="s">
        <v>10</v>
      </c>
    </row>
    <row r="61" spans="6:10" ht="15">
      <c r="F61" s="16" t="s">
        <v>99</v>
      </c>
      <c r="G61" s="12" t="s">
        <v>14</v>
      </c>
      <c r="H61" s="13"/>
      <c r="I61" s="12" t="s">
        <v>181</v>
      </c>
      <c r="J61" s="17" t="s">
        <v>10</v>
      </c>
    </row>
    <row r="62" spans="6:10" ht="15">
      <c r="F62" s="16" t="s">
        <v>71</v>
      </c>
      <c r="G62" s="12" t="s">
        <v>13</v>
      </c>
      <c r="H62" s="13" t="s">
        <v>150</v>
      </c>
      <c r="I62" s="12"/>
      <c r="J62" s="17" t="s">
        <v>10</v>
      </c>
    </row>
    <row r="63" spans="6:10" ht="15">
      <c r="F63" s="16" t="s">
        <v>71</v>
      </c>
      <c r="G63" s="12" t="s">
        <v>13</v>
      </c>
      <c r="H63" s="13" t="s">
        <v>180</v>
      </c>
      <c r="I63" s="12"/>
      <c r="J63" s="17" t="s">
        <v>10</v>
      </c>
    </row>
    <row r="64" spans="6:10" ht="15">
      <c r="F64" s="16" t="s">
        <v>100</v>
      </c>
      <c r="G64" s="12" t="s">
        <v>14</v>
      </c>
      <c r="H64" s="13" t="s">
        <v>177</v>
      </c>
      <c r="I64" s="12" t="s">
        <v>181</v>
      </c>
      <c r="J64" s="17" t="s">
        <v>10</v>
      </c>
    </row>
    <row r="65" spans="6:10" ht="15">
      <c r="F65" s="16" t="s">
        <v>74</v>
      </c>
      <c r="G65" s="12" t="s">
        <v>11</v>
      </c>
      <c r="H65" s="13" t="s">
        <v>145</v>
      </c>
      <c r="I65" s="12"/>
      <c r="J65" s="17" t="s">
        <v>10</v>
      </c>
    </row>
    <row r="66" spans="6:10" ht="15">
      <c r="F66" s="16" t="s">
        <v>71</v>
      </c>
      <c r="G66" s="12" t="s">
        <v>13</v>
      </c>
      <c r="H66" s="13" t="s">
        <v>204</v>
      </c>
      <c r="I66" s="12"/>
      <c r="J66" s="17" t="s">
        <v>10</v>
      </c>
    </row>
    <row r="67" spans="6:10" ht="15">
      <c r="F67" s="16" t="s">
        <v>71</v>
      </c>
      <c r="G67" s="12" t="s">
        <v>13</v>
      </c>
      <c r="H67" s="13" t="s">
        <v>182</v>
      </c>
      <c r="I67" s="12"/>
      <c r="J67" s="17" t="s">
        <v>10</v>
      </c>
    </row>
    <row r="68" spans="6:10" ht="15">
      <c r="F68" s="16" t="s">
        <v>72</v>
      </c>
      <c r="G68" s="12" t="s">
        <v>14</v>
      </c>
      <c r="H68" s="13" t="s">
        <v>205</v>
      </c>
      <c r="I68" s="12"/>
      <c r="J68" s="17" t="s">
        <v>10</v>
      </c>
    </row>
    <row r="69" spans="6:10" ht="15">
      <c r="F69" s="16" t="s">
        <v>45</v>
      </c>
      <c r="G69" s="12" t="s">
        <v>14</v>
      </c>
      <c r="H69" s="13"/>
      <c r="I69" s="12"/>
      <c r="J69" s="17" t="s">
        <v>10</v>
      </c>
    </row>
    <row r="70" spans="6:10" ht="15">
      <c r="F70" s="16" t="s">
        <v>71</v>
      </c>
      <c r="G70" s="12" t="s">
        <v>13</v>
      </c>
      <c r="H70" s="13" t="s">
        <v>165</v>
      </c>
      <c r="I70" s="12"/>
      <c r="J70" s="17" t="s">
        <v>10</v>
      </c>
    </row>
    <row r="71" spans="6:10" ht="15">
      <c r="F71" s="16" t="s">
        <v>74</v>
      </c>
      <c r="G71" s="12" t="s">
        <v>14</v>
      </c>
      <c r="H71" s="13" t="s">
        <v>206</v>
      </c>
      <c r="I71" s="12" t="s">
        <v>207</v>
      </c>
      <c r="J71" s="17" t="s">
        <v>10</v>
      </c>
    </row>
    <row r="72" spans="6:10" ht="15">
      <c r="F72" s="16" t="s">
        <v>45</v>
      </c>
      <c r="G72" s="12" t="s">
        <v>14</v>
      </c>
      <c r="H72" s="13" t="s">
        <v>208</v>
      </c>
      <c r="I72" s="12"/>
      <c r="J72" s="17" t="s">
        <v>10</v>
      </c>
    </row>
    <row r="73" spans="6:10" ht="15">
      <c r="F73" s="16" t="s">
        <v>72</v>
      </c>
      <c r="G73" s="12" t="s">
        <v>14</v>
      </c>
      <c r="H73" s="13" t="s">
        <v>139</v>
      </c>
      <c r="I73" s="12"/>
      <c r="J73" s="17" t="s">
        <v>10</v>
      </c>
    </row>
    <row r="74" spans="6:10" ht="15">
      <c r="F74" s="16" t="s">
        <v>71</v>
      </c>
      <c r="G74" s="12" t="s">
        <v>14</v>
      </c>
      <c r="H74" s="13"/>
      <c r="I74" s="12"/>
      <c r="J74" s="17" t="s">
        <v>10</v>
      </c>
    </row>
    <row r="75" spans="6:10" ht="15">
      <c r="F75" s="16" t="s">
        <v>101</v>
      </c>
      <c r="G75" s="12" t="s">
        <v>14</v>
      </c>
      <c r="H75" s="13" t="s">
        <v>139</v>
      </c>
      <c r="I75" s="12" t="s">
        <v>183</v>
      </c>
      <c r="J75" s="17" t="s">
        <v>10</v>
      </c>
    </row>
    <row r="76" spans="6:10" ht="15">
      <c r="F76" s="16" t="s">
        <v>71</v>
      </c>
      <c r="G76" s="12" t="s">
        <v>14</v>
      </c>
      <c r="H76" s="13" t="s">
        <v>143</v>
      </c>
      <c r="I76" s="12"/>
      <c r="J76" s="17" t="s">
        <v>10</v>
      </c>
    </row>
    <row r="77" spans="6:10" ht="15">
      <c r="F77" s="16" t="s">
        <v>72</v>
      </c>
      <c r="G77" s="12" t="s">
        <v>14</v>
      </c>
      <c r="H77" s="13" t="s">
        <v>177</v>
      </c>
      <c r="I77" s="12" t="s">
        <v>142</v>
      </c>
      <c r="J77" s="17" t="s">
        <v>10</v>
      </c>
    </row>
    <row r="78" spans="6:10" ht="15">
      <c r="F78" s="16" t="s">
        <v>25</v>
      </c>
      <c r="G78" s="12" t="s">
        <v>14</v>
      </c>
      <c r="H78" s="13" t="s">
        <v>174</v>
      </c>
      <c r="I78" s="12"/>
      <c r="J78" s="17" t="s">
        <v>10</v>
      </c>
    </row>
    <row r="79" spans="6:10" ht="15">
      <c r="F79" s="16" t="s">
        <v>73</v>
      </c>
      <c r="G79" s="12" t="s">
        <v>14</v>
      </c>
      <c r="H79" s="13" t="s">
        <v>177</v>
      </c>
      <c r="I79" s="12" t="s">
        <v>203</v>
      </c>
      <c r="J79" s="17" t="s">
        <v>10</v>
      </c>
    </row>
    <row r="80" spans="6:10" ht="15">
      <c r="F80" s="16" t="s">
        <v>102</v>
      </c>
      <c r="G80" s="12" t="s">
        <v>11</v>
      </c>
      <c r="H80" s="13" t="s">
        <v>171</v>
      </c>
      <c r="I80" s="12"/>
      <c r="J80" s="17" t="s">
        <v>10</v>
      </c>
    </row>
    <row r="81" spans="6:10" ht="15">
      <c r="F81" s="16" t="s">
        <v>103</v>
      </c>
      <c r="G81" s="12" t="s">
        <v>14</v>
      </c>
      <c r="H81" s="13" t="s">
        <v>139</v>
      </c>
      <c r="I81" s="12"/>
      <c r="J81" s="17" t="s">
        <v>10</v>
      </c>
    </row>
    <row r="82" spans="6:10" ht="15">
      <c r="F82" s="16" t="s">
        <v>104</v>
      </c>
      <c r="G82" s="12" t="s">
        <v>14</v>
      </c>
      <c r="H82" s="13" t="s">
        <v>189</v>
      </c>
      <c r="I82" s="12"/>
      <c r="J82" s="17" t="s">
        <v>10</v>
      </c>
    </row>
    <row r="83" spans="6:10" ht="15">
      <c r="F83" s="16" t="s">
        <v>64</v>
      </c>
      <c r="G83" s="12" t="s">
        <v>14</v>
      </c>
      <c r="H83" s="13" t="s">
        <v>209</v>
      </c>
      <c r="I83" s="12"/>
      <c r="J83" s="17" t="s">
        <v>10</v>
      </c>
    </row>
    <row r="84" spans="6:10" ht="15">
      <c r="F84" s="16" t="s">
        <v>68</v>
      </c>
      <c r="G84" s="12" t="s">
        <v>11</v>
      </c>
      <c r="H84" s="13" t="s">
        <v>167</v>
      </c>
      <c r="I84" s="12"/>
      <c r="J84" s="17" t="s">
        <v>10</v>
      </c>
    </row>
    <row r="85" spans="6:10" ht="15">
      <c r="F85" s="16" t="s">
        <v>105</v>
      </c>
      <c r="G85" s="12" t="s">
        <v>136</v>
      </c>
      <c r="H85" s="13" t="s">
        <v>188</v>
      </c>
      <c r="I85" s="12"/>
      <c r="J85" s="17" t="s">
        <v>10</v>
      </c>
    </row>
    <row r="86" spans="6:10" ht="15">
      <c r="F86" s="16" t="s">
        <v>106</v>
      </c>
      <c r="G86" s="12" t="s">
        <v>14</v>
      </c>
      <c r="H86" s="13" t="s">
        <v>181</v>
      </c>
      <c r="I86" s="12"/>
      <c r="J86" s="17" t="s">
        <v>10</v>
      </c>
    </row>
    <row r="87" spans="6:10" ht="15">
      <c r="F87" s="16" t="s">
        <v>71</v>
      </c>
      <c r="G87" s="12" t="s">
        <v>13</v>
      </c>
      <c r="H87" s="13" t="s">
        <v>199</v>
      </c>
      <c r="I87" s="12"/>
      <c r="J87" s="17" t="s">
        <v>10</v>
      </c>
    </row>
    <row r="88" spans="6:10">
      <c r="F88" s="16" t="s">
        <v>107</v>
      </c>
      <c r="G88" s="12" t="s">
        <v>135</v>
      </c>
      <c r="H88" s="12"/>
      <c r="I88" s="12"/>
      <c r="J88" s="18" t="s">
        <v>135</v>
      </c>
    </row>
    <row r="89" spans="6:10" ht="15">
      <c r="F89" s="16" t="s">
        <v>75</v>
      </c>
      <c r="G89" s="12" t="s">
        <v>14</v>
      </c>
      <c r="H89" s="13"/>
      <c r="I89" s="12"/>
      <c r="J89" s="17" t="s">
        <v>10</v>
      </c>
    </row>
    <row r="90" spans="6:10" ht="15">
      <c r="F90" s="16" t="s">
        <v>15</v>
      </c>
      <c r="G90" s="12" t="s">
        <v>11</v>
      </c>
      <c r="H90" s="13"/>
      <c r="I90" s="12"/>
      <c r="J90" s="17" t="s">
        <v>10</v>
      </c>
    </row>
    <row r="91" spans="6:10" ht="15">
      <c r="F91" s="16" t="s">
        <v>75</v>
      </c>
      <c r="G91" s="12" t="s">
        <v>14</v>
      </c>
      <c r="H91" s="13"/>
      <c r="I91" s="12"/>
      <c r="J91" s="17" t="s">
        <v>10</v>
      </c>
    </row>
    <row r="92" spans="6:10" ht="15">
      <c r="F92" s="16" t="s">
        <v>108</v>
      </c>
      <c r="G92" s="12" t="s">
        <v>14</v>
      </c>
      <c r="H92" s="13" t="s">
        <v>177</v>
      </c>
      <c r="I92" s="12"/>
      <c r="J92" s="17" t="s">
        <v>10</v>
      </c>
    </row>
    <row r="93" spans="6:10" ht="15">
      <c r="F93" s="16" t="s">
        <v>46</v>
      </c>
      <c r="G93" s="12" t="s">
        <v>14</v>
      </c>
      <c r="H93" s="13"/>
      <c r="I93" s="12"/>
      <c r="J93" s="17" t="s">
        <v>10</v>
      </c>
    </row>
    <row r="94" spans="6:10" ht="15">
      <c r="F94" s="16" t="s">
        <v>46</v>
      </c>
      <c r="G94" s="12" t="s">
        <v>14</v>
      </c>
      <c r="H94" s="13" t="s">
        <v>177</v>
      </c>
      <c r="I94" s="12"/>
      <c r="J94" s="17" t="s">
        <v>10</v>
      </c>
    </row>
    <row r="95" spans="6:10" ht="15">
      <c r="F95" s="16" t="s">
        <v>46</v>
      </c>
      <c r="G95" s="12" t="s">
        <v>11</v>
      </c>
      <c r="H95" s="13"/>
      <c r="I95" s="12"/>
      <c r="J95" s="17" t="s">
        <v>10</v>
      </c>
    </row>
    <row r="96" spans="6:10" ht="15">
      <c r="F96" s="16" t="s">
        <v>72</v>
      </c>
      <c r="G96" s="12" t="s">
        <v>14</v>
      </c>
      <c r="H96" s="13" t="s">
        <v>177</v>
      </c>
      <c r="I96" s="12"/>
      <c r="J96" s="17" t="s">
        <v>10</v>
      </c>
    </row>
    <row r="97" spans="6:10" ht="15">
      <c r="F97" s="16" t="s">
        <v>81</v>
      </c>
      <c r="G97" s="12" t="s">
        <v>14</v>
      </c>
      <c r="H97" s="13" t="s">
        <v>177</v>
      </c>
      <c r="I97" s="12" t="s">
        <v>187</v>
      </c>
      <c r="J97" s="17" t="s">
        <v>10</v>
      </c>
    </row>
    <row r="98" spans="6:10" ht="15">
      <c r="F98" s="16" t="s">
        <v>46</v>
      </c>
      <c r="G98" s="12" t="s">
        <v>11</v>
      </c>
      <c r="H98" s="13"/>
      <c r="I98" s="12"/>
      <c r="J98" s="17" t="s">
        <v>10</v>
      </c>
    </row>
    <row r="99" spans="6:10" ht="15">
      <c r="F99" s="16" t="s">
        <v>109</v>
      </c>
      <c r="G99" s="12" t="s">
        <v>11</v>
      </c>
      <c r="H99" s="13" t="s">
        <v>173</v>
      </c>
      <c r="I99" s="12"/>
      <c r="J99" s="17" t="s">
        <v>10</v>
      </c>
    </row>
    <row r="100" spans="6:10" ht="15">
      <c r="F100" s="16" t="s">
        <v>110</v>
      </c>
      <c r="G100" s="12" t="s">
        <v>11</v>
      </c>
      <c r="H100" s="13"/>
      <c r="I100" s="12"/>
      <c r="J100" s="17" t="s">
        <v>10</v>
      </c>
    </row>
    <row r="101" spans="6:10" ht="15">
      <c r="F101" s="16" t="s">
        <v>25</v>
      </c>
      <c r="G101" s="12" t="s">
        <v>14</v>
      </c>
      <c r="H101" s="13" t="s">
        <v>146</v>
      </c>
      <c r="I101" s="12" t="s">
        <v>210</v>
      </c>
      <c r="J101" s="17" t="s">
        <v>10</v>
      </c>
    </row>
    <row r="102" spans="6:10" ht="15">
      <c r="F102" s="16" t="s">
        <v>46</v>
      </c>
      <c r="G102" s="12" t="s">
        <v>14</v>
      </c>
      <c r="H102" s="13"/>
      <c r="I102" s="12"/>
      <c r="J102" s="17" t="s">
        <v>10</v>
      </c>
    </row>
    <row r="103" spans="6:10" ht="15">
      <c r="F103" s="16" t="s">
        <v>46</v>
      </c>
      <c r="G103" s="12" t="s">
        <v>11</v>
      </c>
      <c r="H103" s="13"/>
      <c r="I103" s="12"/>
      <c r="J103" s="17" t="s">
        <v>10</v>
      </c>
    </row>
    <row r="104" spans="6:10" ht="15">
      <c r="F104" s="16" t="s">
        <v>31</v>
      </c>
      <c r="G104" s="12" t="s">
        <v>14</v>
      </c>
      <c r="H104" s="13" t="s">
        <v>158</v>
      </c>
      <c r="I104" s="12" t="s">
        <v>158</v>
      </c>
      <c r="J104" s="17" t="s">
        <v>10</v>
      </c>
    </row>
    <row r="105" spans="6:10" ht="15">
      <c r="F105" s="16" t="s">
        <v>24</v>
      </c>
      <c r="G105" s="12" t="s">
        <v>14</v>
      </c>
      <c r="H105" s="13" t="s">
        <v>158</v>
      </c>
      <c r="I105" s="12" t="s">
        <v>158</v>
      </c>
      <c r="J105" s="17" t="s">
        <v>10</v>
      </c>
    </row>
    <row r="106" spans="6:10" ht="15">
      <c r="F106" s="16" t="s">
        <v>24</v>
      </c>
      <c r="G106" s="12" t="s">
        <v>14</v>
      </c>
      <c r="H106" s="13"/>
      <c r="I106" s="12"/>
      <c r="J106" s="17" t="s">
        <v>10</v>
      </c>
    </row>
    <row r="107" spans="6:10" ht="15">
      <c r="F107" s="16" t="s">
        <v>46</v>
      </c>
      <c r="G107" s="12" t="s">
        <v>136</v>
      </c>
      <c r="H107" s="13"/>
      <c r="I107" s="12"/>
      <c r="J107" s="17" t="s">
        <v>10</v>
      </c>
    </row>
    <row r="108" spans="6:10" ht="15">
      <c r="F108" s="16" t="s">
        <v>46</v>
      </c>
      <c r="G108" s="12" t="s">
        <v>136</v>
      </c>
      <c r="H108" s="13"/>
      <c r="I108" s="12"/>
      <c r="J108" s="17" t="s">
        <v>10</v>
      </c>
    </row>
    <row r="109" spans="6:10" ht="15">
      <c r="F109" s="16" t="s">
        <v>46</v>
      </c>
      <c r="G109" s="12" t="s">
        <v>14</v>
      </c>
      <c r="H109" s="13"/>
      <c r="I109" s="12"/>
      <c r="J109" s="17" t="s">
        <v>10</v>
      </c>
    </row>
    <row r="110" spans="6:10" ht="15">
      <c r="F110" s="16" t="s">
        <v>111</v>
      </c>
      <c r="G110" s="12" t="s">
        <v>14</v>
      </c>
      <c r="H110" s="13" t="s">
        <v>211</v>
      </c>
      <c r="I110" s="12" t="s">
        <v>211</v>
      </c>
      <c r="J110" s="17" t="s">
        <v>10</v>
      </c>
    </row>
    <row r="111" spans="6:10" ht="15">
      <c r="F111" s="16" t="s">
        <v>46</v>
      </c>
      <c r="G111" s="12" t="s">
        <v>13</v>
      </c>
      <c r="H111" s="13"/>
      <c r="I111" s="12"/>
      <c r="J111" s="17" t="s">
        <v>10</v>
      </c>
    </row>
    <row r="112" spans="6:10" ht="15">
      <c r="F112" s="16" t="s">
        <v>64</v>
      </c>
      <c r="G112" s="12" t="s">
        <v>13</v>
      </c>
      <c r="H112" s="13" t="s">
        <v>178</v>
      </c>
      <c r="I112" s="12"/>
      <c r="J112" s="17" t="s">
        <v>10</v>
      </c>
    </row>
    <row r="113" spans="6:10" ht="15">
      <c r="F113" s="16" t="s">
        <v>46</v>
      </c>
      <c r="G113" s="12" t="s">
        <v>13</v>
      </c>
      <c r="H113" s="13"/>
      <c r="I113" s="12"/>
      <c r="J113" s="17" t="s">
        <v>10</v>
      </c>
    </row>
    <row r="114" spans="6:10" ht="15">
      <c r="F114" s="16" t="s">
        <v>112</v>
      </c>
      <c r="G114" s="12" t="s">
        <v>14</v>
      </c>
      <c r="H114" s="13" t="s">
        <v>146</v>
      </c>
      <c r="I114" s="12" t="s">
        <v>210</v>
      </c>
      <c r="J114" s="17" t="s">
        <v>10</v>
      </c>
    </row>
    <row r="115" spans="6:10" ht="15">
      <c r="F115" s="16" t="s">
        <v>33</v>
      </c>
      <c r="G115" s="12" t="s">
        <v>14</v>
      </c>
      <c r="H115" s="13" t="s">
        <v>210</v>
      </c>
      <c r="I115" s="12" t="s">
        <v>210</v>
      </c>
      <c r="J115" s="17" t="s">
        <v>10</v>
      </c>
    </row>
    <row r="116" spans="6:10" ht="15">
      <c r="F116" s="16" t="s">
        <v>113</v>
      </c>
      <c r="G116" s="12" t="s">
        <v>14</v>
      </c>
      <c r="H116" s="13" t="s">
        <v>212</v>
      </c>
      <c r="I116" s="12" t="s">
        <v>213</v>
      </c>
      <c r="J116" s="17" t="s">
        <v>10</v>
      </c>
    </row>
    <row r="117" spans="6:10" ht="15">
      <c r="F117" s="16" t="s">
        <v>114</v>
      </c>
      <c r="G117" s="12" t="s">
        <v>11</v>
      </c>
      <c r="H117" s="13" t="s">
        <v>214</v>
      </c>
      <c r="I117" s="12"/>
      <c r="J117" s="17" t="s">
        <v>10</v>
      </c>
    </row>
    <row r="118" spans="6:10" ht="15">
      <c r="F118" s="16" t="s">
        <v>115</v>
      </c>
      <c r="G118" s="12" t="s">
        <v>14</v>
      </c>
      <c r="H118" s="13" t="s">
        <v>215</v>
      </c>
      <c r="I118" s="12"/>
      <c r="J118" s="17" t="s">
        <v>10</v>
      </c>
    </row>
    <row r="119" spans="6:10" ht="15">
      <c r="F119" s="16" t="s">
        <v>46</v>
      </c>
      <c r="G119" s="12" t="s">
        <v>11</v>
      </c>
      <c r="H119" s="13"/>
      <c r="I119" s="12"/>
      <c r="J119" s="17" t="s">
        <v>10</v>
      </c>
    </row>
    <row r="120" spans="6:10" ht="15">
      <c r="F120" s="16" t="s">
        <v>46</v>
      </c>
      <c r="G120" s="12" t="s">
        <v>11</v>
      </c>
      <c r="H120" s="13" t="s">
        <v>216</v>
      </c>
      <c r="I120" s="12"/>
      <c r="J120" s="17" t="s">
        <v>10</v>
      </c>
    </row>
    <row r="121" spans="6:10" ht="15">
      <c r="F121" s="16" t="s">
        <v>116</v>
      </c>
      <c r="G121" s="12" t="s">
        <v>14</v>
      </c>
      <c r="H121" s="13" t="s">
        <v>146</v>
      </c>
      <c r="I121" s="12" t="s">
        <v>217</v>
      </c>
      <c r="J121" s="17" t="s">
        <v>10</v>
      </c>
    </row>
    <row r="122" spans="6:10" ht="15">
      <c r="F122" s="16" t="s">
        <v>117</v>
      </c>
      <c r="G122" s="12" t="s">
        <v>14</v>
      </c>
      <c r="H122" s="13" t="s">
        <v>218</v>
      </c>
      <c r="I122" s="12" t="s">
        <v>219</v>
      </c>
      <c r="J122" s="17" t="s">
        <v>10</v>
      </c>
    </row>
    <row r="123" spans="6:10" ht="15">
      <c r="F123" s="16" t="s">
        <v>118</v>
      </c>
      <c r="G123" s="12" t="s">
        <v>14</v>
      </c>
      <c r="H123" s="13"/>
      <c r="I123" s="12" t="s">
        <v>220</v>
      </c>
      <c r="J123" s="17" t="s">
        <v>10</v>
      </c>
    </row>
    <row r="124" spans="6:10" ht="15">
      <c r="F124" s="16" t="s">
        <v>64</v>
      </c>
      <c r="G124" s="12" t="s">
        <v>14</v>
      </c>
      <c r="H124" s="13" t="s">
        <v>212</v>
      </c>
      <c r="I124" s="12"/>
      <c r="J124" s="17" t="s">
        <v>10</v>
      </c>
    </row>
    <row r="125" spans="6:10" ht="15">
      <c r="F125" s="16" t="s">
        <v>46</v>
      </c>
      <c r="G125" s="12" t="s">
        <v>11</v>
      </c>
      <c r="H125" s="13"/>
      <c r="I125" s="12"/>
      <c r="J125" s="17" t="s">
        <v>10</v>
      </c>
    </row>
    <row r="126" spans="6:10" ht="15">
      <c r="F126" s="16" t="s">
        <v>46</v>
      </c>
      <c r="G126" s="12" t="s">
        <v>11</v>
      </c>
      <c r="H126" s="13"/>
      <c r="I126" s="12"/>
      <c r="J126" s="17" t="s">
        <v>10</v>
      </c>
    </row>
    <row r="127" spans="6:10" ht="15">
      <c r="F127" s="16" t="s">
        <v>64</v>
      </c>
      <c r="G127" s="12" t="s">
        <v>13</v>
      </c>
      <c r="H127" s="13" t="s">
        <v>168</v>
      </c>
      <c r="I127" s="12"/>
      <c r="J127" s="17" t="s">
        <v>10</v>
      </c>
    </row>
    <row r="128" spans="6:10" ht="15">
      <c r="F128" s="16" t="s">
        <v>46</v>
      </c>
      <c r="G128" s="12" t="s">
        <v>11</v>
      </c>
      <c r="H128" s="13"/>
      <c r="I128" s="12"/>
      <c r="J128" s="17" t="s">
        <v>10</v>
      </c>
    </row>
    <row r="129" spans="6:10" ht="15">
      <c r="F129" s="16" t="s">
        <v>46</v>
      </c>
      <c r="G129" s="12" t="s">
        <v>14</v>
      </c>
      <c r="H129" s="13"/>
      <c r="I129" s="12"/>
      <c r="J129" s="17" t="s">
        <v>10</v>
      </c>
    </row>
    <row r="130" spans="6:10" ht="15">
      <c r="F130" s="16" t="s">
        <v>119</v>
      </c>
      <c r="G130" s="12" t="s">
        <v>14</v>
      </c>
      <c r="H130" s="13" t="s">
        <v>138</v>
      </c>
      <c r="I130" s="12" t="s">
        <v>221</v>
      </c>
      <c r="J130" s="17" t="s">
        <v>10</v>
      </c>
    </row>
    <row r="131" spans="6:10" ht="15">
      <c r="F131" s="16" t="s">
        <v>120</v>
      </c>
      <c r="G131" s="12" t="s">
        <v>14</v>
      </c>
      <c r="H131" s="13" t="s">
        <v>142</v>
      </c>
      <c r="I131" s="12"/>
      <c r="J131" s="17" t="s">
        <v>10</v>
      </c>
    </row>
    <row r="132" spans="6:10" ht="15">
      <c r="F132" s="16" t="s">
        <v>121</v>
      </c>
      <c r="G132" s="12" t="s">
        <v>14</v>
      </c>
      <c r="H132" s="13" t="s">
        <v>176</v>
      </c>
      <c r="I132" s="12"/>
      <c r="J132" s="17" t="s">
        <v>10</v>
      </c>
    </row>
    <row r="133" spans="6:10" ht="15">
      <c r="F133" s="16" t="s">
        <v>122</v>
      </c>
      <c r="G133" s="12" t="s">
        <v>136</v>
      </c>
      <c r="H133" s="13" t="s">
        <v>172</v>
      </c>
      <c r="I133" s="12"/>
      <c r="J133" s="17" t="s">
        <v>10</v>
      </c>
    </row>
    <row r="134" spans="6:10" ht="15">
      <c r="F134" s="16" t="s">
        <v>123</v>
      </c>
      <c r="G134" s="12" t="s">
        <v>11</v>
      </c>
      <c r="H134" s="13" t="s">
        <v>171</v>
      </c>
      <c r="I134" s="12"/>
      <c r="J134" s="17" t="s">
        <v>10</v>
      </c>
    </row>
    <row r="135" spans="6:10" ht="15">
      <c r="F135" s="16" t="s">
        <v>124</v>
      </c>
      <c r="G135" s="12" t="s">
        <v>11</v>
      </c>
      <c r="H135" s="13" t="s">
        <v>173</v>
      </c>
      <c r="I135" s="12"/>
      <c r="J135" s="17" t="s">
        <v>10</v>
      </c>
    </row>
    <row r="136" spans="6:10" ht="15">
      <c r="F136" s="16" t="s">
        <v>46</v>
      </c>
      <c r="G136" s="12" t="s">
        <v>14</v>
      </c>
      <c r="H136" s="13" t="s">
        <v>222</v>
      </c>
      <c r="I136" s="12"/>
      <c r="J136" s="17" t="s">
        <v>10</v>
      </c>
    </row>
    <row r="137" spans="6:10" ht="15">
      <c r="F137" s="16" t="s">
        <v>125</v>
      </c>
      <c r="G137" s="12" t="s">
        <v>14</v>
      </c>
      <c r="H137" s="13" t="s">
        <v>177</v>
      </c>
      <c r="I137" s="12" t="s">
        <v>186</v>
      </c>
      <c r="J137" s="17" t="s">
        <v>10</v>
      </c>
    </row>
    <row r="138" spans="6:10">
      <c r="F138" s="16" t="s">
        <v>126</v>
      </c>
      <c r="G138" s="12" t="s">
        <v>137</v>
      </c>
      <c r="H138" s="12"/>
      <c r="I138" s="12"/>
      <c r="J138" s="18" t="s">
        <v>137</v>
      </c>
    </row>
  </sheetData>
  <mergeCells count="6">
    <mergeCell ref="F3:J3"/>
    <mergeCell ref="U3:Y3"/>
    <mergeCell ref="AE3:AI3"/>
    <mergeCell ref="Z3:AD3"/>
    <mergeCell ref="P3:T3"/>
    <mergeCell ref="K3:O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771788-3F05-471D-941D-06C6E24F4120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Feuil1</vt:lpstr>
      <vt:lpstr>Articles</vt:lpstr>
      <vt:lpstr>Feuil3</vt:lpstr>
      <vt:lpstr>Feuil2</vt:lpstr>
      <vt:lpstr>Feuil4</vt:lpstr>
      <vt:lpstr>C_Bosson</vt:lpstr>
      <vt:lpstr>COMMERCIAUX</vt:lpstr>
      <vt:lpstr>Délégué_3</vt:lpstr>
      <vt:lpstr>Délégué_4</vt:lpstr>
      <vt:lpstr>famille</vt:lpstr>
      <vt:lpstr>Médhi</vt:lpstr>
      <vt:lpstr>Serge_D</vt:lpstr>
      <vt:lpstr>Stéphane</vt:lpstr>
      <vt:lpstr>Tarifs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SALEEM-LEMAIRE</dc:creator>
  <cp:lastModifiedBy>CASO ZAMBOL</cp:lastModifiedBy>
  <cp:lastPrinted>2017-11-04T01:06:59Z</cp:lastPrinted>
  <dcterms:created xsi:type="dcterms:W3CDTF">2004-12-20T18:07:47Z</dcterms:created>
  <dcterms:modified xsi:type="dcterms:W3CDTF">2017-11-08T09:37:12Z</dcterms:modified>
</cp:coreProperties>
</file>