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ASO ZAMBOL\Downloads\Gestion_Parc_Auto_03.xls\"/>
    </mc:Choice>
  </mc:AlternateContent>
  <bookViews>
    <workbookView xWindow="75" yWindow="-75" windowWidth="15615" windowHeight="12105" tabRatio="540" firstSheet="2" activeTab="6"/>
  </bookViews>
  <sheets>
    <sheet name="Présentation" sheetId="4" r:id="rId1"/>
    <sheet name="Peugeot 407 SW" sheetId="8" r:id="rId2"/>
    <sheet name="Bugatti Veyron" sheetId="16" r:id="rId3"/>
    <sheet name="Feuil1" sheetId="17" r:id="rId4"/>
    <sheet name="KEOLIS" sheetId="22" r:id="rId5"/>
    <sheet name="YG" sheetId="23" r:id="rId6"/>
    <sheet name="Modele" sheetId="10" r:id="rId7"/>
    <sheet name="Stat 2010" sheetId="6" r:id="rId8"/>
  </sheets>
  <definedNames>
    <definedName name="_xlnm._FilterDatabase" localSheetId="1" hidden="1">'Peugeot 407 SW'!$A$13:$H$22</definedName>
    <definedName name="consocarb">#REF!</definedName>
  </definedNames>
  <calcPr calcId="162913"/>
</workbook>
</file>

<file path=xl/calcChain.xml><?xml version="1.0" encoding="utf-8"?>
<calcChain xmlns="http://schemas.openxmlformats.org/spreadsheetml/2006/main">
  <c r="I15" i="23" l="1"/>
  <c r="H15" i="23"/>
  <c r="G15" i="23"/>
  <c r="F15" i="23"/>
  <c r="E15" i="23"/>
  <c r="I14" i="23"/>
  <c r="H14" i="23"/>
  <c r="I16" i="22"/>
  <c r="H16" i="22"/>
  <c r="G16" i="22"/>
  <c r="F16" i="22"/>
  <c r="E16" i="22"/>
  <c r="H14" i="22"/>
  <c r="I14" i="22" s="1"/>
  <c r="I15" i="10"/>
  <c r="H15" i="10"/>
  <c r="G15" i="10"/>
  <c r="F15" i="10"/>
  <c r="E15" i="10"/>
  <c r="H14" i="10"/>
  <c r="I14" i="10"/>
  <c r="H16" i="17" l="1"/>
  <c r="G16" i="17"/>
  <c r="G24" i="8" l="1"/>
  <c r="H24" i="8"/>
  <c r="G17" i="16"/>
  <c r="H17" i="16"/>
  <c r="J5" i="6"/>
  <c r="J6" i="6"/>
</calcChain>
</file>

<file path=xl/comments1.xml><?xml version="1.0" encoding="utf-8"?>
<comments xmlns="http://schemas.openxmlformats.org/spreadsheetml/2006/main">
  <authors>
    <author>Shoei</author>
  </authors>
  <commentList>
    <comment ref="F3" authorId="0" shapeId="0">
      <text>
        <r>
          <rPr>
            <b/>
            <sz val="9"/>
            <color indexed="16"/>
            <rFont val="Tahoma"/>
            <family val="2"/>
          </rPr>
          <t>MOTEUR</t>
        </r>
        <r>
          <rPr>
            <sz val="9"/>
            <color indexed="16"/>
            <rFont val="Tahoma"/>
            <family val="2"/>
          </rPr>
          <t xml:space="preserve">
Type : 4 cyl. en ligne
Cylindrée  1560 cm3
Position : Ttransversal AV
Soupapes : 4 par cyl.
Suralimentation :
Alésage x course  75.0 x 88.3 mm
Puiss. maxi  110 ch à 4000 tr/mn
Puiss. Fiscale : 4 CV
Couple maxi  240 Nm à 1750 tr/mn
</t>
        </r>
        <r>
          <rPr>
            <b/>
            <sz val="9"/>
            <color indexed="16"/>
            <rFont val="Tahoma"/>
            <family val="2"/>
          </rPr>
          <t>TRANSMISSION</t>
        </r>
        <r>
          <rPr>
            <sz val="9"/>
            <color indexed="16"/>
            <rFont val="Tahoma"/>
            <family val="2"/>
          </rPr>
          <t xml:space="preserve">  
Type : Traction
Boîte de vitesse : Manuelle 5 rapports
</t>
        </r>
        <r>
          <rPr>
            <b/>
            <sz val="9"/>
            <color indexed="16"/>
            <rFont val="Tahoma"/>
            <family val="2"/>
          </rPr>
          <t xml:space="preserve">CHASSIS </t>
        </r>
        <r>
          <rPr>
            <sz val="9"/>
            <color indexed="16"/>
            <rFont val="Tahoma"/>
            <family val="2"/>
          </rPr>
          <t xml:space="preserve"> 
Pneus : 205/60 HR 16
Frein AV : Disques ventilés
Frein AR : Disques
Direction : Crémaillère Assistée
Suspension AV : Double triangle
Suspension AR : Multibras
</t>
        </r>
        <r>
          <rPr>
            <b/>
            <sz val="9"/>
            <color indexed="16"/>
            <rFont val="Tahoma"/>
            <family val="2"/>
          </rPr>
          <t xml:space="preserve">DIMENSIONS </t>
        </r>
        <r>
          <rPr>
            <sz val="9"/>
            <color indexed="16"/>
            <rFont val="Tahoma"/>
            <family val="2"/>
          </rPr>
          <t xml:space="preserve"> 
 L x l x H  4.76 x 1.81 x 1.49 m
Empattement : 2.72 m
Vol. Coffre : 448/624 dm3
Réservoir : 66 litres
Poids total : 1492 kg
</t>
        </r>
        <r>
          <rPr>
            <b/>
            <sz val="9"/>
            <color indexed="16"/>
            <rFont val="Tahoma"/>
            <family val="2"/>
          </rPr>
          <t>PERFORMANCES</t>
        </r>
        <r>
          <rPr>
            <sz val="9"/>
            <color indexed="16"/>
            <rFont val="Tahoma"/>
            <family val="2"/>
          </rPr>
          <t xml:space="preserve">  
Vitesse maxi  188 km/h
</t>
        </r>
        <r>
          <rPr>
            <b/>
            <sz val="9"/>
            <color indexed="16"/>
            <rFont val="Tahoma"/>
            <family val="2"/>
          </rPr>
          <t>CONSOMMATIONS</t>
        </r>
        <r>
          <rPr>
            <sz val="9"/>
            <color indexed="16"/>
            <rFont val="Tahoma"/>
            <family val="2"/>
          </rPr>
          <t xml:space="preserve">  
Urbaine  7.0 l/100 km
Extra-urbaine  4.6 l/100 km
Mixte  5.5 l/100 km</t>
        </r>
      </text>
    </comment>
  </commentList>
</comments>
</file>

<file path=xl/comments2.xml><?xml version="1.0" encoding="utf-8"?>
<comments xmlns="http://schemas.openxmlformats.org/spreadsheetml/2006/main">
  <authors>
    <author>Shoei</author>
  </authors>
  <commentList>
    <comment ref="F3" authorId="0" shapeId="0">
      <text>
        <r>
          <rPr>
            <b/>
            <sz val="9"/>
            <color indexed="16"/>
            <rFont val="Tahoma"/>
            <family val="2"/>
          </rPr>
          <t>MOTEUR</t>
        </r>
        <r>
          <rPr>
            <sz val="9"/>
            <color indexed="16"/>
            <rFont val="Tahoma"/>
            <family val="2"/>
          </rPr>
          <t xml:space="preserve">
Type : 4 cyl. en ligne
Cylindrée  1560 cm3
Position : Ttransversal AV
Soupapes : 4 par cyl.
Suralimentation :
Alésage x course  75.0 x 88.3 mm
Puiss. maxi  110 ch à 4000 tr/mn
Puiss. Fiscale : 4 CV
Couple maxi  240 Nm à 1750 tr/mn
</t>
        </r>
        <r>
          <rPr>
            <b/>
            <sz val="9"/>
            <color indexed="16"/>
            <rFont val="Tahoma"/>
            <family val="2"/>
          </rPr>
          <t>TRANSMISSION</t>
        </r>
        <r>
          <rPr>
            <sz val="9"/>
            <color indexed="16"/>
            <rFont val="Tahoma"/>
            <family val="2"/>
          </rPr>
          <t xml:space="preserve">  
Type : Traction
Boîte de vitesse : Manuelle 5 rapports
</t>
        </r>
        <r>
          <rPr>
            <b/>
            <sz val="9"/>
            <color indexed="16"/>
            <rFont val="Tahoma"/>
            <family val="2"/>
          </rPr>
          <t xml:space="preserve">CHASSIS </t>
        </r>
        <r>
          <rPr>
            <sz val="9"/>
            <color indexed="16"/>
            <rFont val="Tahoma"/>
            <family val="2"/>
          </rPr>
          <t xml:space="preserve"> 
Pneus : 205/60 HR 16
Frein AV : Disques ventilés
Frein AR : Disques
Direction : Crémaillère Assistée
Suspension AV : Double triangle
Suspension AR : Multibras
</t>
        </r>
        <r>
          <rPr>
            <b/>
            <sz val="9"/>
            <color indexed="16"/>
            <rFont val="Tahoma"/>
            <family val="2"/>
          </rPr>
          <t xml:space="preserve">DIMENSIONS </t>
        </r>
        <r>
          <rPr>
            <sz val="9"/>
            <color indexed="16"/>
            <rFont val="Tahoma"/>
            <family val="2"/>
          </rPr>
          <t xml:space="preserve"> 
 L x l x H  4.76 x 1.81 x 1.49 m
Empattement : 2.72 m
Vol. Coffre : 448/624 dm3
Réservoir : 66 litres
Poids total : 1492 kg
</t>
        </r>
        <r>
          <rPr>
            <b/>
            <sz val="9"/>
            <color indexed="16"/>
            <rFont val="Tahoma"/>
            <family val="2"/>
          </rPr>
          <t>PERFORMANCES</t>
        </r>
        <r>
          <rPr>
            <sz val="9"/>
            <color indexed="16"/>
            <rFont val="Tahoma"/>
            <family val="2"/>
          </rPr>
          <t xml:space="preserve">  
Vitesse maxi  188 km/h
</t>
        </r>
        <r>
          <rPr>
            <b/>
            <sz val="9"/>
            <color indexed="16"/>
            <rFont val="Tahoma"/>
            <family val="2"/>
          </rPr>
          <t>CONSOMMATIONS</t>
        </r>
        <r>
          <rPr>
            <sz val="9"/>
            <color indexed="16"/>
            <rFont val="Tahoma"/>
            <family val="2"/>
          </rPr>
          <t xml:space="preserve">  
Urbaine  7.0 l/100 km
Extra-urbaine  4.6 l/100 km
Mixte  5.5 l/100 km</t>
        </r>
      </text>
    </comment>
  </commentList>
</comments>
</file>

<file path=xl/comments3.xml><?xml version="1.0" encoding="utf-8"?>
<comments xmlns="http://schemas.openxmlformats.org/spreadsheetml/2006/main">
  <authors>
    <author>Shoei</author>
  </authors>
  <commentList>
    <comment ref="F3" authorId="0" shapeId="0">
      <text/>
    </comment>
  </commentList>
</comments>
</file>

<file path=xl/sharedStrings.xml><?xml version="1.0" encoding="utf-8"?>
<sst xmlns="http://schemas.openxmlformats.org/spreadsheetml/2006/main" count="181" uniqueCount="68">
  <si>
    <t>407 SW</t>
  </si>
  <si>
    <t>Date</t>
  </si>
  <si>
    <t>Km</t>
  </si>
  <si>
    <t>Peugeot</t>
  </si>
  <si>
    <t>Marque :</t>
  </si>
  <si>
    <t>Type :</t>
  </si>
  <si>
    <t>Immatriculation :</t>
  </si>
  <si>
    <t>Date achat :</t>
  </si>
  <si>
    <t>Kilométrage :</t>
  </si>
  <si>
    <t>Qui</t>
  </si>
  <si>
    <t>Carglass</t>
  </si>
  <si>
    <t>Désignation</t>
  </si>
  <si>
    <t>Interne</t>
  </si>
  <si>
    <t>Entretien</t>
  </si>
  <si>
    <t>Nature Opération</t>
  </si>
  <si>
    <t>Réparation</t>
  </si>
  <si>
    <t>Révision</t>
  </si>
  <si>
    <t>Essuie-Glace</t>
  </si>
  <si>
    <t>Garage Dupont</t>
  </si>
  <si>
    <t>Euromaster</t>
  </si>
  <si>
    <t>Pneus Avant</t>
  </si>
  <si>
    <t>Montant TTC</t>
  </si>
  <si>
    <t>Type Mine :</t>
  </si>
  <si>
    <t>6E9HZC</t>
  </si>
  <si>
    <t>1234 ABC 99</t>
  </si>
  <si>
    <t>Energie :</t>
  </si>
  <si>
    <t>Diesel</t>
  </si>
  <si>
    <t>.:: Fiche Technique Véhicule</t>
  </si>
  <si>
    <t>Pare-brise</t>
  </si>
  <si>
    <t xml:space="preserve">Prochain CT : </t>
  </si>
  <si>
    <t xml:space="preserve">Prochaine Révision : </t>
  </si>
  <si>
    <t>Détails Techniques</t>
  </si>
  <si>
    <t>Recap conso carburant 2010</t>
  </si>
  <si>
    <t>Express 4567 AA 00</t>
  </si>
  <si>
    <t>Express 6789 BB 02</t>
  </si>
  <si>
    <t>Carburant</t>
  </si>
  <si>
    <t>Total</t>
  </si>
  <si>
    <t>Gazoil</t>
  </si>
  <si>
    <t>Complète (Vidange, Filtres, Niveau)</t>
  </si>
  <si>
    <t>Dekkra</t>
  </si>
  <si>
    <t>CT</t>
  </si>
  <si>
    <t>Visite annuelle</t>
  </si>
  <si>
    <t>Shell</t>
  </si>
  <si>
    <t>Le plein de Gasoil</t>
  </si>
  <si>
    <t>Gruick</t>
  </si>
  <si>
    <t>Changement moteur</t>
  </si>
  <si>
    <t>18/6/10</t>
  </si>
  <si>
    <t>100 litres d'essence</t>
  </si>
  <si>
    <t>BUGATTI</t>
  </si>
  <si>
    <t>Veyron 16.4</t>
  </si>
  <si>
    <t>Essence</t>
  </si>
  <si>
    <t>1 AAA 93</t>
  </si>
  <si>
    <t>Modèle :</t>
  </si>
  <si>
    <t>Année</t>
  </si>
  <si>
    <t>Cylindrée</t>
  </si>
  <si>
    <t>Puissance fiscale :</t>
  </si>
  <si>
    <t>Boite de vitesse :</t>
  </si>
  <si>
    <t>Nombre de kilomètres au compteur</t>
  </si>
  <si>
    <t>Quantité de carburant (en litres)</t>
  </si>
  <si>
    <t>Prix du plein</t>
  </si>
  <si>
    <t>Date de plein</t>
  </si>
  <si>
    <t>Dépôt</t>
  </si>
  <si>
    <t>Kilomètres effectués avec le plein</t>
  </si>
  <si>
    <t>Consommation moyenne avec le plein (aux 100 km)</t>
  </si>
  <si>
    <t>Consommation moyenne totale (aux 100 km)</t>
  </si>
  <si>
    <t>Prix au litre du carburant</t>
  </si>
  <si>
    <t>Prix moyen du carburant</t>
  </si>
  <si>
    <t>Tableau de suivi des consommations de carburant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</si>
</sst>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General\ &quot;Km&quot;"/>
    <numFmt numFmtId="165" formatCode="_ * #,##0.00_ \ [$€-1]_ ;_ * \-#,##0.00\ \ [$€-1]_ ;_ * &quot;-&quot;??_ \ [$€-1]_ ;_ @_ "/>
    <numFmt numFmtId="166" formatCode="#,##0.00\ [$XOF]"/>
    <numFmt numFmtId="167" formatCode="#,##0.00\ [$XOF];\-#,##0.00\ [$XOF]"/>
  </numFmts>
  <fonts count="19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9"/>
      <color indexed="16"/>
      <name val="Tahoma"/>
      <family val="2"/>
    </font>
    <font>
      <b/>
      <sz val="9"/>
      <color indexed="16"/>
      <name val="Tahoma"/>
      <family val="2"/>
    </font>
    <font>
      <sz val="12"/>
      <color indexed="10"/>
      <name val="Arial"/>
      <family val="2"/>
    </font>
    <font>
      <b/>
      <sz val="10"/>
      <name val="Arial"/>
      <family val="2"/>
    </font>
    <font>
      <b/>
      <sz val="10"/>
      <color indexed="16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color theme="0"/>
      <name val="Calibri"/>
      <family val="2"/>
      <scheme val="minor"/>
    </font>
    <font>
      <b/>
      <sz val="36"/>
      <color theme="4"/>
      <name val="Calibri Light"/>
      <family val="2"/>
      <scheme val="major"/>
    </font>
    <font>
      <sz val="14"/>
      <color theme="0"/>
      <name val="Calibri Light"/>
      <family val="2"/>
      <scheme val="major"/>
    </font>
    <font>
      <sz val="11"/>
      <color theme="1" tint="0.24994659260841701"/>
      <name val="Calibri Light"/>
      <family val="2"/>
      <scheme val="major"/>
    </font>
    <font>
      <b/>
      <sz val="9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/>
      <right style="thin">
        <color indexed="55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55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0" fontId="14" fillId="7" borderId="0">
      <alignment vertical="center"/>
    </xf>
    <xf numFmtId="0" fontId="1" fillId="0" borderId="0"/>
    <xf numFmtId="9" fontId="14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6" fillId="7" borderId="0" applyNumberFormat="0" applyBorder="0" applyAlignment="0" applyProtection="0"/>
    <xf numFmtId="0" fontId="17" fillId="0" borderId="0" applyNumberFormat="0" applyFill="0" applyBorder="0" applyAlignment="0" applyProtection="0"/>
  </cellStyleXfs>
  <cellXfs count="82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vertical="top"/>
    </xf>
    <xf numFmtId="0" fontId="2" fillId="0" borderId="0" xfId="0" applyFont="1"/>
    <xf numFmtId="0" fontId="4" fillId="0" borderId="0" xfId="0" applyFont="1"/>
    <xf numFmtId="14" fontId="8" fillId="0" borderId="1" xfId="0" applyNumberFormat="1" applyFont="1" applyBorder="1" applyAlignment="1">
      <alignment horizontal="center"/>
    </xf>
    <xf numFmtId="0" fontId="9" fillId="0" borderId="0" xfId="0" applyFont="1"/>
    <xf numFmtId="0" fontId="1" fillId="0" borderId="2" xfId="0" applyFont="1" applyBorder="1" applyAlignment="1">
      <alignment horizontal="left" wrapText="1"/>
    </xf>
    <xf numFmtId="0" fontId="1" fillId="0" borderId="3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wrapText="1"/>
    </xf>
    <xf numFmtId="0" fontId="1" fillId="0" borderId="2" xfId="0" applyFont="1" applyBorder="1" applyAlignment="1">
      <alignment horizontal="left" vertical="top" wrapText="1"/>
    </xf>
    <xf numFmtId="44" fontId="1" fillId="0" borderId="3" xfId="1" applyFont="1" applyBorder="1" applyAlignment="1">
      <alignment horizontal="left" vertical="top" wrapText="1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 wrapText="1"/>
    </xf>
    <xf numFmtId="44" fontId="1" fillId="0" borderId="3" xfId="1" applyFont="1" applyBorder="1" applyAlignment="1">
      <alignment horizontal="left" wrapText="1"/>
    </xf>
    <xf numFmtId="0" fontId="1" fillId="0" borderId="3" xfId="0" applyFont="1" applyBorder="1" applyAlignment="1">
      <alignment horizontal="left" wrapText="1" shrinkToFit="1"/>
    </xf>
    <xf numFmtId="164" fontId="8" fillId="0" borderId="1" xfId="0" applyNumberFormat="1" applyFont="1" applyBorder="1" applyAlignment="1">
      <alignment horizontal="center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164" fontId="1" fillId="0" borderId="3" xfId="0" applyNumberFormat="1" applyFont="1" applyBorder="1" applyAlignment="1">
      <alignment horizontal="right" vertical="top"/>
    </xf>
    <xf numFmtId="164" fontId="1" fillId="0" borderId="3" xfId="0" applyNumberFormat="1" applyFont="1" applyBorder="1" applyAlignment="1">
      <alignment horizontal="right"/>
    </xf>
    <xf numFmtId="0" fontId="2" fillId="0" borderId="0" xfId="0" applyFont="1" applyAlignment="1">
      <alignment horizontal="right"/>
    </xf>
    <xf numFmtId="14" fontId="1" fillId="0" borderId="5" xfId="0" applyNumberFormat="1" applyFont="1" applyBorder="1" applyAlignment="1">
      <alignment vertical="top"/>
    </xf>
    <xf numFmtId="14" fontId="1" fillId="0" borderId="5" xfId="0" applyNumberFormat="1" applyFont="1" applyBorder="1" applyAlignment="1"/>
    <xf numFmtId="14" fontId="1" fillId="0" borderId="5" xfId="0" applyNumberFormat="1" applyFont="1" applyBorder="1" applyAlignment="1">
      <alignment wrapText="1" shrinkToFit="1"/>
    </xf>
    <xf numFmtId="0" fontId="10" fillId="2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44" fontId="1" fillId="0" borderId="0" xfId="0" applyNumberFormat="1" applyFont="1"/>
    <xf numFmtId="165" fontId="1" fillId="0" borderId="2" xfId="0" applyNumberFormat="1" applyFont="1" applyBorder="1" applyAlignment="1">
      <alignment wrapText="1"/>
    </xf>
    <xf numFmtId="165" fontId="9" fillId="0" borderId="3" xfId="0" applyNumberFormat="1" applyFont="1" applyBorder="1" applyAlignment="1">
      <alignment vertical="top"/>
    </xf>
    <xf numFmtId="165" fontId="11" fillId="0" borderId="2" xfId="0" applyNumberFormat="1" applyFont="1" applyBorder="1" applyAlignment="1">
      <alignment wrapText="1"/>
    </xf>
    <xf numFmtId="0" fontId="1" fillId="3" borderId="8" xfId="0" applyFont="1" applyFill="1" applyBorder="1" applyAlignment="1">
      <alignment horizontal="center" vertical="center"/>
    </xf>
    <xf numFmtId="165" fontId="1" fillId="0" borderId="3" xfId="0" applyNumberFormat="1" applyFont="1" applyBorder="1" applyAlignment="1">
      <alignment vertical="top"/>
    </xf>
    <xf numFmtId="14" fontId="1" fillId="0" borderId="5" xfId="0" applyNumberFormat="1" applyFont="1" applyBorder="1" applyAlignment="1">
      <alignment horizontal="right" vertical="top"/>
    </xf>
    <xf numFmtId="165" fontId="1" fillId="0" borderId="3" xfId="1" applyNumberFormat="1" applyFont="1" applyBorder="1" applyAlignment="1">
      <alignment vertical="top" wrapText="1"/>
    </xf>
    <xf numFmtId="0" fontId="4" fillId="0" borderId="0" xfId="0" applyFont="1" applyAlignment="1"/>
    <xf numFmtId="14" fontId="4" fillId="0" borderId="0" xfId="0" applyNumberFormat="1" applyFont="1" applyAlignment="1"/>
    <xf numFmtId="14" fontId="0" fillId="0" borderId="0" xfId="0" applyNumberFormat="1"/>
    <xf numFmtId="0" fontId="1" fillId="3" borderId="7" xfId="0" applyFont="1" applyFill="1" applyBorder="1" applyAlignment="1">
      <alignment horizontal="center"/>
    </xf>
    <xf numFmtId="0" fontId="3" fillId="6" borderId="8" xfId="0" applyFont="1" applyFill="1" applyBorder="1"/>
    <xf numFmtId="0" fontId="4" fillId="6" borderId="8" xfId="0" applyFont="1" applyFill="1" applyBorder="1" applyAlignment="1"/>
    <xf numFmtId="0" fontId="4" fillId="6" borderId="8" xfId="0" applyFont="1" applyFill="1" applyBorder="1" applyAlignment="1">
      <alignment horizontal="left"/>
    </xf>
    <xf numFmtId="14" fontId="4" fillId="6" borderId="8" xfId="0" applyNumberFormat="1" applyFont="1" applyFill="1" applyBorder="1" applyAlignment="1"/>
    <xf numFmtId="14" fontId="3" fillId="6" borderId="8" xfId="0" applyNumberFormat="1" applyFont="1" applyFill="1" applyBorder="1" applyAlignment="1">
      <alignment horizontal="left"/>
    </xf>
    <xf numFmtId="0" fontId="1" fillId="0" borderId="0" xfId="0" applyFont="1"/>
    <xf numFmtId="0" fontId="10" fillId="2" borderId="12" xfId="0" applyFont="1" applyFill="1" applyBorder="1" applyAlignment="1">
      <alignment horizontal="center"/>
    </xf>
    <xf numFmtId="0" fontId="18" fillId="3" borderId="8" xfId="0" applyFont="1" applyFill="1" applyBorder="1" applyAlignment="1">
      <alignment horizontal="center" vertical="center"/>
    </xf>
    <xf numFmtId="0" fontId="18" fillId="3" borderId="8" xfId="0" applyFont="1" applyFill="1" applyBorder="1" applyAlignment="1">
      <alignment horizontal="center" vertical="center" wrapText="1"/>
    </xf>
    <xf numFmtId="0" fontId="18" fillId="3" borderId="8" xfId="0" applyFont="1" applyFill="1" applyBorder="1" applyAlignment="1">
      <alignment horizontal="center" wrapText="1"/>
    </xf>
    <xf numFmtId="0" fontId="18" fillId="3" borderId="8" xfId="0" applyFont="1" applyFill="1" applyBorder="1" applyAlignment="1">
      <alignment horizontal="center" vertical="top" wrapText="1"/>
    </xf>
    <xf numFmtId="0" fontId="18" fillId="10" borderId="8" xfId="0" applyFont="1" applyFill="1" applyBorder="1" applyAlignment="1">
      <alignment horizontal="center" wrapText="1"/>
    </xf>
    <xf numFmtId="0" fontId="1" fillId="0" borderId="0" xfId="0" applyNumberFormat="1" applyFont="1"/>
    <xf numFmtId="14" fontId="13" fillId="8" borderId="8" xfId="0" applyNumberFormat="1" applyFont="1" applyFill="1" applyBorder="1" applyAlignment="1">
      <alignment horizontal="center" vertical="center"/>
    </xf>
    <xf numFmtId="0" fontId="13" fillId="8" borderId="8" xfId="0" applyFont="1" applyFill="1" applyBorder="1" applyAlignment="1">
      <alignment horizontal="center" vertical="center"/>
    </xf>
    <xf numFmtId="166" fontId="13" fillId="8" borderId="8" xfId="0" applyNumberFormat="1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left" vertical="top" wrapText="1"/>
    </xf>
    <xf numFmtId="165" fontId="1" fillId="9" borderId="8" xfId="1" applyNumberFormat="1" applyFont="1" applyFill="1" applyBorder="1" applyAlignment="1">
      <alignment vertical="top" wrapText="1"/>
    </xf>
    <xf numFmtId="167" fontId="1" fillId="9" borderId="8" xfId="0" applyNumberFormat="1" applyFont="1" applyFill="1" applyBorder="1" applyAlignment="1">
      <alignment vertical="top"/>
    </xf>
    <xf numFmtId="167" fontId="1" fillId="9" borderId="8" xfId="0" applyNumberFormat="1" applyFont="1" applyFill="1" applyBorder="1" applyAlignment="1">
      <alignment horizontal="right" vertical="top"/>
    </xf>
    <xf numFmtId="0" fontId="1" fillId="9" borderId="8" xfId="0" applyFont="1" applyFill="1" applyBorder="1"/>
    <xf numFmtId="2" fontId="1" fillId="9" borderId="8" xfId="0" applyNumberFormat="1" applyFont="1" applyFill="1" applyBorder="1"/>
    <xf numFmtId="166" fontId="1" fillId="9" borderId="8" xfId="0" applyNumberFormat="1" applyFont="1" applyFill="1" applyBorder="1"/>
    <xf numFmtId="166" fontId="1" fillId="9" borderId="8" xfId="0" applyNumberFormat="1" applyFont="1" applyFill="1" applyBorder="1" applyAlignment="1">
      <alignment horizontal="right"/>
    </xf>
    <xf numFmtId="0" fontId="5" fillId="4" borderId="7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10" fillId="5" borderId="10" xfId="0" applyFont="1" applyFill="1" applyBorder="1" applyAlignment="1">
      <alignment horizontal="center"/>
    </xf>
    <xf numFmtId="0" fontId="10" fillId="5" borderId="11" xfId="0" applyFont="1" applyFill="1" applyBorder="1" applyAlignment="1">
      <alignment horizontal="center"/>
    </xf>
    <xf numFmtId="0" fontId="10" fillId="5" borderId="12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4" fillId="6" borderId="7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0" fontId="3" fillId="6" borderId="8" xfId="0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</cellXfs>
  <cellStyles count="8">
    <cellStyle name="Euro" xfId="1"/>
    <cellStyle name="Normal" xfId="0" builtinId="0"/>
    <cellStyle name="Normal 2" xfId="3"/>
    <cellStyle name="Normal 3" xfId="2"/>
    <cellStyle name="Pourcentage 2" xfId="4"/>
    <cellStyle name="Titre 2" xfId="5"/>
    <cellStyle name="Titre 1 2" xfId="6"/>
    <cellStyle name="Titre 2 2" xfId="7"/>
  </cellStyles>
  <dxfs count="5">
    <dxf>
      <font>
        <color theme="1" tint="0.14996795556505021"/>
      </font>
      <fill>
        <patternFill>
          <bgColor theme="2" tint="-4.9989318521683403E-2"/>
        </patternFill>
      </fill>
    </dxf>
    <dxf>
      <font>
        <color theme="1" tint="0.14996795556505021"/>
      </font>
      <fill>
        <patternFill>
          <bgColor theme="2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34998626667073579"/>
        </patternFill>
      </fill>
      <border>
        <left style="thick">
          <color theme="1" tint="0.14996795556505021"/>
        </left>
      </border>
    </dxf>
    <dxf>
      <font>
        <color theme="1" tint="0.14996795556505021"/>
      </font>
      <border>
        <left style="thick">
          <color theme="1" tint="0.24994659260841701"/>
        </left>
        <right style="thick">
          <color theme="1" tint="0.24994659260841701"/>
        </right>
        <bottom style="medium">
          <color theme="1" tint="0.24994659260841701"/>
        </bottom>
        <horizontal style="medium">
          <color theme="1" tint="0.24994659260841701"/>
        </horizontal>
      </border>
    </dxf>
  </dxfs>
  <tableStyles count="1" defaultTableStyle="TableStyleMedium2" defaultPivotStyle="PivotStyleLight16">
    <tableStyle name="Seguimiento del consumo de gasolina por kilómetro" pivot="0" count="5">
      <tableStyleElement type="wholeTable" dxfId="4"/>
      <tableStyleElement type="headerRow" dxfId="3"/>
      <tableStyleElement type="totalRow" dxfId="2"/>
      <tableStyleElement type="firstRowStripe" dxfId="1"/>
      <tableStyleElement type="secondRowStripe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Consommation Carburant par véhicule</a:t>
            </a:r>
          </a:p>
        </c:rich>
      </c:tx>
      <c:layout>
        <c:manualLayout>
          <c:xMode val="edge"/>
          <c:yMode val="edge"/>
          <c:x val="0.27743336430772242"/>
          <c:y val="4.2253846709528281E-2"/>
        </c:manualLayout>
      </c:layout>
      <c:overlay val="0"/>
      <c:spPr>
        <a:noFill/>
        <a:ln w="25400">
          <a:noFill/>
        </a:ln>
      </c:spPr>
    </c:title>
    <c:autoTitleDeleted val="0"/>
    <c:view3D>
      <c:rotX val="15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7.8675107310889197E-2"/>
          <c:y val="0.26760686072687762"/>
          <c:w val="0.67494960482499677"/>
          <c:h val="0.60563657953977557"/>
        </c:manualLayout>
      </c:layout>
      <c:pie3D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F45E-4589-BF65-EAFE9019D6E4}"/>
              </c:ext>
            </c:extLst>
          </c:dPt>
          <c:dPt>
            <c:idx val="1"/>
            <c:bubble3D val="0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1-F45E-4589-BF65-EAFE9019D6E4}"/>
              </c:ext>
            </c:extLst>
          </c:dPt>
          <c:cat>
            <c:strRef>
              <c:f>'Stat 2010'!$I$5:$I$6</c:f>
              <c:strCache>
                <c:ptCount val="2"/>
                <c:pt idx="0">
                  <c:v>Express 4567 AA 00</c:v>
                </c:pt>
                <c:pt idx="1">
                  <c:v>Express 6789 BB 02</c:v>
                </c:pt>
              </c:strCache>
            </c:strRef>
          </c:cat>
          <c:val>
            <c:numRef>
              <c:f>'Stat 2010'!$J$5:$J$6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45E-4589-BF65-EAFE9019D6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401830206006854"/>
          <c:y val="0.50704471574080756"/>
          <c:w val="0.15942050721920631"/>
          <c:h val="0.1267610585374076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48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8</xdr:row>
          <xdr:rowOff>161925</xdr:rowOff>
        </xdr:from>
        <xdr:to>
          <xdr:col>1</xdr:col>
          <xdr:colOff>361950</xdr:colOff>
          <xdr:row>10</xdr:row>
          <xdr:rowOff>28575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2010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8</xdr:row>
          <xdr:rowOff>161925</xdr:rowOff>
        </xdr:from>
        <xdr:to>
          <xdr:col>1</xdr:col>
          <xdr:colOff>361950</xdr:colOff>
          <xdr:row>10</xdr:row>
          <xdr:rowOff>28575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2010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4</xdr:row>
      <xdr:rowOff>0</xdr:rowOff>
    </xdr:from>
    <xdr:to>
      <xdr:col>6</xdr:col>
      <xdr:colOff>295275</xdr:colOff>
      <xdr:row>16</xdr:row>
      <xdr:rowOff>85725</xdr:rowOff>
    </xdr:to>
    <xdr:graphicFrame macro="">
      <xdr:nvGraphicFramePr>
        <xdr:cNvPr id="5128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H8"/>
  <sheetViews>
    <sheetView workbookViewId="0">
      <selection activeCell="E35" sqref="E35"/>
    </sheetView>
  </sheetViews>
  <sheetFormatPr baseColWidth="10" defaultRowHeight="12.75" x14ac:dyDescent="0.2"/>
  <sheetData>
    <row r="4" spans="3:8" x14ac:dyDescent="0.2">
      <c r="H4" s="1"/>
    </row>
    <row r="5" spans="3:8" x14ac:dyDescent="0.2">
      <c r="H5" s="1"/>
    </row>
    <row r="6" spans="3:8" x14ac:dyDescent="0.2">
      <c r="H6" s="1"/>
    </row>
    <row r="8" spans="3:8" x14ac:dyDescent="0.2">
      <c r="C8" s="42">
        <v>365</v>
      </c>
      <c r="F8">
        <v>30000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landscape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filterMode="1"/>
  <dimension ref="A1:H89"/>
  <sheetViews>
    <sheetView showGridLines="0" workbookViewId="0">
      <pane ySplit="13" topLeftCell="A14" activePane="bottomLeft" state="frozen"/>
      <selection pane="bottomLeft" activeCell="E4" sqref="E4"/>
    </sheetView>
  </sheetViews>
  <sheetFormatPr baseColWidth="10" defaultRowHeight="12.75" x14ac:dyDescent="0.2"/>
  <cols>
    <col min="2" max="2" width="10.42578125" style="22" customWidth="1"/>
    <col min="3" max="3" width="13.140625" bestFit="1" customWidth="1"/>
    <col min="4" max="4" width="16.28515625" bestFit="1" customWidth="1"/>
    <col min="5" max="5" width="20.42578125" bestFit="1" customWidth="1"/>
    <col min="6" max="6" width="18.85546875" bestFit="1" customWidth="1"/>
    <col min="7" max="7" width="15.28515625" customWidth="1"/>
    <col min="8" max="8" width="17" bestFit="1" customWidth="1"/>
    <col min="9" max="29" width="5.7109375" customWidth="1"/>
  </cols>
  <sheetData>
    <row r="1" spans="1:8" s="2" customFormat="1" ht="18" x14ac:dyDescent="0.25">
      <c r="A1" s="68" t="s">
        <v>27</v>
      </c>
      <c r="B1" s="69"/>
      <c r="C1" s="69"/>
      <c r="D1" s="69"/>
      <c r="E1" s="69"/>
      <c r="F1" s="70"/>
    </row>
    <row r="2" spans="1:8" s="2" customFormat="1" ht="15" x14ac:dyDescent="0.2">
      <c r="B2" s="21"/>
    </row>
    <row r="3" spans="1:8" s="2" customFormat="1" ht="15.75" x14ac:dyDescent="0.25">
      <c r="A3" s="2" t="s">
        <v>4</v>
      </c>
      <c r="B3" s="21"/>
      <c r="C3" s="3" t="s">
        <v>3</v>
      </c>
      <c r="D3" s="2" t="s">
        <v>6</v>
      </c>
      <c r="E3" s="3" t="s">
        <v>24</v>
      </c>
      <c r="F3" s="2" t="s">
        <v>31</v>
      </c>
    </row>
    <row r="4" spans="1:8" s="2" customFormat="1" ht="15.75" x14ac:dyDescent="0.25">
      <c r="A4" s="2" t="s">
        <v>5</v>
      </c>
      <c r="B4" s="21"/>
      <c r="C4" s="3" t="s">
        <v>0</v>
      </c>
      <c r="D4" s="2" t="s">
        <v>7</v>
      </c>
      <c r="E4" s="4">
        <v>39934</v>
      </c>
      <c r="F4" s="4"/>
    </row>
    <row r="5" spans="1:8" s="2" customFormat="1" ht="15.75" x14ac:dyDescent="0.25">
      <c r="A5" s="2" t="s">
        <v>22</v>
      </c>
      <c r="B5" s="21"/>
      <c r="C5" s="8" t="s">
        <v>23</v>
      </c>
      <c r="D5" s="2" t="s">
        <v>8</v>
      </c>
      <c r="E5" s="3">
        <v>1250</v>
      </c>
      <c r="F5" s="3"/>
    </row>
    <row r="6" spans="1:8" s="2" customFormat="1" ht="15.75" x14ac:dyDescent="0.25">
      <c r="A6" s="2" t="s">
        <v>25</v>
      </c>
      <c r="B6" s="21"/>
      <c r="C6" s="8" t="s">
        <v>26</v>
      </c>
      <c r="G6" s="3"/>
    </row>
    <row r="7" spans="1:8" s="2" customFormat="1" ht="16.5" thickBot="1" x14ac:dyDescent="0.3">
      <c r="B7" s="21"/>
      <c r="G7" s="4"/>
    </row>
    <row r="8" spans="1:8" s="2" customFormat="1" ht="16.5" thickBot="1" x14ac:dyDescent="0.3">
      <c r="A8" s="2" t="s">
        <v>29</v>
      </c>
      <c r="B8" s="21"/>
      <c r="C8" s="9">
        <v>40544</v>
      </c>
      <c r="E8" s="2" t="s">
        <v>30</v>
      </c>
      <c r="F8" s="20">
        <v>30000</v>
      </c>
      <c r="G8" s="3"/>
    </row>
    <row r="9" spans="1:8" s="2" customFormat="1" ht="15" x14ac:dyDescent="0.2">
      <c r="B9" s="21"/>
    </row>
    <row r="10" spans="1:8" ht="12.75" customHeight="1" x14ac:dyDescent="0.2"/>
    <row r="12" spans="1:8" s="5" customFormat="1" ht="12" customHeight="1" x14ac:dyDescent="0.2">
      <c r="A12" s="71" t="s">
        <v>13</v>
      </c>
      <c r="B12" s="72"/>
      <c r="C12" s="72"/>
      <c r="D12" s="72"/>
      <c r="E12" s="72"/>
      <c r="F12" s="72"/>
      <c r="G12" s="73"/>
      <c r="H12" s="29" t="s">
        <v>35</v>
      </c>
    </row>
    <row r="13" spans="1:8" s="5" customFormat="1" ht="12" customHeight="1" x14ac:dyDescent="0.2">
      <c r="A13" s="36" t="s">
        <v>1</v>
      </c>
      <c r="B13" s="36" t="s">
        <v>2</v>
      </c>
      <c r="C13" s="30" t="s">
        <v>9</v>
      </c>
      <c r="D13" s="30" t="s">
        <v>14</v>
      </c>
      <c r="E13" s="74" t="s">
        <v>11</v>
      </c>
      <c r="F13" s="75"/>
      <c r="G13" s="31" t="s">
        <v>21</v>
      </c>
      <c r="H13" s="31" t="s">
        <v>21</v>
      </c>
    </row>
    <row r="14" spans="1:8" s="6" customFormat="1" ht="12" hidden="1" customHeight="1" x14ac:dyDescent="0.2">
      <c r="A14" s="26">
        <v>39814</v>
      </c>
      <c r="B14" s="23">
        <v>65000</v>
      </c>
      <c r="C14" s="12" t="s">
        <v>10</v>
      </c>
      <c r="D14" s="12" t="s">
        <v>15</v>
      </c>
      <c r="E14" s="13" t="s">
        <v>28</v>
      </c>
      <c r="F14" s="14"/>
      <c r="G14" s="15">
        <v>150</v>
      </c>
      <c r="H14" s="34"/>
    </row>
    <row r="15" spans="1:8" s="6" customFormat="1" ht="12" hidden="1" customHeight="1" x14ac:dyDescent="0.2">
      <c r="A15" s="26">
        <v>39828</v>
      </c>
      <c r="B15" s="23">
        <v>65900</v>
      </c>
      <c r="C15" s="12" t="s">
        <v>36</v>
      </c>
      <c r="D15" s="12" t="s">
        <v>35</v>
      </c>
      <c r="E15" s="13" t="s">
        <v>37</v>
      </c>
      <c r="F15" s="14"/>
      <c r="G15" s="15"/>
      <c r="H15" s="34">
        <v>62.25</v>
      </c>
    </row>
    <row r="16" spans="1:8" s="5" customFormat="1" ht="12" hidden="1" customHeight="1" x14ac:dyDescent="0.2">
      <c r="A16" s="26">
        <v>39936</v>
      </c>
      <c r="B16" s="23">
        <v>66000</v>
      </c>
      <c r="C16" s="12" t="s">
        <v>36</v>
      </c>
      <c r="D16" s="12" t="s">
        <v>35</v>
      </c>
      <c r="E16" s="13" t="s">
        <v>37</v>
      </c>
      <c r="F16" s="14"/>
      <c r="G16" s="15"/>
      <c r="H16" s="34">
        <v>61.02</v>
      </c>
    </row>
    <row r="17" spans="1:8" s="5" customFormat="1" ht="12" hidden="1" customHeight="1" x14ac:dyDescent="0.2">
      <c r="A17" s="26">
        <v>39995</v>
      </c>
      <c r="B17" s="23">
        <v>80000</v>
      </c>
      <c r="C17" s="12" t="s">
        <v>18</v>
      </c>
      <c r="D17" s="12" t="s">
        <v>16</v>
      </c>
      <c r="E17" s="13" t="s">
        <v>38</v>
      </c>
      <c r="F17" s="14"/>
      <c r="G17" s="15">
        <v>450</v>
      </c>
      <c r="H17" s="34"/>
    </row>
    <row r="18" spans="1:8" s="5" customFormat="1" ht="12" hidden="1" customHeight="1" x14ac:dyDescent="0.2">
      <c r="A18" s="26">
        <v>39996</v>
      </c>
      <c r="B18" s="23">
        <v>80500</v>
      </c>
      <c r="C18" s="12" t="s">
        <v>36</v>
      </c>
      <c r="D18" s="12" t="s">
        <v>35</v>
      </c>
      <c r="E18" s="13" t="s">
        <v>37</v>
      </c>
      <c r="F18" s="14"/>
      <c r="G18" s="15"/>
      <c r="H18" s="34">
        <v>63.1</v>
      </c>
    </row>
    <row r="19" spans="1:8" s="5" customFormat="1" ht="12" hidden="1" customHeight="1" x14ac:dyDescent="0.2">
      <c r="A19" s="27">
        <v>40066</v>
      </c>
      <c r="B19" s="24">
        <v>90000</v>
      </c>
      <c r="C19" s="16" t="s">
        <v>12</v>
      </c>
      <c r="D19" s="16" t="s">
        <v>13</v>
      </c>
      <c r="E19" s="17" t="s">
        <v>17</v>
      </c>
      <c r="F19" s="11"/>
      <c r="G19" s="18">
        <v>35</v>
      </c>
      <c r="H19" s="35"/>
    </row>
    <row r="20" spans="1:8" s="5" customFormat="1" ht="12" hidden="1" customHeight="1" x14ac:dyDescent="0.2">
      <c r="A20" s="27">
        <v>40111</v>
      </c>
      <c r="B20" s="24">
        <v>95000</v>
      </c>
      <c r="C20" s="16" t="s">
        <v>19</v>
      </c>
      <c r="D20" s="16" t="s">
        <v>13</v>
      </c>
      <c r="E20" s="17" t="s">
        <v>20</v>
      </c>
      <c r="F20" s="11"/>
      <c r="G20" s="18">
        <v>256</v>
      </c>
      <c r="H20" s="35"/>
    </row>
    <row r="21" spans="1:8" s="5" customFormat="1" ht="12" customHeight="1" x14ac:dyDescent="0.2">
      <c r="A21" s="28">
        <v>40179</v>
      </c>
      <c r="B21" s="24">
        <v>105000</v>
      </c>
      <c r="C21" s="19" t="s">
        <v>39</v>
      </c>
      <c r="D21" s="19" t="s">
        <v>40</v>
      </c>
      <c r="E21" s="17" t="s">
        <v>41</v>
      </c>
      <c r="F21" s="11"/>
      <c r="G21" s="18">
        <v>103</v>
      </c>
      <c r="H21" s="35"/>
    </row>
    <row r="22" spans="1:8" s="5" customFormat="1" ht="12" customHeight="1" x14ac:dyDescent="0.2">
      <c r="A22" s="28">
        <v>40518</v>
      </c>
      <c r="B22" s="24">
        <v>111111</v>
      </c>
      <c r="C22" s="19" t="s">
        <v>42</v>
      </c>
      <c r="D22" s="19" t="s">
        <v>35</v>
      </c>
      <c r="E22" s="17" t="s">
        <v>43</v>
      </c>
      <c r="F22" s="11"/>
      <c r="G22" s="18"/>
      <c r="H22" s="33">
        <v>60</v>
      </c>
    </row>
    <row r="23" spans="1:8" s="5" customFormat="1" ht="12" customHeight="1" x14ac:dyDescent="0.2">
      <c r="A23" s="7"/>
      <c r="B23" s="25"/>
      <c r="C23" s="7"/>
      <c r="D23" s="7"/>
      <c r="E23" s="7"/>
      <c r="F23" s="7"/>
      <c r="G23" s="7"/>
      <c r="H23" s="7"/>
    </row>
    <row r="24" spans="1:8" s="7" customFormat="1" ht="12" customHeight="1" x14ac:dyDescent="0.2">
      <c r="B24" s="25"/>
      <c r="G24" s="32">
        <f>SUM(G14:G23)</f>
        <v>994</v>
      </c>
      <c r="H24" s="32">
        <f>SUM(H14:H23)</f>
        <v>246.37</v>
      </c>
    </row>
    <row r="25" spans="1:8" s="7" customFormat="1" ht="12" customHeight="1" x14ac:dyDescent="0.2">
      <c r="B25" s="25"/>
    </row>
    <row r="26" spans="1:8" s="7" customFormat="1" ht="12" customHeight="1" x14ac:dyDescent="0.2">
      <c r="B26" s="25"/>
    </row>
    <row r="27" spans="1:8" s="7" customFormat="1" ht="12" customHeight="1" x14ac:dyDescent="0.2">
      <c r="B27" s="25"/>
    </row>
    <row r="28" spans="1:8" s="7" customFormat="1" ht="12" customHeight="1" x14ac:dyDescent="0.2">
      <c r="B28" s="25"/>
    </row>
    <row r="29" spans="1:8" s="7" customFormat="1" ht="12" customHeight="1" x14ac:dyDescent="0.2">
      <c r="B29" s="25"/>
    </row>
    <row r="30" spans="1:8" s="7" customFormat="1" ht="12" customHeight="1" x14ac:dyDescent="0.2">
      <c r="B30" s="25"/>
    </row>
    <row r="31" spans="1:8" s="7" customFormat="1" ht="12" customHeight="1" x14ac:dyDescent="0.2">
      <c r="B31" s="25"/>
    </row>
    <row r="32" spans="1:8" s="7" customFormat="1" ht="12" customHeight="1" x14ac:dyDescent="0.2">
      <c r="B32" s="25"/>
    </row>
    <row r="33" spans="2:2" s="7" customFormat="1" ht="12" customHeight="1" x14ac:dyDescent="0.2">
      <c r="B33" s="25"/>
    </row>
    <row r="34" spans="2:2" s="7" customFormat="1" ht="12" customHeight="1" x14ac:dyDescent="0.2">
      <c r="B34" s="25"/>
    </row>
    <row r="35" spans="2:2" s="7" customFormat="1" ht="12" customHeight="1" x14ac:dyDescent="0.2">
      <c r="B35" s="25"/>
    </row>
    <row r="36" spans="2:2" s="7" customFormat="1" ht="12" customHeight="1" x14ac:dyDescent="0.2">
      <c r="B36" s="25"/>
    </row>
    <row r="37" spans="2:2" s="7" customFormat="1" ht="12" customHeight="1" x14ac:dyDescent="0.2">
      <c r="B37" s="25"/>
    </row>
    <row r="38" spans="2:2" s="7" customFormat="1" ht="12" customHeight="1" x14ac:dyDescent="0.2">
      <c r="B38" s="25"/>
    </row>
    <row r="39" spans="2:2" s="7" customFormat="1" ht="12" customHeight="1" x14ac:dyDescent="0.2">
      <c r="B39" s="25"/>
    </row>
    <row r="40" spans="2:2" s="7" customFormat="1" ht="12" customHeight="1" x14ac:dyDescent="0.2">
      <c r="B40" s="25"/>
    </row>
    <row r="41" spans="2:2" s="7" customFormat="1" ht="12" customHeight="1" x14ac:dyDescent="0.2">
      <c r="B41" s="25"/>
    </row>
    <row r="42" spans="2:2" s="7" customFormat="1" ht="12" customHeight="1" x14ac:dyDescent="0.2">
      <c r="B42" s="25"/>
    </row>
    <row r="43" spans="2:2" s="7" customFormat="1" ht="12" customHeight="1" x14ac:dyDescent="0.2">
      <c r="B43" s="25"/>
    </row>
    <row r="44" spans="2:2" s="7" customFormat="1" ht="12" customHeight="1" x14ac:dyDescent="0.2">
      <c r="B44" s="25"/>
    </row>
    <row r="45" spans="2:2" s="7" customFormat="1" ht="12" customHeight="1" x14ac:dyDescent="0.2">
      <c r="B45" s="25"/>
    </row>
    <row r="46" spans="2:2" s="7" customFormat="1" ht="12" customHeight="1" x14ac:dyDescent="0.2">
      <c r="B46" s="25"/>
    </row>
    <row r="47" spans="2:2" s="7" customFormat="1" ht="12" customHeight="1" x14ac:dyDescent="0.2">
      <c r="B47" s="25"/>
    </row>
    <row r="48" spans="2:2" s="7" customFormat="1" ht="12" customHeight="1" x14ac:dyDescent="0.2">
      <c r="B48" s="25"/>
    </row>
    <row r="49" spans="2:2" s="7" customFormat="1" ht="12" customHeight="1" x14ac:dyDescent="0.2">
      <c r="B49" s="25"/>
    </row>
    <row r="50" spans="2:2" s="7" customFormat="1" ht="12" customHeight="1" x14ac:dyDescent="0.2">
      <c r="B50" s="25"/>
    </row>
    <row r="51" spans="2:2" s="7" customFormat="1" ht="12" customHeight="1" x14ac:dyDescent="0.2">
      <c r="B51" s="25"/>
    </row>
    <row r="52" spans="2:2" s="7" customFormat="1" ht="12" customHeight="1" x14ac:dyDescent="0.2">
      <c r="B52" s="25"/>
    </row>
    <row r="53" spans="2:2" s="7" customFormat="1" ht="12" customHeight="1" x14ac:dyDescent="0.2">
      <c r="B53" s="25"/>
    </row>
    <row r="54" spans="2:2" s="7" customFormat="1" ht="12" customHeight="1" x14ac:dyDescent="0.2">
      <c r="B54" s="25"/>
    </row>
    <row r="55" spans="2:2" s="7" customFormat="1" ht="12" customHeight="1" x14ac:dyDescent="0.2">
      <c r="B55" s="25"/>
    </row>
    <row r="56" spans="2:2" s="7" customFormat="1" ht="12" customHeight="1" x14ac:dyDescent="0.2">
      <c r="B56" s="25"/>
    </row>
    <row r="57" spans="2:2" s="7" customFormat="1" ht="12" customHeight="1" x14ac:dyDescent="0.2">
      <c r="B57" s="25"/>
    </row>
    <row r="58" spans="2:2" s="7" customFormat="1" ht="12" customHeight="1" x14ac:dyDescent="0.2">
      <c r="B58" s="25"/>
    </row>
    <row r="59" spans="2:2" s="7" customFormat="1" ht="12" customHeight="1" x14ac:dyDescent="0.2">
      <c r="B59" s="25"/>
    </row>
    <row r="60" spans="2:2" s="7" customFormat="1" ht="12" customHeight="1" x14ac:dyDescent="0.2">
      <c r="B60" s="25"/>
    </row>
    <row r="61" spans="2:2" s="7" customFormat="1" ht="12" customHeight="1" x14ac:dyDescent="0.2">
      <c r="B61" s="25"/>
    </row>
    <row r="62" spans="2:2" s="7" customFormat="1" ht="12" customHeight="1" x14ac:dyDescent="0.2">
      <c r="B62" s="25"/>
    </row>
    <row r="63" spans="2:2" s="7" customFormat="1" ht="12" customHeight="1" x14ac:dyDescent="0.2">
      <c r="B63" s="25"/>
    </row>
    <row r="64" spans="2:2" s="7" customFormat="1" ht="12" customHeight="1" x14ac:dyDescent="0.2">
      <c r="B64" s="25"/>
    </row>
    <row r="65" spans="1:8" s="7" customFormat="1" ht="12" customHeight="1" x14ac:dyDescent="0.2">
      <c r="B65" s="25"/>
    </row>
    <row r="66" spans="1:8" s="7" customFormat="1" ht="12" customHeight="1" x14ac:dyDescent="0.2">
      <c r="B66" s="25"/>
    </row>
    <row r="67" spans="1:8" s="7" customFormat="1" ht="12" customHeight="1" x14ac:dyDescent="0.2">
      <c r="B67" s="25"/>
    </row>
    <row r="68" spans="1:8" s="7" customFormat="1" ht="12" customHeight="1" x14ac:dyDescent="0.2">
      <c r="B68" s="25"/>
    </row>
    <row r="69" spans="1:8" s="7" customFormat="1" ht="12" customHeight="1" x14ac:dyDescent="0.2">
      <c r="A69"/>
      <c r="B69" s="22"/>
      <c r="C69"/>
      <c r="D69"/>
      <c r="E69"/>
      <c r="F69"/>
      <c r="G69"/>
      <c r="H69"/>
    </row>
    <row r="70" spans="1:8" ht="12" customHeight="1" x14ac:dyDescent="0.2"/>
    <row r="71" spans="1:8" ht="12" customHeight="1" x14ac:dyDescent="0.2"/>
    <row r="72" spans="1:8" ht="12" customHeight="1" x14ac:dyDescent="0.2"/>
    <row r="73" spans="1:8" ht="12" customHeight="1" x14ac:dyDescent="0.2"/>
    <row r="74" spans="1:8" ht="12" customHeight="1" x14ac:dyDescent="0.2"/>
    <row r="75" spans="1:8" ht="12" customHeight="1" x14ac:dyDescent="0.2"/>
    <row r="76" spans="1:8" ht="12" customHeight="1" x14ac:dyDescent="0.2"/>
    <row r="77" spans="1:8" ht="12" customHeight="1" x14ac:dyDescent="0.2"/>
    <row r="78" spans="1:8" ht="12" customHeight="1" x14ac:dyDescent="0.2"/>
    <row r="79" spans="1:8" ht="12" customHeight="1" x14ac:dyDescent="0.2"/>
    <row r="80" spans="1:8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  <row r="86" ht="12" customHeight="1" x14ac:dyDescent="0.2"/>
    <row r="87" ht="12" customHeight="1" x14ac:dyDescent="0.2"/>
    <row r="88" ht="12" customHeight="1" x14ac:dyDescent="0.2"/>
    <row r="89" ht="12" customHeight="1" x14ac:dyDescent="0.2"/>
  </sheetData>
  <autoFilter ref="A13:H22">
    <filterColumn colId="0">
      <customFilters>
        <customFilter operator="greaterThanOrEqual" val="40179"/>
      </customFilters>
    </filterColumn>
    <filterColumn colId="4" showButton="0"/>
  </autoFilter>
  <mergeCells count="3">
    <mergeCell ref="A1:F1"/>
    <mergeCell ref="A12:G12"/>
    <mergeCell ref="E13:F13"/>
  </mergeCells>
  <phoneticPr fontId="2" type="noConversion"/>
  <printOptions horizontalCentered="1"/>
  <pageMargins left="0.39370078740157483" right="0.39370078740157483" top="0.39370078740157483" bottom="0.39370078740157483" header="0.51181102362204722" footer="0.51181102362204722"/>
  <pageSetup paperSize="9" orientation="landscape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37" r:id="rId3" name="Button 69">
              <controlPr defaultSize="0" print="0" autoFill="0" autoPict="0" macro="[0]!Bouton69_QuandClic">
                <anchor moveWithCells="1" sizeWithCells="1">
                  <from>
                    <xdr:col>0</xdr:col>
                    <xdr:colOff>390525</xdr:colOff>
                    <xdr:row>8</xdr:row>
                    <xdr:rowOff>161925</xdr:rowOff>
                  </from>
                  <to>
                    <xdr:col>1</xdr:col>
                    <xdr:colOff>361950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H82"/>
  <sheetViews>
    <sheetView workbookViewId="0">
      <selection activeCell="F8" sqref="F8"/>
    </sheetView>
  </sheetViews>
  <sheetFormatPr baseColWidth="10" defaultRowHeight="12.75" x14ac:dyDescent="0.2"/>
  <cols>
    <col min="2" max="2" width="10.42578125" style="22" customWidth="1"/>
    <col min="3" max="3" width="13.140625" customWidth="1"/>
    <col min="4" max="4" width="16.28515625" customWidth="1"/>
    <col min="5" max="5" width="20.42578125" customWidth="1"/>
    <col min="6" max="6" width="18.85546875" customWidth="1"/>
    <col min="7" max="7" width="15.28515625" customWidth="1"/>
    <col min="8" max="8" width="17" customWidth="1"/>
    <col min="9" max="29" width="5.7109375" customWidth="1"/>
  </cols>
  <sheetData>
    <row r="1" spans="1:8" s="2" customFormat="1" ht="18" x14ac:dyDescent="0.25">
      <c r="A1" s="68" t="s">
        <v>27</v>
      </c>
      <c r="B1" s="69"/>
      <c r="C1" s="69"/>
      <c r="D1" s="69"/>
      <c r="E1" s="69"/>
      <c r="F1" s="70"/>
    </row>
    <row r="2" spans="1:8" s="2" customFormat="1" ht="15" x14ac:dyDescent="0.2">
      <c r="B2" s="21"/>
    </row>
    <row r="3" spans="1:8" s="2" customFormat="1" ht="15.75" x14ac:dyDescent="0.25">
      <c r="A3" s="2" t="s">
        <v>4</v>
      </c>
      <c r="B3" s="40" t="s">
        <v>48</v>
      </c>
      <c r="C3" s="3"/>
      <c r="D3" s="2" t="s">
        <v>6</v>
      </c>
      <c r="E3" s="3" t="s">
        <v>51</v>
      </c>
      <c r="F3" s="2" t="s">
        <v>31</v>
      </c>
    </row>
    <row r="4" spans="1:8" s="2" customFormat="1" ht="15.75" x14ac:dyDescent="0.25">
      <c r="A4" s="2" t="s">
        <v>5</v>
      </c>
      <c r="B4" s="40" t="s">
        <v>49</v>
      </c>
      <c r="C4" s="3"/>
      <c r="D4" s="2" t="s">
        <v>7</v>
      </c>
      <c r="E4" s="4">
        <v>40690</v>
      </c>
      <c r="F4" s="4"/>
    </row>
    <row r="5" spans="1:8" s="2" customFormat="1" ht="15.75" x14ac:dyDescent="0.25">
      <c r="A5" s="2" t="s">
        <v>22</v>
      </c>
      <c r="B5" s="40"/>
      <c r="C5" s="8"/>
      <c r="D5" s="2" t="s">
        <v>8</v>
      </c>
      <c r="E5" s="3">
        <v>30001</v>
      </c>
      <c r="F5" s="3"/>
    </row>
    <row r="6" spans="1:8" s="2" customFormat="1" ht="15.75" x14ac:dyDescent="0.25">
      <c r="A6" s="2" t="s">
        <v>25</v>
      </c>
      <c r="B6" s="40" t="s">
        <v>50</v>
      </c>
      <c r="C6" s="8"/>
      <c r="G6" s="3"/>
    </row>
    <row r="7" spans="1:8" s="2" customFormat="1" ht="16.5" thickBot="1" x14ac:dyDescent="0.3">
      <c r="B7" s="21"/>
      <c r="G7" s="4"/>
    </row>
    <row r="8" spans="1:8" s="2" customFormat="1" ht="16.5" thickBot="1" x14ac:dyDescent="0.3">
      <c r="A8" s="2" t="s">
        <v>29</v>
      </c>
      <c r="B8" s="21"/>
      <c r="C8" s="9">
        <v>41056</v>
      </c>
      <c r="E8" s="2" t="s">
        <v>30</v>
      </c>
      <c r="F8" s="20">
        <v>60000</v>
      </c>
      <c r="G8" s="3"/>
    </row>
    <row r="9" spans="1:8" s="2" customFormat="1" ht="15" x14ac:dyDescent="0.2">
      <c r="B9" s="21"/>
    </row>
    <row r="10" spans="1:8" ht="12.75" customHeight="1" x14ac:dyDescent="0.2"/>
    <row r="12" spans="1:8" s="5" customFormat="1" ht="12" customHeight="1" x14ac:dyDescent="0.2">
      <c r="A12" s="71" t="s">
        <v>13</v>
      </c>
      <c r="B12" s="72"/>
      <c r="C12" s="72"/>
      <c r="D12" s="72"/>
      <c r="E12" s="72"/>
      <c r="F12" s="72"/>
      <c r="G12" s="73"/>
      <c r="H12" s="29" t="s">
        <v>35</v>
      </c>
    </row>
    <row r="13" spans="1:8" s="5" customFormat="1" ht="12" customHeight="1" x14ac:dyDescent="0.2">
      <c r="A13" s="36" t="s">
        <v>1</v>
      </c>
      <c r="B13" s="36" t="s">
        <v>2</v>
      </c>
      <c r="C13" s="30" t="s">
        <v>9</v>
      </c>
      <c r="D13" s="30" t="s">
        <v>14</v>
      </c>
      <c r="E13" s="74" t="s">
        <v>11</v>
      </c>
      <c r="F13" s="75"/>
      <c r="G13" s="31" t="s">
        <v>21</v>
      </c>
      <c r="H13" s="31" t="s">
        <v>21</v>
      </c>
    </row>
    <row r="14" spans="1:8" s="6" customFormat="1" ht="12" customHeight="1" x14ac:dyDescent="0.2">
      <c r="A14" s="38">
        <v>39057</v>
      </c>
      <c r="B14" s="23">
        <v>1</v>
      </c>
      <c r="C14" s="12" t="s">
        <v>44</v>
      </c>
      <c r="D14" s="12" t="s">
        <v>15</v>
      </c>
      <c r="E14" s="13" t="s">
        <v>45</v>
      </c>
      <c r="F14" s="14"/>
      <c r="G14" s="15">
        <v>1000000</v>
      </c>
      <c r="H14" s="34"/>
    </row>
    <row r="15" spans="1:8" s="6" customFormat="1" ht="12" customHeight="1" x14ac:dyDescent="0.2">
      <c r="A15" s="38" t="s">
        <v>46</v>
      </c>
      <c r="B15" s="23">
        <v>100</v>
      </c>
      <c r="C15" s="12" t="s">
        <v>42</v>
      </c>
      <c r="D15" s="12" t="s">
        <v>35</v>
      </c>
      <c r="E15" s="13" t="s">
        <v>47</v>
      </c>
      <c r="F15" s="14"/>
      <c r="G15" s="15"/>
      <c r="H15" s="37">
        <v>120.05</v>
      </c>
    </row>
    <row r="16" spans="1:8" s="5" customFormat="1" ht="12" customHeight="1" x14ac:dyDescent="0.2">
      <c r="A16" s="7"/>
      <c r="B16" s="25"/>
      <c r="C16" s="7"/>
      <c r="D16" s="7"/>
      <c r="E16" s="7"/>
      <c r="F16" s="7"/>
      <c r="G16" s="7"/>
      <c r="H16" s="7"/>
    </row>
    <row r="17" spans="2:8" s="7" customFormat="1" ht="12" customHeight="1" x14ac:dyDescent="0.2">
      <c r="B17" s="25"/>
      <c r="G17" s="32">
        <f>SUM(G14:G16)</f>
        <v>1000000</v>
      </c>
      <c r="H17" s="32">
        <f>SUM(H14:H16)</f>
        <v>120.05</v>
      </c>
    </row>
    <row r="18" spans="2:8" s="7" customFormat="1" ht="12" customHeight="1" x14ac:dyDescent="0.2">
      <c r="B18" s="25"/>
    </row>
    <row r="19" spans="2:8" s="7" customFormat="1" ht="12" customHeight="1" x14ac:dyDescent="0.2">
      <c r="B19" s="25"/>
    </row>
    <row r="20" spans="2:8" s="7" customFormat="1" ht="12" customHeight="1" x14ac:dyDescent="0.2">
      <c r="B20" s="25"/>
    </row>
    <row r="21" spans="2:8" s="7" customFormat="1" ht="12" customHeight="1" x14ac:dyDescent="0.2">
      <c r="B21" s="25"/>
    </row>
    <row r="22" spans="2:8" s="7" customFormat="1" ht="12" customHeight="1" x14ac:dyDescent="0.2">
      <c r="B22" s="25"/>
    </row>
    <row r="23" spans="2:8" s="7" customFormat="1" ht="12" customHeight="1" x14ac:dyDescent="0.2">
      <c r="B23" s="25"/>
    </row>
    <row r="24" spans="2:8" s="7" customFormat="1" ht="12" customHeight="1" x14ac:dyDescent="0.2">
      <c r="B24" s="25"/>
    </row>
    <row r="25" spans="2:8" s="7" customFormat="1" ht="12" customHeight="1" x14ac:dyDescent="0.2">
      <c r="B25" s="25"/>
    </row>
    <row r="26" spans="2:8" s="7" customFormat="1" ht="12" customHeight="1" x14ac:dyDescent="0.2">
      <c r="B26" s="25"/>
    </row>
    <row r="27" spans="2:8" s="7" customFormat="1" ht="12" customHeight="1" x14ac:dyDescent="0.2">
      <c r="B27" s="25"/>
    </row>
    <row r="28" spans="2:8" s="7" customFormat="1" ht="12" customHeight="1" x14ac:dyDescent="0.2">
      <c r="B28" s="25"/>
    </row>
    <row r="29" spans="2:8" s="7" customFormat="1" ht="12" customHeight="1" x14ac:dyDescent="0.2">
      <c r="B29" s="25"/>
    </row>
    <row r="30" spans="2:8" s="7" customFormat="1" ht="12" customHeight="1" x14ac:dyDescent="0.2">
      <c r="B30" s="25"/>
    </row>
    <row r="31" spans="2:8" s="7" customFormat="1" ht="12" customHeight="1" x14ac:dyDescent="0.2">
      <c r="B31" s="25"/>
    </row>
    <row r="32" spans="2:8" s="7" customFormat="1" ht="12" customHeight="1" x14ac:dyDescent="0.2">
      <c r="B32" s="25"/>
    </row>
    <row r="33" spans="2:2" s="7" customFormat="1" ht="12" customHeight="1" x14ac:dyDescent="0.2">
      <c r="B33" s="25"/>
    </row>
    <row r="34" spans="2:2" s="7" customFormat="1" ht="12" customHeight="1" x14ac:dyDescent="0.2">
      <c r="B34" s="25"/>
    </row>
    <row r="35" spans="2:2" s="7" customFormat="1" ht="12" customHeight="1" x14ac:dyDescent="0.2">
      <c r="B35" s="25"/>
    </row>
    <row r="36" spans="2:2" s="7" customFormat="1" ht="12" customHeight="1" x14ac:dyDescent="0.2">
      <c r="B36" s="25"/>
    </row>
    <row r="37" spans="2:2" s="7" customFormat="1" ht="12" customHeight="1" x14ac:dyDescent="0.2">
      <c r="B37" s="25"/>
    </row>
    <row r="38" spans="2:2" s="7" customFormat="1" ht="12" customHeight="1" x14ac:dyDescent="0.2">
      <c r="B38" s="25"/>
    </row>
    <row r="39" spans="2:2" s="7" customFormat="1" ht="12" customHeight="1" x14ac:dyDescent="0.2">
      <c r="B39" s="25"/>
    </row>
    <row r="40" spans="2:2" s="7" customFormat="1" ht="12" customHeight="1" x14ac:dyDescent="0.2">
      <c r="B40" s="25"/>
    </row>
    <row r="41" spans="2:2" s="7" customFormat="1" ht="12" customHeight="1" x14ac:dyDescent="0.2">
      <c r="B41" s="25"/>
    </row>
    <row r="42" spans="2:2" s="7" customFormat="1" ht="12" customHeight="1" x14ac:dyDescent="0.2">
      <c r="B42" s="25"/>
    </row>
    <row r="43" spans="2:2" s="7" customFormat="1" ht="12" customHeight="1" x14ac:dyDescent="0.2">
      <c r="B43" s="25"/>
    </row>
    <row r="44" spans="2:2" s="7" customFormat="1" ht="12" customHeight="1" x14ac:dyDescent="0.2">
      <c r="B44" s="25"/>
    </row>
    <row r="45" spans="2:2" s="7" customFormat="1" ht="12" customHeight="1" x14ac:dyDescent="0.2">
      <c r="B45" s="25"/>
    </row>
    <row r="46" spans="2:2" s="7" customFormat="1" ht="12" customHeight="1" x14ac:dyDescent="0.2">
      <c r="B46" s="25"/>
    </row>
    <row r="47" spans="2:2" s="7" customFormat="1" ht="12" customHeight="1" x14ac:dyDescent="0.2">
      <c r="B47" s="25"/>
    </row>
    <row r="48" spans="2:2" s="7" customFormat="1" ht="12" customHeight="1" x14ac:dyDescent="0.2">
      <c r="B48" s="25"/>
    </row>
    <row r="49" spans="1:8" s="7" customFormat="1" ht="12" customHeight="1" x14ac:dyDescent="0.2">
      <c r="B49" s="25"/>
    </row>
    <row r="50" spans="1:8" s="7" customFormat="1" ht="12" customHeight="1" x14ac:dyDescent="0.2">
      <c r="B50" s="25"/>
    </row>
    <row r="51" spans="1:8" s="7" customFormat="1" ht="12" customHeight="1" x14ac:dyDescent="0.2">
      <c r="B51" s="25"/>
    </row>
    <row r="52" spans="1:8" s="7" customFormat="1" ht="12" customHeight="1" x14ac:dyDescent="0.2">
      <c r="B52" s="25"/>
    </row>
    <row r="53" spans="1:8" s="7" customFormat="1" ht="12" customHeight="1" x14ac:dyDescent="0.2">
      <c r="B53" s="25"/>
    </row>
    <row r="54" spans="1:8" s="7" customFormat="1" ht="12" customHeight="1" x14ac:dyDescent="0.2">
      <c r="B54" s="25"/>
    </row>
    <row r="55" spans="1:8" s="7" customFormat="1" ht="12" customHeight="1" x14ac:dyDescent="0.2">
      <c r="B55" s="25"/>
    </row>
    <row r="56" spans="1:8" s="7" customFormat="1" ht="12" customHeight="1" x14ac:dyDescent="0.2">
      <c r="B56" s="25"/>
    </row>
    <row r="57" spans="1:8" s="7" customFormat="1" ht="12" customHeight="1" x14ac:dyDescent="0.2">
      <c r="B57" s="25"/>
    </row>
    <row r="58" spans="1:8" s="7" customFormat="1" ht="12" customHeight="1" x14ac:dyDescent="0.2">
      <c r="B58" s="25"/>
    </row>
    <row r="59" spans="1:8" s="7" customFormat="1" ht="12" customHeight="1" x14ac:dyDescent="0.2">
      <c r="B59" s="25"/>
    </row>
    <row r="60" spans="1:8" s="7" customFormat="1" ht="12" customHeight="1" x14ac:dyDescent="0.2">
      <c r="B60" s="25"/>
    </row>
    <row r="61" spans="1:8" s="7" customFormat="1" ht="12" customHeight="1" x14ac:dyDescent="0.2">
      <c r="B61" s="25"/>
    </row>
    <row r="62" spans="1:8" s="7" customFormat="1" ht="12" customHeight="1" x14ac:dyDescent="0.2">
      <c r="A62"/>
      <c r="B62" s="22"/>
      <c r="C62"/>
      <c r="D62"/>
      <c r="E62"/>
      <c r="F62"/>
      <c r="G62"/>
      <c r="H62"/>
    </row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  <row r="82" ht="12" customHeight="1" x14ac:dyDescent="0.2"/>
  </sheetData>
  <mergeCells count="3">
    <mergeCell ref="A1:F1"/>
    <mergeCell ref="A12:G12"/>
    <mergeCell ref="E13:F13"/>
  </mergeCell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81"/>
  <sheetViews>
    <sheetView workbookViewId="0">
      <selection activeCell="H22" sqref="H22"/>
    </sheetView>
  </sheetViews>
  <sheetFormatPr baseColWidth="10" defaultRowHeight="12.75" x14ac:dyDescent="0.2"/>
  <cols>
    <col min="2" max="2" width="10.42578125" style="22" customWidth="1"/>
    <col min="3" max="3" width="13.140625" customWidth="1"/>
    <col min="4" max="4" width="16.28515625" customWidth="1"/>
    <col min="5" max="5" width="20.42578125" customWidth="1"/>
    <col min="6" max="6" width="18.85546875" customWidth="1"/>
    <col min="7" max="7" width="15.28515625" customWidth="1"/>
    <col min="8" max="8" width="17" customWidth="1"/>
    <col min="9" max="29" width="5.7109375" customWidth="1"/>
  </cols>
  <sheetData>
    <row r="1" spans="1:8" s="2" customFormat="1" ht="18" x14ac:dyDescent="0.25">
      <c r="A1" s="68" t="s">
        <v>27</v>
      </c>
      <c r="B1" s="69"/>
      <c r="C1" s="69"/>
      <c r="D1" s="69"/>
      <c r="E1" s="69"/>
      <c r="F1" s="70"/>
    </row>
    <row r="2" spans="1:8" s="2" customFormat="1" ht="15" x14ac:dyDescent="0.2">
      <c r="B2" s="21"/>
    </row>
    <row r="3" spans="1:8" s="2" customFormat="1" ht="15.75" x14ac:dyDescent="0.25">
      <c r="A3" s="2" t="s">
        <v>4</v>
      </c>
      <c r="B3" s="40"/>
      <c r="C3" s="3"/>
      <c r="D3" s="2" t="s">
        <v>6</v>
      </c>
      <c r="E3" s="40"/>
      <c r="F3" s="2" t="s">
        <v>31</v>
      </c>
    </row>
    <row r="4" spans="1:8" s="2" customFormat="1" ht="15.75" x14ac:dyDescent="0.25">
      <c r="A4" s="2" t="s">
        <v>5</v>
      </c>
      <c r="B4" s="40"/>
      <c r="C4" s="3"/>
      <c r="D4" s="2" t="s">
        <v>7</v>
      </c>
      <c r="E4" s="41">
        <v>39063</v>
      </c>
      <c r="F4" s="4"/>
    </row>
    <row r="5" spans="1:8" s="2" customFormat="1" ht="15.75" x14ac:dyDescent="0.25">
      <c r="A5" s="2" t="s">
        <v>22</v>
      </c>
      <c r="B5" s="40"/>
      <c r="C5" s="8"/>
      <c r="D5" s="2" t="s">
        <v>8</v>
      </c>
      <c r="E5" s="40">
        <v>30001</v>
      </c>
      <c r="F5" s="3"/>
    </row>
    <row r="6" spans="1:8" s="2" customFormat="1" ht="15.75" x14ac:dyDescent="0.25">
      <c r="A6" s="2" t="s">
        <v>25</v>
      </c>
      <c r="B6" s="40"/>
      <c r="C6" s="8"/>
      <c r="G6" s="3"/>
    </row>
    <row r="7" spans="1:8" s="2" customFormat="1" ht="16.5" thickBot="1" x14ac:dyDescent="0.3">
      <c r="B7" s="21"/>
      <c r="G7" s="4"/>
    </row>
    <row r="8" spans="1:8" s="2" customFormat="1" ht="16.5" thickBot="1" x14ac:dyDescent="0.3">
      <c r="A8" s="2" t="s">
        <v>29</v>
      </c>
      <c r="B8" s="21"/>
      <c r="C8" s="9">
        <v>39428</v>
      </c>
      <c r="E8" s="2" t="s">
        <v>30</v>
      </c>
      <c r="F8" s="20">
        <v>60000</v>
      </c>
      <c r="G8" s="3"/>
    </row>
    <row r="9" spans="1:8" s="2" customFormat="1" ht="15" x14ac:dyDescent="0.2">
      <c r="B9" s="21"/>
    </row>
    <row r="10" spans="1:8" ht="12.75" customHeight="1" x14ac:dyDescent="0.2"/>
    <row r="12" spans="1:8" s="5" customFormat="1" ht="12" customHeight="1" x14ac:dyDescent="0.2">
      <c r="A12" s="71" t="s">
        <v>13</v>
      </c>
      <c r="B12" s="72"/>
      <c r="C12" s="72"/>
      <c r="D12" s="72"/>
      <c r="E12" s="72"/>
      <c r="F12" s="72"/>
      <c r="G12" s="73"/>
      <c r="H12" s="29" t="s">
        <v>35</v>
      </c>
    </row>
    <row r="13" spans="1:8" s="5" customFormat="1" ht="12" customHeight="1" x14ac:dyDescent="0.2">
      <c r="A13" s="36" t="s">
        <v>1</v>
      </c>
      <c r="B13" s="36" t="s">
        <v>2</v>
      </c>
      <c r="C13" s="43" t="s">
        <v>9</v>
      </c>
      <c r="D13" s="43" t="s">
        <v>14</v>
      </c>
      <c r="E13" s="74" t="s">
        <v>11</v>
      </c>
      <c r="F13" s="75"/>
      <c r="G13" s="31" t="s">
        <v>21</v>
      </c>
      <c r="H13" s="31" t="s">
        <v>21</v>
      </c>
    </row>
    <row r="14" spans="1:8" s="6" customFormat="1" ht="12" customHeight="1" x14ac:dyDescent="0.2">
      <c r="A14" s="38"/>
      <c r="B14" s="23"/>
      <c r="C14" s="12"/>
      <c r="D14" s="12"/>
      <c r="E14" s="13"/>
      <c r="F14" s="14"/>
      <c r="G14" s="39"/>
      <c r="H14" s="34"/>
    </row>
    <row r="15" spans="1:8" s="5" customFormat="1" ht="12" customHeight="1" x14ac:dyDescent="0.2">
      <c r="A15" s="7"/>
      <c r="B15" s="25"/>
      <c r="C15" s="7"/>
      <c r="D15" s="7"/>
      <c r="E15" s="7"/>
      <c r="F15" s="7"/>
      <c r="G15" s="7"/>
      <c r="H15" s="7"/>
    </row>
    <row r="16" spans="1:8" s="7" customFormat="1" ht="12" customHeight="1" x14ac:dyDescent="0.2">
      <c r="B16" s="25"/>
      <c r="G16" s="32">
        <f>SUM(G14:G15)</f>
        <v>0</v>
      </c>
      <c r="H16" s="32">
        <f>SUM(H14:H15)</f>
        <v>0</v>
      </c>
    </row>
    <row r="17" spans="2:2" s="7" customFormat="1" ht="12" customHeight="1" x14ac:dyDescent="0.2">
      <c r="B17" s="25"/>
    </row>
    <row r="18" spans="2:2" s="7" customFormat="1" ht="12" customHeight="1" x14ac:dyDescent="0.2">
      <c r="B18" s="25"/>
    </row>
    <row r="19" spans="2:2" s="7" customFormat="1" ht="12" customHeight="1" x14ac:dyDescent="0.2">
      <c r="B19" s="25"/>
    </row>
    <row r="20" spans="2:2" s="7" customFormat="1" ht="12" customHeight="1" x14ac:dyDescent="0.2">
      <c r="B20" s="25"/>
    </row>
    <row r="21" spans="2:2" s="7" customFormat="1" ht="12" customHeight="1" x14ac:dyDescent="0.2">
      <c r="B21" s="25"/>
    </row>
    <row r="22" spans="2:2" s="7" customFormat="1" ht="12" customHeight="1" x14ac:dyDescent="0.2">
      <c r="B22" s="25"/>
    </row>
    <row r="23" spans="2:2" s="7" customFormat="1" ht="12" customHeight="1" x14ac:dyDescent="0.2">
      <c r="B23" s="25"/>
    </row>
    <row r="24" spans="2:2" s="7" customFormat="1" ht="12" customHeight="1" x14ac:dyDescent="0.2">
      <c r="B24" s="25"/>
    </row>
    <row r="25" spans="2:2" s="7" customFormat="1" ht="12" customHeight="1" x14ac:dyDescent="0.2">
      <c r="B25" s="25"/>
    </row>
    <row r="26" spans="2:2" s="7" customFormat="1" ht="12" customHeight="1" x14ac:dyDescent="0.2">
      <c r="B26" s="25"/>
    </row>
    <row r="27" spans="2:2" s="7" customFormat="1" ht="12" customHeight="1" x14ac:dyDescent="0.2">
      <c r="B27" s="25"/>
    </row>
    <row r="28" spans="2:2" s="7" customFormat="1" ht="12" customHeight="1" x14ac:dyDescent="0.2">
      <c r="B28" s="25"/>
    </row>
    <row r="29" spans="2:2" s="7" customFormat="1" ht="12" customHeight="1" x14ac:dyDescent="0.2">
      <c r="B29" s="25"/>
    </row>
    <row r="30" spans="2:2" s="7" customFormat="1" ht="12" customHeight="1" x14ac:dyDescent="0.2">
      <c r="B30" s="25"/>
    </row>
    <row r="31" spans="2:2" s="7" customFormat="1" ht="12" customHeight="1" x14ac:dyDescent="0.2">
      <c r="B31" s="25"/>
    </row>
    <row r="32" spans="2:2" s="7" customFormat="1" ht="12" customHeight="1" x14ac:dyDescent="0.2">
      <c r="B32" s="25"/>
    </row>
    <row r="33" spans="2:2" s="7" customFormat="1" ht="12" customHeight="1" x14ac:dyDescent="0.2">
      <c r="B33" s="25"/>
    </row>
    <row r="34" spans="2:2" s="7" customFormat="1" ht="12" customHeight="1" x14ac:dyDescent="0.2">
      <c r="B34" s="25"/>
    </row>
    <row r="35" spans="2:2" s="7" customFormat="1" ht="12" customHeight="1" x14ac:dyDescent="0.2">
      <c r="B35" s="25"/>
    </row>
    <row r="36" spans="2:2" s="7" customFormat="1" ht="12" customHeight="1" x14ac:dyDescent="0.2">
      <c r="B36" s="25"/>
    </row>
    <row r="37" spans="2:2" s="7" customFormat="1" ht="12" customHeight="1" x14ac:dyDescent="0.2">
      <c r="B37" s="25"/>
    </row>
    <row r="38" spans="2:2" s="7" customFormat="1" ht="12" customHeight="1" x14ac:dyDescent="0.2">
      <c r="B38" s="25"/>
    </row>
    <row r="39" spans="2:2" s="7" customFormat="1" ht="12" customHeight="1" x14ac:dyDescent="0.2">
      <c r="B39" s="25"/>
    </row>
    <row r="40" spans="2:2" s="7" customFormat="1" ht="12" customHeight="1" x14ac:dyDescent="0.2">
      <c r="B40" s="25"/>
    </row>
    <row r="41" spans="2:2" s="7" customFormat="1" ht="12" customHeight="1" x14ac:dyDescent="0.2">
      <c r="B41" s="25"/>
    </row>
    <row r="42" spans="2:2" s="7" customFormat="1" ht="12" customHeight="1" x14ac:dyDescent="0.2">
      <c r="B42" s="25"/>
    </row>
    <row r="43" spans="2:2" s="7" customFormat="1" ht="12" customHeight="1" x14ac:dyDescent="0.2">
      <c r="B43" s="25"/>
    </row>
    <row r="44" spans="2:2" s="7" customFormat="1" ht="12" customHeight="1" x14ac:dyDescent="0.2">
      <c r="B44" s="25"/>
    </row>
    <row r="45" spans="2:2" s="7" customFormat="1" ht="12" customHeight="1" x14ac:dyDescent="0.2">
      <c r="B45" s="25"/>
    </row>
    <row r="46" spans="2:2" s="7" customFormat="1" ht="12" customHeight="1" x14ac:dyDescent="0.2">
      <c r="B46" s="25"/>
    </row>
    <row r="47" spans="2:2" s="7" customFormat="1" ht="12" customHeight="1" x14ac:dyDescent="0.2">
      <c r="B47" s="25"/>
    </row>
    <row r="48" spans="2:2" s="7" customFormat="1" ht="12" customHeight="1" x14ac:dyDescent="0.2">
      <c r="B48" s="25"/>
    </row>
    <row r="49" spans="1:8" s="7" customFormat="1" ht="12" customHeight="1" x14ac:dyDescent="0.2">
      <c r="B49" s="25"/>
    </row>
    <row r="50" spans="1:8" s="7" customFormat="1" ht="12" customHeight="1" x14ac:dyDescent="0.2">
      <c r="B50" s="25"/>
    </row>
    <row r="51" spans="1:8" s="7" customFormat="1" ht="12" customHeight="1" x14ac:dyDescent="0.2">
      <c r="B51" s="25"/>
    </row>
    <row r="52" spans="1:8" s="7" customFormat="1" ht="12" customHeight="1" x14ac:dyDescent="0.2">
      <c r="B52" s="25"/>
    </row>
    <row r="53" spans="1:8" s="7" customFormat="1" ht="12" customHeight="1" x14ac:dyDescent="0.2">
      <c r="B53" s="25"/>
    </row>
    <row r="54" spans="1:8" s="7" customFormat="1" ht="12" customHeight="1" x14ac:dyDescent="0.2">
      <c r="B54" s="25"/>
    </row>
    <row r="55" spans="1:8" s="7" customFormat="1" ht="12" customHeight="1" x14ac:dyDescent="0.2">
      <c r="B55" s="25"/>
    </row>
    <row r="56" spans="1:8" s="7" customFormat="1" ht="12" customHeight="1" x14ac:dyDescent="0.2">
      <c r="B56" s="25"/>
    </row>
    <row r="57" spans="1:8" s="7" customFormat="1" ht="12" customHeight="1" x14ac:dyDescent="0.2">
      <c r="B57" s="25"/>
    </row>
    <row r="58" spans="1:8" s="7" customFormat="1" ht="12" customHeight="1" x14ac:dyDescent="0.2">
      <c r="B58" s="25"/>
    </row>
    <row r="59" spans="1:8" s="7" customFormat="1" ht="12" customHeight="1" x14ac:dyDescent="0.2">
      <c r="B59" s="25"/>
    </row>
    <row r="60" spans="1:8" s="7" customFormat="1" ht="12" customHeight="1" x14ac:dyDescent="0.2">
      <c r="B60" s="25"/>
    </row>
    <row r="61" spans="1:8" s="7" customFormat="1" ht="12" customHeight="1" x14ac:dyDescent="0.2">
      <c r="A61"/>
      <c r="B61" s="22"/>
      <c r="C61"/>
      <c r="D61"/>
      <c r="E61"/>
      <c r="F61"/>
      <c r="G61"/>
      <c r="H61"/>
    </row>
    <row r="62" spans="1:8" ht="12" customHeight="1" x14ac:dyDescent="0.2"/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</sheetData>
  <mergeCells count="3">
    <mergeCell ref="A1:F1"/>
    <mergeCell ref="A12:G12"/>
    <mergeCell ref="E13:F13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82"/>
  <sheetViews>
    <sheetView workbookViewId="0">
      <selection activeCell="G15" sqref="G15"/>
    </sheetView>
  </sheetViews>
  <sheetFormatPr baseColWidth="10" defaultRowHeight="12.75" x14ac:dyDescent="0.2"/>
  <cols>
    <col min="1" max="1" width="15.42578125" bestFit="1" customWidth="1"/>
    <col min="2" max="2" width="13.28515625" style="22" customWidth="1"/>
    <col min="3" max="3" width="13.140625" customWidth="1"/>
    <col min="4" max="4" width="17.42578125" bestFit="1" customWidth="1"/>
    <col min="5" max="5" width="20.42578125" customWidth="1"/>
    <col min="6" max="6" width="20" bestFit="1" customWidth="1"/>
    <col min="7" max="7" width="15.28515625" customWidth="1"/>
    <col min="8" max="8" width="17" customWidth="1"/>
    <col min="9" max="9" width="14.140625" customWidth="1"/>
    <col min="10" max="29" width="5.7109375" customWidth="1"/>
  </cols>
  <sheetData>
    <row r="1" spans="1:10" s="2" customFormat="1" ht="18" x14ac:dyDescent="0.25">
      <c r="A1" s="80" t="s">
        <v>27</v>
      </c>
      <c r="B1" s="81"/>
      <c r="C1" s="81"/>
      <c r="D1" s="81"/>
      <c r="E1" s="81"/>
      <c r="F1" s="81"/>
      <c r="G1" s="81"/>
      <c r="H1" s="81"/>
    </row>
    <row r="2" spans="1:10" s="2" customFormat="1" ht="15" x14ac:dyDescent="0.2">
      <c r="B2" s="21"/>
    </row>
    <row r="3" spans="1:10" s="2" customFormat="1" ht="15.75" x14ac:dyDescent="0.25">
      <c r="A3" s="44" t="s">
        <v>4</v>
      </c>
      <c r="B3" s="76"/>
      <c r="C3" s="77"/>
      <c r="D3" s="44" t="s">
        <v>6</v>
      </c>
      <c r="E3" s="45"/>
      <c r="F3" s="44" t="s">
        <v>56</v>
      </c>
      <c r="G3" s="79"/>
      <c r="H3" s="79"/>
    </row>
    <row r="4" spans="1:10" s="2" customFormat="1" ht="15.75" x14ac:dyDescent="0.25">
      <c r="A4" s="44" t="s">
        <v>5</v>
      </c>
      <c r="B4" s="76"/>
      <c r="C4" s="77"/>
      <c r="D4" s="44" t="s">
        <v>53</v>
      </c>
      <c r="E4" s="47">
        <v>39063</v>
      </c>
      <c r="F4" s="48" t="s">
        <v>55</v>
      </c>
      <c r="G4" s="79"/>
      <c r="H4" s="79"/>
    </row>
    <row r="5" spans="1:10" s="2" customFormat="1" ht="15.75" x14ac:dyDescent="0.25">
      <c r="A5" s="44" t="s">
        <v>52</v>
      </c>
      <c r="B5" s="76"/>
      <c r="C5" s="77"/>
      <c r="D5" s="44" t="s">
        <v>8</v>
      </c>
      <c r="E5" s="45">
        <v>30001</v>
      </c>
      <c r="F5" s="46" t="s">
        <v>61</v>
      </c>
      <c r="G5" s="79"/>
      <c r="H5" s="79"/>
    </row>
    <row r="6" spans="1:10" s="2" customFormat="1" ht="15.75" x14ac:dyDescent="0.25">
      <c r="A6" s="44" t="s">
        <v>25</v>
      </c>
      <c r="B6" s="76"/>
      <c r="C6" s="77"/>
      <c r="D6" s="44" t="s">
        <v>54</v>
      </c>
      <c r="E6" s="44"/>
      <c r="F6" s="44"/>
      <c r="G6" s="78"/>
      <c r="H6" s="78"/>
    </row>
    <row r="7" spans="1:10" s="2" customFormat="1" ht="16.5" thickBot="1" x14ac:dyDescent="0.3">
      <c r="B7" s="21"/>
      <c r="G7" s="4"/>
    </row>
    <row r="8" spans="1:10" s="2" customFormat="1" ht="16.5" thickBot="1" x14ac:dyDescent="0.3">
      <c r="A8" s="2" t="s">
        <v>29</v>
      </c>
      <c r="B8" s="21"/>
      <c r="C8" s="9">
        <v>39428</v>
      </c>
      <c r="E8" s="2" t="s">
        <v>30</v>
      </c>
      <c r="F8" s="20">
        <v>60000</v>
      </c>
      <c r="G8" s="3"/>
    </row>
    <row r="9" spans="1:10" s="2" customFormat="1" ht="15" x14ac:dyDescent="0.2">
      <c r="B9" s="21"/>
    </row>
    <row r="10" spans="1:10" ht="12.75" customHeight="1" x14ac:dyDescent="0.2">
      <c r="J10" s="49"/>
    </row>
    <row r="12" spans="1:10" s="5" customFormat="1" ht="12" customHeight="1" x14ac:dyDescent="0.2">
      <c r="A12" s="71" t="s">
        <v>13</v>
      </c>
      <c r="B12" s="72"/>
      <c r="C12" s="72"/>
      <c r="D12" s="72"/>
      <c r="E12" s="72"/>
      <c r="F12" s="72"/>
      <c r="G12" s="73"/>
      <c r="H12" s="50" t="s">
        <v>35</v>
      </c>
    </row>
    <row r="13" spans="1:10" s="5" customFormat="1" ht="36" customHeight="1" x14ac:dyDescent="0.2">
      <c r="A13" s="51" t="s">
        <v>60</v>
      </c>
      <c r="B13" s="52" t="s">
        <v>57</v>
      </c>
      <c r="C13" s="53" t="s">
        <v>58</v>
      </c>
      <c r="D13" s="51" t="s">
        <v>59</v>
      </c>
      <c r="E13" s="54" t="s">
        <v>62</v>
      </c>
      <c r="F13" s="53" t="s">
        <v>63</v>
      </c>
      <c r="G13" s="53" t="s">
        <v>64</v>
      </c>
      <c r="H13" s="53" t="s">
        <v>65</v>
      </c>
      <c r="I13" s="55" t="s">
        <v>66</v>
      </c>
    </row>
    <row r="14" spans="1:10" s="6" customFormat="1" ht="12" customHeight="1" x14ac:dyDescent="0.2">
      <c r="A14" s="57">
        <v>44293</v>
      </c>
      <c r="B14" s="58">
        <v>40400</v>
      </c>
      <c r="C14" s="58">
        <v>60</v>
      </c>
      <c r="D14" s="59">
        <v>75</v>
      </c>
      <c r="E14" s="60"/>
      <c r="F14" s="60"/>
      <c r="G14" s="61"/>
      <c r="H14" s="62">
        <f>IF(B14="","",D14/C14)</f>
        <v>1.25</v>
      </c>
      <c r="I14" s="63">
        <f>IF(B14="","",H14)</f>
        <v>1.25</v>
      </c>
    </row>
    <row r="15" spans="1:10" s="6" customFormat="1" ht="12" customHeight="1" x14ac:dyDescent="0.2">
      <c r="A15" s="57">
        <v>44323</v>
      </c>
      <c r="B15" s="58">
        <v>41200</v>
      </c>
      <c r="C15" s="58">
        <v>55</v>
      </c>
      <c r="D15" s="59">
        <v>73</v>
      </c>
      <c r="E15" s="60"/>
      <c r="F15" s="60"/>
      <c r="G15" s="61"/>
      <c r="H15" s="62"/>
      <c r="I15" s="63"/>
    </row>
    <row r="16" spans="1:10" s="5" customFormat="1" ht="12" customHeight="1" x14ac:dyDescent="0.2">
      <c r="A16" s="57"/>
      <c r="B16" s="58"/>
      <c r="C16" s="58"/>
      <c r="D16" s="59"/>
      <c r="E16" s="64" t="str">
        <f>IF(B16="","",B16-B14)</f>
        <v/>
      </c>
      <c r="F16" s="65" t="str">
        <f>IF(B16="","",C16/E16*100)</f>
        <v/>
      </c>
      <c r="G16" s="65" t="str">
        <f>IF(B16="","",SUM($C$16:C16)/SUM($E$14:E16)*100)</f>
        <v/>
      </c>
      <c r="H16" s="66" t="str">
        <f>IF(B16="","",D16/C16)</f>
        <v/>
      </c>
      <c r="I16" s="67" t="str">
        <f>IF(B16="","",AVERAGE($H$14:H16))</f>
        <v/>
      </c>
    </row>
    <row r="17" spans="2:8" s="7" customFormat="1" ht="12" customHeight="1" x14ac:dyDescent="0.2">
      <c r="B17" s="25"/>
      <c r="G17" s="56"/>
      <c r="H17" s="32"/>
    </row>
    <row r="18" spans="2:8" s="7" customFormat="1" ht="12" customHeight="1" x14ac:dyDescent="0.2">
      <c r="B18" s="25"/>
    </row>
    <row r="19" spans="2:8" s="7" customFormat="1" ht="12" customHeight="1" x14ac:dyDescent="0.2">
      <c r="B19" s="25"/>
    </row>
    <row r="20" spans="2:8" s="7" customFormat="1" ht="12" customHeight="1" x14ac:dyDescent="0.2">
      <c r="B20" s="25"/>
    </row>
    <row r="21" spans="2:8" s="7" customFormat="1" ht="12" customHeight="1" x14ac:dyDescent="0.2">
      <c r="B21" s="25"/>
    </row>
    <row r="22" spans="2:8" s="7" customFormat="1" ht="12" customHeight="1" x14ac:dyDescent="0.2">
      <c r="B22" s="25"/>
    </row>
    <row r="23" spans="2:8" s="7" customFormat="1" ht="12" customHeight="1" x14ac:dyDescent="0.2">
      <c r="B23" s="25"/>
    </row>
    <row r="24" spans="2:8" s="7" customFormat="1" ht="12" customHeight="1" x14ac:dyDescent="0.2">
      <c r="B24" s="25"/>
    </row>
    <row r="25" spans="2:8" s="7" customFormat="1" ht="12" customHeight="1" x14ac:dyDescent="0.2">
      <c r="B25" s="25"/>
    </row>
    <row r="26" spans="2:8" s="7" customFormat="1" ht="12" customHeight="1" x14ac:dyDescent="0.2">
      <c r="B26" s="25"/>
    </row>
    <row r="27" spans="2:8" s="7" customFormat="1" ht="12" customHeight="1" x14ac:dyDescent="0.2">
      <c r="B27" s="25"/>
    </row>
    <row r="28" spans="2:8" s="7" customFormat="1" ht="12" customHeight="1" x14ac:dyDescent="0.2">
      <c r="B28" s="25"/>
    </row>
    <row r="29" spans="2:8" s="7" customFormat="1" ht="12" customHeight="1" x14ac:dyDescent="0.2">
      <c r="B29" s="25"/>
    </row>
    <row r="30" spans="2:8" s="7" customFormat="1" ht="12" customHeight="1" x14ac:dyDescent="0.2">
      <c r="B30" s="25"/>
    </row>
    <row r="31" spans="2:8" s="7" customFormat="1" ht="12" customHeight="1" x14ac:dyDescent="0.2">
      <c r="B31" s="25"/>
    </row>
    <row r="32" spans="2:8" s="7" customFormat="1" ht="12" customHeight="1" x14ac:dyDescent="0.2">
      <c r="B32" s="25"/>
    </row>
    <row r="33" spans="2:2" s="7" customFormat="1" ht="12" customHeight="1" x14ac:dyDescent="0.2">
      <c r="B33" s="25"/>
    </row>
    <row r="34" spans="2:2" s="7" customFormat="1" ht="12" customHeight="1" x14ac:dyDescent="0.2">
      <c r="B34" s="25"/>
    </row>
    <row r="35" spans="2:2" s="7" customFormat="1" ht="12" customHeight="1" x14ac:dyDescent="0.2">
      <c r="B35" s="25"/>
    </row>
    <row r="36" spans="2:2" s="7" customFormat="1" ht="12" customHeight="1" x14ac:dyDescent="0.2">
      <c r="B36" s="25"/>
    </row>
    <row r="37" spans="2:2" s="7" customFormat="1" ht="12" customHeight="1" x14ac:dyDescent="0.2">
      <c r="B37" s="25"/>
    </row>
    <row r="38" spans="2:2" s="7" customFormat="1" ht="12" customHeight="1" x14ac:dyDescent="0.2">
      <c r="B38" s="25"/>
    </row>
    <row r="39" spans="2:2" s="7" customFormat="1" ht="12" customHeight="1" x14ac:dyDescent="0.2">
      <c r="B39" s="25"/>
    </row>
    <row r="40" spans="2:2" s="7" customFormat="1" ht="12" customHeight="1" x14ac:dyDescent="0.2">
      <c r="B40" s="25"/>
    </row>
    <row r="41" spans="2:2" s="7" customFormat="1" ht="12" customHeight="1" x14ac:dyDescent="0.2">
      <c r="B41" s="25"/>
    </row>
    <row r="42" spans="2:2" s="7" customFormat="1" ht="12" customHeight="1" x14ac:dyDescent="0.2">
      <c r="B42" s="25"/>
    </row>
    <row r="43" spans="2:2" s="7" customFormat="1" ht="12" customHeight="1" x14ac:dyDescent="0.2">
      <c r="B43" s="25"/>
    </row>
    <row r="44" spans="2:2" s="7" customFormat="1" ht="12" customHeight="1" x14ac:dyDescent="0.2">
      <c r="B44" s="25"/>
    </row>
    <row r="45" spans="2:2" s="7" customFormat="1" ht="12" customHeight="1" x14ac:dyDescent="0.2">
      <c r="B45" s="25"/>
    </row>
    <row r="46" spans="2:2" s="7" customFormat="1" ht="12" customHeight="1" x14ac:dyDescent="0.2">
      <c r="B46" s="25"/>
    </row>
    <row r="47" spans="2:2" s="7" customFormat="1" ht="12" customHeight="1" x14ac:dyDescent="0.2">
      <c r="B47" s="25"/>
    </row>
    <row r="48" spans="2:2" s="7" customFormat="1" ht="12" customHeight="1" x14ac:dyDescent="0.2">
      <c r="B48" s="25"/>
    </row>
    <row r="49" spans="1:8" s="7" customFormat="1" ht="12" customHeight="1" x14ac:dyDescent="0.2">
      <c r="B49" s="25"/>
    </row>
    <row r="50" spans="1:8" s="7" customFormat="1" ht="12" customHeight="1" x14ac:dyDescent="0.2">
      <c r="B50" s="25"/>
    </row>
    <row r="51" spans="1:8" s="7" customFormat="1" ht="12" customHeight="1" x14ac:dyDescent="0.2">
      <c r="B51" s="25"/>
    </row>
    <row r="52" spans="1:8" s="7" customFormat="1" ht="12" customHeight="1" x14ac:dyDescent="0.2">
      <c r="B52" s="25"/>
    </row>
    <row r="53" spans="1:8" s="7" customFormat="1" ht="12" customHeight="1" x14ac:dyDescent="0.2">
      <c r="B53" s="25"/>
    </row>
    <row r="54" spans="1:8" s="7" customFormat="1" ht="12" customHeight="1" x14ac:dyDescent="0.2">
      <c r="B54" s="25"/>
    </row>
    <row r="55" spans="1:8" s="7" customFormat="1" ht="12" customHeight="1" x14ac:dyDescent="0.2">
      <c r="B55" s="25"/>
    </row>
    <row r="56" spans="1:8" s="7" customFormat="1" ht="12" customHeight="1" x14ac:dyDescent="0.2">
      <c r="B56" s="25"/>
    </row>
    <row r="57" spans="1:8" s="7" customFormat="1" ht="12" customHeight="1" x14ac:dyDescent="0.2">
      <c r="B57" s="25"/>
    </row>
    <row r="58" spans="1:8" s="7" customFormat="1" ht="12" customHeight="1" x14ac:dyDescent="0.2">
      <c r="B58" s="25"/>
    </row>
    <row r="59" spans="1:8" s="7" customFormat="1" ht="12" customHeight="1" x14ac:dyDescent="0.2">
      <c r="B59" s="25"/>
    </row>
    <row r="60" spans="1:8" s="7" customFormat="1" ht="12" customHeight="1" x14ac:dyDescent="0.2">
      <c r="B60" s="25"/>
    </row>
    <row r="61" spans="1:8" s="7" customFormat="1" ht="12" customHeight="1" x14ac:dyDescent="0.2">
      <c r="B61" s="25"/>
    </row>
    <row r="62" spans="1:8" s="7" customFormat="1" ht="12" customHeight="1" x14ac:dyDescent="0.2">
      <c r="A62"/>
      <c r="B62" s="22"/>
      <c r="C62"/>
      <c r="D62"/>
      <c r="E62"/>
      <c r="F62"/>
      <c r="G62"/>
      <c r="H62"/>
    </row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  <row r="82" ht="12" customHeight="1" x14ac:dyDescent="0.2"/>
  </sheetData>
  <mergeCells count="10">
    <mergeCell ref="B6:C6"/>
    <mergeCell ref="G6:H6"/>
    <mergeCell ref="A12:G12"/>
    <mergeCell ref="A1:H1"/>
    <mergeCell ref="B3:C3"/>
    <mergeCell ref="G3:H3"/>
    <mergeCell ref="B4:C4"/>
    <mergeCell ref="G4:H4"/>
    <mergeCell ref="B5:C5"/>
    <mergeCell ref="G5:H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81"/>
  <sheetViews>
    <sheetView workbookViewId="0">
      <selection activeCell="G15" sqref="G15"/>
    </sheetView>
  </sheetViews>
  <sheetFormatPr baseColWidth="10" defaultRowHeight="12.75" x14ac:dyDescent="0.2"/>
  <cols>
    <col min="1" max="1" width="15.42578125" bestFit="1" customWidth="1"/>
    <col min="2" max="2" width="13.28515625" style="22" customWidth="1"/>
    <col min="3" max="3" width="13.140625" customWidth="1"/>
    <col min="4" max="4" width="17.42578125" bestFit="1" customWidth="1"/>
    <col min="5" max="5" width="20.42578125" customWidth="1"/>
    <col min="6" max="6" width="20" bestFit="1" customWidth="1"/>
    <col min="7" max="7" width="15.28515625" customWidth="1"/>
    <col min="8" max="8" width="17" customWidth="1"/>
    <col min="9" max="9" width="14.140625" customWidth="1"/>
    <col min="10" max="29" width="5.7109375" customWidth="1"/>
  </cols>
  <sheetData>
    <row r="1" spans="1:10" s="2" customFormat="1" ht="18" x14ac:dyDescent="0.25">
      <c r="A1" s="80" t="s">
        <v>67</v>
      </c>
      <c r="B1" s="81"/>
      <c r="C1" s="81"/>
      <c r="D1" s="81"/>
      <c r="E1" s="81"/>
      <c r="F1" s="81"/>
      <c r="G1" s="81"/>
      <c r="H1" s="81"/>
    </row>
    <row r="2" spans="1:10" s="2" customFormat="1" ht="15" x14ac:dyDescent="0.2">
      <c r="B2" s="21"/>
    </row>
    <row r="3" spans="1:10" s="2" customFormat="1" ht="15.75" x14ac:dyDescent="0.25">
      <c r="A3" s="44" t="s">
        <v>4</v>
      </c>
      <c r="B3" s="76"/>
      <c r="C3" s="77"/>
      <c r="D3" s="44" t="s">
        <v>6</v>
      </c>
      <c r="E3" s="45"/>
      <c r="F3" s="44" t="s">
        <v>56</v>
      </c>
      <c r="G3" s="79"/>
      <c r="H3" s="79"/>
    </row>
    <row r="4" spans="1:10" s="2" customFormat="1" ht="15.75" x14ac:dyDescent="0.25">
      <c r="A4" s="44" t="s">
        <v>5</v>
      </c>
      <c r="B4" s="76"/>
      <c r="C4" s="77"/>
      <c r="D4" s="44" t="s">
        <v>53</v>
      </c>
      <c r="E4" s="47">
        <v>39063</v>
      </c>
      <c r="F4" s="48" t="s">
        <v>55</v>
      </c>
      <c r="G4" s="79"/>
      <c r="H4" s="79"/>
    </row>
    <row r="5" spans="1:10" s="2" customFormat="1" ht="15.75" x14ac:dyDescent="0.25">
      <c r="A5" s="44" t="s">
        <v>52</v>
      </c>
      <c r="B5" s="76"/>
      <c r="C5" s="77"/>
      <c r="D5" s="44" t="s">
        <v>8</v>
      </c>
      <c r="E5" s="45">
        <v>30001</v>
      </c>
      <c r="F5" s="46" t="s">
        <v>61</v>
      </c>
      <c r="G5" s="79"/>
      <c r="H5" s="79"/>
    </row>
    <row r="6" spans="1:10" s="2" customFormat="1" ht="15.75" x14ac:dyDescent="0.25">
      <c r="A6" s="44" t="s">
        <v>25</v>
      </c>
      <c r="B6" s="76"/>
      <c r="C6" s="77"/>
      <c r="D6" s="44" t="s">
        <v>54</v>
      </c>
      <c r="E6" s="44"/>
      <c r="F6" s="44"/>
      <c r="G6" s="78"/>
      <c r="H6" s="78"/>
    </row>
    <row r="7" spans="1:10" s="2" customFormat="1" ht="16.5" thickBot="1" x14ac:dyDescent="0.3">
      <c r="B7" s="21"/>
      <c r="G7" s="4"/>
    </row>
    <row r="8" spans="1:10" s="2" customFormat="1" ht="16.5" thickBot="1" x14ac:dyDescent="0.3">
      <c r="A8" s="2" t="s">
        <v>29</v>
      </c>
      <c r="B8" s="21"/>
      <c r="C8" s="9">
        <v>39428</v>
      </c>
      <c r="E8" s="2" t="s">
        <v>30</v>
      </c>
      <c r="F8" s="20">
        <v>60000</v>
      </c>
      <c r="G8" s="3"/>
    </row>
    <row r="9" spans="1:10" s="2" customFormat="1" ht="15" x14ac:dyDescent="0.2">
      <c r="B9" s="21"/>
    </row>
    <row r="10" spans="1:10" ht="12.75" customHeight="1" x14ac:dyDescent="0.2">
      <c r="J10" s="49"/>
    </row>
    <row r="12" spans="1:10" s="5" customFormat="1" ht="12" customHeight="1" x14ac:dyDescent="0.2">
      <c r="A12" s="71" t="s">
        <v>13</v>
      </c>
      <c r="B12" s="72"/>
      <c r="C12" s="72"/>
      <c r="D12" s="72"/>
      <c r="E12" s="72"/>
      <c r="F12" s="72"/>
      <c r="G12" s="73"/>
      <c r="H12" s="50" t="s">
        <v>35</v>
      </c>
    </row>
    <row r="13" spans="1:10" s="5" customFormat="1" ht="36" customHeight="1" x14ac:dyDescent="0.2">
      <c r="A13" s="51" t="s">
        <v>60</v>
      </c>
      <c r="B13" s="52" t="s">
        <v>57</v>
      </c>
      <c r="C13" s="53" t="s">
        <v>58</v>
      </c>
      <c r="D13" s="51" t="s">
        <v>59</v>
      </c>
      <c r="E13" s="54" t="s">
        <v>62</v>
      </c>
      <c r="F13" s="53" t="s">
        <v>63</v>
      </c>
      <c r="G13" s="53" t="s">
        <v>64</v>
      </c>
      <c r="H13" s="53" t="s">
        <v>65</v>
      </c>
      <c r="I13" s="55" t="s">
        <v>66</v>
      </c>
    </row>
    <row r="14" spans="1:10" s="6" customFormat="1" ht="12" customHeight="1" x14ac:dyDescent="0.2">
      <c r="A14" s="57"/>
      <c r="B14" s="58"/>
      <c r="C14" s="58"/>
      <c r="D14" s="59"/>
      <c r="E14" s="60"/>
      <c r="F14" s="60"/>
      <c r="G14" s="61"/>
      <c r="H14" s="62" t="str">
        <f>IF(B14="","",D14/C14)</f>
        <v/>
      </c>
      <c r="I14" s="63" t="str">
        <f>IF(B14="","",H14)</f>
        <v/>
      </c>
    </row>
    <row r="15" spans="1:10" s="5" customFormat="1" ht="12" customHeight="1" x14ac:dyDescent="0.2">
      <c r="A15" s="57"/>
      <c r="B15" s="58"/>
      <c r="C15" s="58"/>
      <c r="D15" s="59"/>
      <c r="E15" s="64" t="str">
        <f>IF(B15="","",B15-B14)</f>
        <v/>
      </c>
      <c r="F15" s="65" t="str">
        <f>IF(B15="","",C15/E15*100)</f>
        <v/>
      </c>
      <c r="G15" s="65" t="str">
        <f>IF(B15="","",SUM($C$15:C15)/SUM($E$14:E15)*100)</f>
        <v/>
      </c>
      <c r="H15" s="66" t="str">
        <f>IF(B15="","",D15/C15)</f>
        <v/>
      </c>
      <c r="I15" s="67" t="str">
        <f>IF(B15="","",AVERAGE($H$14:H15))</f>
        <v/>
      </c>
    </row>
    <row r="16" spans="1:10" s="7" customFormat="1" ht="12" customHeight="1" x14ac:dyDescent="0.2">
      <c r="B16" s="25"/>
      <c r="G16" s="56"/>
      <c r="H16" s="32"/>
    </row>
    <row r="17" spans="2:2" s="7" customFormat="1" ht="12" customHeight="1" x14ac:dyDescent="0.2">
      <c r="B17" s="25"/>
    </row>
    <row r="18" spans="2:2" s="7" customFormat="1" ht="12" customHeight="1" x14ac:dyDescent="0.2">
      <c r="B18" s="25"/>
    </row>
    <row r="19" spans="2:2" s="7" customFormat="1" ht="12" customHeight="1" x14ac:dyDescent="0.2">
      <c r="B19" s="25"/>
    </row>
    <row r="20" spans="2:2" s="7" customFormat="1" ht="12" customHeight="1" x14ac:dyDescent="0.2">
      <c r="B20" s="25"/>
    </row>
    <row r="21" spans="2:2" s="7" customFormat="1" ht="12" customHeight="1" x14ac:dyDescent="0.2">
      <c r="B21" s="25"/>
    </row>
    <row r="22" spans="2:2" s="7" customFormat="1" ht="12" customHeight="1" x14ac:dyDescent="0.2">
      <c r="B22" s="25"/>
    </row>
    <row r="23" spans="2:2" s="7" customFormat="1" ht="12" customHeight="1" x14ac:dyDescent="0.2">
      <c r="B23" s="25"/>
    </row>
    <row r="24" spans="2:2" s="7" customFormat="1" ht="12" customHeight="1" x14ac:dyDescent="0.2">
      <c r="B24" s="25"/>
    </row>
    <row r="25" spans="2:2" s="7" customFormat="1" ht="12" customHeight="1" x14ac:dyDescent="0.2">
      <c r="B25" s="25"/>
    </row>
    <row r="26" spans="2:2" s="7" customFormat="1" ht="12" customHeight="1" x14ac:dyDescent="0.2">
      <c r="B26" s="25"/>
    </row>
    <row r="27" spans="2:2" s="7" customFormat="1" ht="12" customHeight="1" x14ac:dyDescent="0.2">
      <c r="B27" s="25"/>
    </row>
    <row r="28" spans="2:2" s="7" customFormat="1" ht="12" customHeight="1" x14ac:dyDescent="0.2">
      <c r="B28" s="25"/>
    </row>
    <row r="29" spans="2:2" s="7" customFormat="1" ht="12" customHeight="1" x14ac:dyDescent="0.2">
      <c r="B29" s="25"/>
    </row>
    <row r="30" spans="2:2" s="7" customFormat="1" ht="12" customHeight="1" x14ac:dyDescent="0.2">
      <c r="B30" s="25"/>
    </row>
    <row r="31" spans="2:2" s="7" customFormat="1" ht="12" customHeight="1" x14ac:dyDescent="0.2">
      <c r="B31" s="25"/>
    </row>
    <row r="32" spans="2:2" s="7" customFormat="1" ht="12" customHeight="1" x14ac:dyDescent="0.2">
      <c r="B32" s="25"/>
    </row>
    <row r="33" spans="2:2" s="7" customFormat="1" ht="12" customHeight="1" x14ac:dyDescent="0.2">
      <c r="B33" s="25"/>
    </row>
    <row r="34" spans="2:2" s="7" customFormat="1" ht="12" customHeight="1" x14ac:dyDescent="0.2">
      <c r="B34" s="25"/>
    </row>
    <row r="35" spans="2:2" s="7" customFormat="1" ht="12" customHeight="1" x14ac:dyDescent="0.2">
      <c r="B35" s="25"/>
    </row>
    <row r="36" spans="2:2" s="7" customFormat="1" ht="12" customHeight="1" x14ac:dyDescent="0.2">
      <c r="B36" s="25"/>
    </row>
    <row r="37" spans="2:2" s="7" customFormat="1" ht="12" customHeight="1" x14ac:dyDescent="0.2">
      <c r="B37" s="25"/>
    </row>
    <row r="38" spans="2:2" s="7" customFormat="1" ht="12" customHeight="1" x14ac:dyDescent="0.2">
      <c r="B38" s="25"/>
    </row>
    <row r="39" spans="2:2" s="7" customFormat="1" ht="12" customHeight="1" x14ac:dyDescent="0.2">
      <c r="B39" s="25"/>
    </row>
    <row r="40" spans="2:2" s="7" customFormat="1" ht="12" customHeight="1" x14ac:dyDescent="0.2">
      <c r="B40" s="25"/>
    </row>
    <row r="41" spans="2:2" s="7" customFormat="1" ht="12" customHeight="1" x14ac:dyDescent="0.2">
      <c r="B41" s="25"/>
    </row>
    <row r="42" spans="2:2" s="7" customFormat="1" ht="12" customHeight="1" x14ac:dyDescent="0.2">
      <c r="B42" s="25"/>
    </row>
    <row r="43" spans="2:2" s="7" customFormat="1" ht="12" customHeight="1" x14ac:dyDescent="0.2">
      <c r="B43" s="25"/>
    </row>
    <row r="44" spans="2:2" s="7" customFormat="1" ht="12" customHeight="1" x14ac:dyDescent="0.2">
      <c r="B44" s="25"/>
    </row>
    <row r="45" spans="2:2" s="7" customFormat="1" ht="12" customHeight="1" x14ac:dyDescent="0.2">
      <c r="B45" s="25"/>
    </row>
    <row r="46" spans="2:2" s="7" customFormat="1" ht="12" customHeight="1" x14ac:dyDescent="0.2">
      <c r="B46" s="25"/>
    </row>
    <row r="47" spans="2:2" s="7" customFormat="1" ht="12" customHeight="1" x14ac:dyDescent="0.2">
      <c r="B47" s="25"/>
    </row>
    <row r="48" spans="2:2" s="7" customFormat="1" ht="12" customHeight="1" x14ac:dyDescent="0.2">
      <c r="B48" s="25"/>
    </row>
    <row r="49" spans="1:8" s="7" customFormat="1" ht="12" customHeight="1" x14ac:dyDescent="0.2">
      <c r="B49" s="25"/>
    </row>
    <row r="50" spans="1:8" s="7" customFormat="1" ht="12" customHeight="1" x14ac:dyDescent="0.2">
      <c r="B50" s="25"/>
    </row>
    <row r="51" spans="1:8" s="7" customFormat="1" ht="12" customHeight="1" x14ac:dyDescent="0.2">
      <c r="B51" s="25"/>
    </row>
    <row r="52" spans="1:8" s="7" customFormat="1" ht="12" customHeight="1" x14ac:dyDescent="0.2">
      <c r="B52" s="25"/>
    </row>
    <row r="53" spans="1:8" s="7" customFormat="1" ht="12" customHeight="1" x14ac:dyDescent="0.2">
      <c r="B53" s="25"/>
    </row>
    <row r="54" spans="1:8" s="7" customFormat="1" ht="12" customHeight="1" x14ac:dyDescent="0.2">
      <c r="B54" s="25"/>
    </row>
    <row r="55" spans="1:8" s="7" customFormat="1" ht="12" customHeight="1" x14ac:dyDescent="0.2">
      <c r="B55" s="25"/>
    </row>
    <row r="56" spans="1:8" s="7" customFormat="1" ht="12" customHeight="1" x14ac:dyDescent="0.2">
      <c r="B56" s="25"/>
    </row>
    <row r="57" spans="1:8" s="7" customFormat="1" ht="12" customHeight="1" x14ac:dyDescent="0.2">
      <c r="B57" s="25"/>
    </row>
    <row r="58" spans="1:8" s="7" customFormat="1" ht="12" customHeight="1" x14ac:dyDescent="0.2">
      <c r="B58" s="25"/>
    </row>
    <row r="59" spans="1:8" s="7" customFormat="1" ht="12" customHeight="1" x14ac:dyDescent="0.2">
      <c r="B59" s="25"/>
    </row>
    <row r="60" spans="1:8" s="7" customFormat="1" ht="12" customHeight="1" x14ac:dyDescent="0.2">
      <c r="B60" s="25"/>
    </row>
    <row r="61" spans="1:8" s="7" customFormat="1" ht="12" customHeight="1" x14ac:dyDescent="0.2">
      <c r="A61"/>
      <c r="B61" s="22"/>
      <c r="C61"/>
      <c r="D61"/>
      <c r="E61"/>
      <c r="F61"/>
      <c r="G61"/>
      <c r="H61"/>
    </row>
    <row r="62" spans="1:8" ht="12" customHeight="1" x14ac:dyDescent="0.2"/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</sheetData>
  <mergeCells count="10">
    <mergeCell ref="B6:C6"/>
    <mergeCell ref="G6:H6"/>
    <mergeCell ref="A12:G12"/>
    <mergeCell ref="A1:H1"/>
    <mergeCell ref="B3:C3"/>
    <mergeCell ref="G3:H3"/>
    <mergeCell ref="B4:C4"/>
    <mergeCell ref="G4:H4"/>
    <mergeCell ref="B5:C5"/>
    <mergeCell ref="G5:H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81"/>
  <sheetViews>
    <sheetView tabSelected="1" workbookViewId="0">
      <selection activeCell="F15" sqref="F15"/>
    </sheetView>
  </sheetViews>
  <sheetFormatPr baseColWidth="10" defaultRowHeight="12.75" x14ac:dyDescent="0.2"/>
  <cols>
    <col min="1" max="1" width="15.42578125" bestFit="1" customWidth="1"/>
    <col min="2" max="2" width="13.28515625" style="22" customWidth="1"/>
    <col min="3" max="3" width="13.140625" customWidth="1"/>
    <col min="4" max="4" width="17.42578125" bestFit="1" customWidth="1"/>
    <col min="5" max="5" width="20.42578125" customWidth="1"/>
    <col min="6" max="6" width="20" bestFit="1" customWidth="1"/>
    <col min="7" max="7" width="15.28515625" customWidth="1"/>
    <col min="8" max="8" width="17" customWidth="1"/>
    <col min="9" max="9" width="14.140625" customWidth="1"/>
    <col min="10" max="29" width="5.7109375" customWidth="1"/>
  </cols>
  <sheetData>
    <row r="1" spans="1:10" s="2" customFormat="1" ht="18" x14ac:dyDescent="0.25">
      <c r="A1" s="80" t="s">
        <v>67</v>
      </c>
      <c r="B1" s="81"/>
      <c r="C1" s="81"/>
      <c r="D1" s="81"/>
      <c r="E1" s="81"/>
      <c r="F1" s="81"/>
      <c r="G1" s="81"/>
      <c r="H1" s="81"/>
    </row>
    <row r="2" spans="1:10" s="2" customFormat="1" ht="15" x14ac:dyDescent="0.2">
      <c r="B2" s="21"/>
    </row>
    <row r="3" spans="1:10" s="2" customFormat="1" ht="15.75" x14ac:dyDescent="0.25">
      <c r="A3" s="44" t="s">
        <v>4</v>
      </c>
      <c r="B3" s="76"/>
      <c r="C3" s="77"/>
      <c r="D3" s="44" t="s">
        <v>6</v>
      </c>
      <c r="E3" s="45"/>
      <c r="F3" s="44" t="s">
        <v>56</v>
      </c>
      <c r="G3" s="79"/>
      <c r="H3" s="79"/>
    </row>
    <row r="4" spans="1:10" s="2" customFormat="1" ht="15.75" x14ac:dyDescent="0.25">
      <c r="A4" s="44" t="s">
        <v>5</v>
      </c>
      <c r="B4" s="76"/>
      <c r="C4" s="77"/>
      <c r="D4" s="44" t="s">
        <v>53</v>
      </c>
      <c r="E4" s="47">
        <v>39063</v>
      </c>
      <c r="F4" s="48" t="s">
        <v>55</v>
      </c>
      <c r="G4" s="79"/>
      <c r="H4" s="79"/>
    </row>
    <row r="5" spans="1:10" s="2" customFormat="1" ht="15.75" x14ac:dyDescent="0.25">
      <c r="A5" s="44" t="s">
        <v>52</v>
      </c>
      <c r="B5" s="76"/>
      <c r="C5" s="77"/>
      <c r="D5" s="44" t="s">
        <v>8</v>
      </c>
      <c r="E5" s="45">
        <v>30001</v>
      </c>
      <c r="F5" s="46" t="s">
        <v>61</v>
      </c>
      <c r="G5" s="79"/>
      <c r="H5" s="79"/>
    </row>
    <row r="6" spans="1:10" s="2" customFormat="1" ht="15.75" x14ac:dyDescent="0.25">
      <c r="A6" s="44" t="s">
        <v>25</v>
      </c>
      <c r="B6" s="76"/>
      <c r="C6" s="77"/>
      <c r="D6" s="44" t="s">
        <v>54</v>
      </c>
      <c r="E6" s="44"/>
      <c r="F6" s="44"/>
      <c r="G6" s="78"/>
      <c r="H6" s="78"/>
    </row>
    <row r="7" spans="1:10" s="2" customFormat="1" ht="16.5" thickBot="1" x14ac:dyDescent="0.3">
      <c r="B7" s="21"/>
      <c r="G7" s="4"/>
    </row>
    <row r="8" spans="1:10" s="2" customFormat="1" ht="16.5" thickBot="1" x14ac:dyDescent="0.3">
      <c r="A8" s="2" t="s">
        <v>29</v>
      </c>
      <c r="B8" s="21"/>
      <c r="C8" s="9">
        <v>39428</v>
      </c>
      <c r="E8" s="2" t="s">
        <v>30</v>
      </c>
      <c r="F8" s="20">
        <v>60000</v>
      </c>
      <c r="G8" s="3"/>
    </row>
    <row r="9" spans="1:10" s="2" customFormat="1" ht="15" x14ac:dyDescent="0.2">
      <c r="B9" s="21"/>
    </row>
    <row r="10" spans="1:10" ht="12.75" customHeight="1" x14ac:dyDescent="0.2">
      <c r="J10" s="49"/>
    </row>
    <row r="12" spans="1:10" s="5" customFormat="1" ht="12" customHeight="1" x14ac:dyDescent="0.2">
      <c r="A12" s="71" t="s">
        <v>13</v>
      </c>
      <c r="B12" s="72"/>
      <c r="C12" s="72"/>
      <c r="D12" s="72"/>
      <c r="E12" s="72"/>
      <c r="F12" s="72"/>
      <c r="G12" s="73"/>
      <c r="H12" s="50" t="s">
        <v>35</v>
      </c>
    </row>
    <row r="13" spans="1:10" s="5" customFormat="1" ht="36" customHeight="1" x14ac:dyDescent="0.2">
      <c r="A13" s="51" t="s">
        <v>60</v>
      </c>
      <c r="B13" s="52" t="s">
        <v>57</v>
      </c>
      <c r="C13" s="53" t="s">
        <v>58</v>
      </c>
      <c r="D13" s="51" t="s">
        <v>59</v>
      </c>
      <c r="E13" s="54" t="s">
        <v>62</v>
      </c>
      <c r="F13" s="53" t="s">
        <v>63</v>
      </c>
      <c r="G13" s="53" t="s">
        <v>64</v>
      </c>
      <c r="H13" s="53" t="s">
        <v>65</v>
      </c>
      <c r="I13" s="55" t="s">
        <v>66</v>
      </c>
    </row>
    <row r="14" spans="1:10" s="6" customFormat="1" ht="12" customHeight="1" x14ac:dyDescent="0.2">
      <c r="A14" s="57"/>
      <c r="B14" s="58"/>
      <c r="C14" s="58"/>
      <c r="D14" s="59"/>
      <c r="E14" s="60"/>
      <c r="F14" s="60"/>
      <c r="G14" s="61"/>
      <c r="H14" s="62" t="str">
        <f>IF(B14="","",D14/C14)</f>
        <v/>
      </c>
      <c r="I14" s="63" t="str">
        <f>IF(B14="","",H14)</f>
        <v/>
      </c>
    </row>
    <row r="15" spans="1:10" s="5" customFormat="1" ht="12" customHeight="1" x14ac:dyDescent="0.2">
      <c r="A15" s="57"/>
      <c r="B15" s="58"/>
      <c r="C15" s="58"/>
      <c r="D15" s="59"/>
      <c r="E15" s="64" t="str">
        <f>IF(B15="","",B15-B14)</f>
        <v/>
      </c>
      <c r="F15" s="65" t="str">
        <f>IF(B15="","",C15/E15*100)</f>
        <v/>
      </c>
      <c r="G15" s="65" t="str">
        <f>IF(B15="","",SUM($C$15:C15)/SUM($E$14:E15)*100)</f>
        <v/>
      </c>
      <c r="H15" s="66" t="str">
        <f>IF(B15="","",D15/C15)</f>
        <v/>
      </c>
      <c r="I15" s="67" t="str">
        <f>IF(B15="","",AVERAGE($H$14:H15))</f>
        <v/>
      </c>
    </row>
    <row r="16" spans="1:10" s="7" customFormat="1" ht="12" customHeight="1" x14ac:dyDescent="0.2">
      <c r="B16" s="25"/>
      <c r="G16" s="56"/>
      <c r="H16" s="32"/>
    </row>
    <row r="17" spans="2:2" s="7" customFormat="1" ht="12" customHeight="1" x14ac:dyDescent="0.2">
      <c r="B17" s="25"/>
    </row>
    <row r="18" spans="2:2" s="7" customFormat="1" ht="12" customHeight="1" x14ac:dyDescent="0.2">
      <c r="B18" s="25"/>
    </row>
    <row r="19" spans="2:2" s="7" customFormat="1" ht="12" customHeight="1" x14ac:dyDescent="0.2">
      <c r="B19" s="25"/>
    </row>
    <row r="20" spans="2:2" s="7" customFormat="1" ht="12" customHeight="1" x14ac:dyDescent="0.2">
      <c r="B20" s="25"/>
    </row>
    <row r="21" spans="2:2" s="7" customFormat="1" ht="12" customHeight="1" x14ac:dyDescent="0.2">
      <c r="B21" s="25"/>
    </row>
    <row r="22" spans="2:2" s="7" customFormat="1" ht="12" customHeight="1" x14ac:dyDescent="0.2">
      <c r="B22" s="25"/>
    </row>
    <row r="23" spans="2:2" s="7" customFormat="1" ht="12" customHeight="1" x14ac:dyDescent="0.2">
      <c r="B23" s="25"/>
    </row>
    <row r="24" spans="2:2" s="7" customFormat="1" ht="12" customHeight="1" x14ac:dyDescent="0.2">
      <c r="B24" s="25"/>
    </row>
    <row r="25" spans="2:2" s="7" customFormat="1" ht="12" customHeight="1" x14ac:dyDescent="0.2">
      <c r="B25" s="25"/>
    </row>
    <row r="26" spans="2:2" s="7" customFormat="1" ht="12" customHeight="1" x14ac:dyDescent="0.2">
      <c r="B26" s="25"/>
    </row>
    <row r="27" spans="2:2" s="7" customFormat="1" ht="12" customHeight="1" x14ac:dyDescent="0.2">
      <c r="B27" s="25"/>
    </row>
    <row r="28" spans="2:2" s="7" customFormat="1" ht="12" customHeight="1" x14ac:dyDescent="0.2">
      <c r="B28" s="25"/>
    </row>
    <row r="29" spans="2:2" s="7" customFormat="1" ht="12" customHeight="1" x14ac:dyDescent="0.2">
      <c r="B29" s="25"/>
    </row>
    <row r="30" spans="2:2" s="7" customFormat="1" ht="12" customHeight="1" x14ac:dyDescent="0.2">
      <c r="B30" s="25"/>
    </row>
    <row r="31" spans="2:2" s="7" customFormat="1" ht="12" customHeight="1" x14ac:dyDescent="0.2">
      <c r="B31" s="25"/>
    </row>
    <row r="32" spans="2:2" s="7" customFormat="1" ht="12" customHeight="1" x14ac:dyDescent="0.2">
      <c r="B32" s="25"/>
    </row>
    <row r="33" spans="2:2" s="7" customFormat="1" ht="12" customHeight="1" x14ac:dyDescent="0.2">
      <c r="B33" s="25"/>
    </row>
    <row r="34" spans="2:2" s="7" customFormat="1" ht="12" customHeight="1" x14ac:dyDescent="0.2">
      <c r="B34" s="25"/>
    </row>
    <row r="35" spans="2:2" s="7" customFormat="1" ht="12" customHeight="1" x14ac:dyDescent="0.2">
      <c r="B35" s="25"/>
    </row>
    <row r="36" spans="2:2" s="7" customFormat="1" ht="12" customHeight="1" x14ac:dyDescent="0.2">
      <c r="B36" s="25"/>
    </row>
    <row r="37" spans="2:2" s="7" customFormat="1" ht="12" customHeight="1" x14ac:dyDescent="0.2">
      <c r="B37" s="25"/>
    </row>
    <row r="38" spans="2:2" s="7" customFormat="1" ht="12" customHeight="1" x14ac:dyDescent="0.2">
      <c r="B38" s="25"/>
    </row>
    <row r="39" spans="2:2" s="7" customFormat="1" ht="12" customHeight="1" x14ac:dyDescent="0.2">
      <c r="B39" s="25"/>
    </row>
    <row r="40" spans="2:2" s="7" customFormat="1" ht="12" customHeight="1" x14ac:dyDescent="0.2">
      <c r="B40" s="25"/>
    </row>
    <row r="41" spans="2:2" s="7" customFormat="1" ht="12" customHeight="1" x14ac:dyDescent="0.2">
      <c r="B41" s="25"/>
    </row>
    <row r="42" spans="2:2" s="7" customFormat="1" ht="12" customHeight="1" x14ac:dyDescent="0.2">
      <c r="B42" s="25"/>
    </row>
    <row r="43" spans="2:2" s="7" customFormat="1" ht="12" customHeight="1" x14ac:dyDescent="0.2">
      <c r="B43" s="25"/>
    </row>
    <row r="44" spans="2:2" s="7" customFormat="1" ht="12" customHeight="1" x14ac:dyDescent="0.2">
      <c r="B44" s="25"/>
    </row>
    <row r="45" spans="2:2" s="7" customFormat="1" ht="12" customHeight="1" x14ac:dyDescent="0.2">
      <c r="B45" s="25"/>
    </row>
    <row r="46" spans="2:2" s="7" customFormat="1" ht="12" customHeight="1" x14ac:dyDescent="0.2">
      <c r="B46" s="25"/>
    </row>
    <row r="47" spans="2:2" s="7" customFormat="1" ht="12" customHeight="1" x14ac:dyDescent="0.2">
      <c r="B47" s="25"/>
    </row>
    <row r="48" spans="2:2" s="7" customFormat="1" ht="12" customHeight="1" x14ac:dyDescent="0.2">
      <c r="B48" s="25"/>
    </row>
    <row r="49" spans="1:8" s="7" customFormat="1" ht="12" customHeight="1" x14ac:dyDescent="0.2">
      <c r="B49" s="25"/>
    </row>
    <row r="50" spans="1:8" s="7" customFormat="1" ht="12" customHeight="1" x14ac:dyDescent="0.2">
      <c r="B50" s="25"/>
    </row>
    <row r="51" spans="1:8" s="7" customFormat="1" ht="12" customHeight="1" x14ac:dyDescent="0.2">
      <c r="B51" s="25"/>
    </row>
    <row r="52" spans="1:8" s="7" customFormat="1" ht="12" customHeight="1" x14ac:dyDescent="0.2">
      <c r="B52" s="25"/>
    </row>
    <row r="53" spans="1:8" s="7" customFormat="1" ht="12" customHeight="1" x14ac:dyDescent="0.2">
      <c r="B53" s="25"/>
    </row>
    <row r="54" spans="1:8" s="7" customFormat="1" ht="12" customHeight="1" x14ac:dyDescent="0.2">
      <c r="B54" s="25"/>
    </row>
    <row r="55" spans="1:8" s="7" customFormat="1" ht="12" customHeight="1" x14ac:dyDescent="0.2">
      <c r="B55" s="25"/>
    </row>
    <row r="56" spans="1:8" s="7" customFormat="1" ht="12" customHeight="1" x14ac:dyDescent="0.2">
      <c r="B56" s="25"/>
    </row>
    <row r="57" spans="1:8" s="7" customFormat="1" ht="12" customHeight="1" x14ac:dyDescent="0.2">
      <c r="B57" s="25"/>
    </row>
    <row r="58" spans="1:8" s="7" customFormat="1" ht="12" customHeight="1" x14ac:dyDescent="0.2">
      <c r="B58" s="25"/>
    </row>
    <row r="59" spans="1:8" s="7" customFormat="1" ht="12" customHeight="1" x14ac:dyDescent="0.2">
      <c r="B59" s="25"/>
    </row>
    <row r="60" spans="1:8" s="7" customFormat="1" ht="12" customHeight="1" x14ac:dyDescent="0.2">
      <c r="B60" s="25"/>
    </row>
    <row r="61" spans="1:8" s="7" customFormat="1" ht="12" customHeight="1" x14ac:dyDescent="0.2">
      <c r="A61"/>
      <c r="B61" s="22"/>
      <c r="C61"/>
      <c r="D61"/>
      <c r="E61"/>
      <c r="F61"/>
      <c r="G61"/>
      <c r="H61"/>
    </row>
    <row r="62" spans="1:8" ht="12" customHeight="1" x14ac:dyDescent="0.2"/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</sheetData>
  <mergeCells count="10">
    <mergeCell ref="A1:H1"/>
    <mergeCell ref="A12:G12"/>
    <mergeCell ref="B3:C3"/>
    <mergeCell ref="B4:C4"/>
    <mergeCell ref="B5:C5"/>
    <mergeCell ref="B6:C6"/>
    <mergeCell ref="G3:H3"/>
    <mergeCell ref="G4:H4"/>
    <mergeCell ref="G5:H5"/>
    <mergeCell ref="G6:H6"/>
  </mergeCell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Bouton69_QuandClic">
                <anchor moveWithCells="1" sizeWithCells="1">
                  <from>
                    <xdr:col>0</xdr:col>
                    <xdr:colOff>390525</xdr:colOff>
                    <xdr:row>8</xdr:row>
                    <xdr:rowOff>161925</xdr:rowOff>
                  </from>
                  <to>
                    <xdr:col>1</xdr:col>
                    <xdr:colOff>361950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I4:J6"/>
  <sheetViews>
    <sheetView topLeftCell="C1" zoomScale="115" workbookViewId="0">
      <selection activeCell="I6" sqref="I6"/>
    </sheetView>
  </sheetViews>
  <sheetFormatPr baseColWidth="10" defaultRowHeight="12.75" x14ac:dyDescent="0.2"/>
  <cols>
    <col min="9" max="9" width="18.7109375" customWidth="1"/>
  </cols>
  <sheetData>
    <row r="4" spans="9:10" x14ac:dyDescent="0.2">
      <c r="I4" s="10" t="s">
        <v>32</v>
      </c>
    </row>
    <row r="5" spans="9:10" x14ac:dyDescent="0.2">
      <c r="I5" t="s">
        <v>33</v>
      </c>
      <c r="J5" t="e">
        <f>#REF!</f>
        <v>#REF!</v>
      </c>
    </row>
    <row r="6" spans="9:10" x14ac:dyDescent="0.2">
      <c r="I6" t="s">
        <v>34</v>
      </c>
      <c r="J6" t="e">
        <f>#REF!</f>
        <v>#REF!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Présentation</vt:lpstr>
      <vt:lpstr>Peugeot 407 SW</vt:lpstr>
      <vt:lpstr>Bugatti Veyron</vt:lpstr>
      <vt:lpstr>Feuil1</vt:lpstr>
      <vt:lpstr>KEOLIS</vt:lpstr>
      <vt:lpstr>YG</vt:lpstr>
      <vt:lpstr>Modele</vt:lpstr>
      <vt:lpstr>Stat 2010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p.bruno</dc:creator>
  <cp:lastModifiedBy>CASO ZAMBOL</cp:lastModifiedBy>
  <cp:lastPrinted>2010-06-12T05:38:02Z</cp:lastPrinted>
  <dcterms:created xsi:type="dcterms:W3CDTF">2010-06-08T07:30:52Z</dcterms:created>
  <dcterms:modified xsi:type="dcterms:W3CDTF">2021-07-04T09:38:32Z</dcterms:modified>
</cp:coreProperties>
</file>