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3D17B9D2-298B-4D69-A3DD-034F3F3EB3AF}" xr6:coauthVersionLast="45" xr6:coauthVersionMax="45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2" r:id="rId1"/>
    <sheet name="LEAD" sheetId="1" r:id="rId2"/>
    <sheet name="XC" sheetId="16" r:id="rId3"/>
    <sheet name="XE" sheetId="15" r:id="rId4"/>
    <sheet name="XD" sheetId="14" r:id="rId5"/>
    <sheet name="O" sheetId="13" r:id="rId6"/>
    <sheet name="R" sheetId="12" r:id="rId7"/>
    <sheet name="W" sheetId="11" r:id="rId8"/>
    <sheet name="T" sheetId="10" r:id="rId9"/>
    <sheet name="U" sheetId="9" r:id="rId10"/>
    <sheet name="L" sheetId="8" r:id="rId11"/>
    <sheet name="V" sheetId="7" r:id="rId12"/>
    <sheet name="K" sheetId="6" r:id="rId13"/>
    <sheet name="G" sheetId="5" r:id="rId14"/>
    <sheet name="H" sheetId="4" r:id="rId15"/>
    <sheet name="P" sheetId="3" r:id="rId16"/>
  </sheets>
  <externalReferences>
    <externalReference r:id="rId17"/>
  </externalReferences>
  <calcPr calcId="181029"/>
</workbook>
</file>

<file path=xl/calcChain.xml><?xml version="1.0" encoding="utf-8"?>
<calcChain xmlns="http://schemas.openxmlformats.org/spreadsheetml/2006/main">
  <c r="B11" i="1" l="1"/>
  <c r="G36" i="2" l="1"/>
  <c r="G35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E77" i="1" l="1"/>
  <c r="E138" i="1"/>
  <c r="E141" i="1"/>
  <c r="E147" i="1"/>
  <c r="E152" i="1"/>
  <c r="E161" i="1"/>
  <c r="E166" i="1"/>
  <c r="E171" i="1"/>
  <c r="E178" i="1"/>
  <c r="E190" i="1"/>
  <c r="E191" i="1"/>
  <c r="E201" i="1"/>
  <c r="E202" i="1"/>
  <c r="E205" i="1"/>
  <c r="C210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9" i="1"/>
  <c r="E140" i="1"/>
  <c r="E142" i="1"/>
  <c r="E143" i="1"/>
  <c r="E144" i="1"/>
  <c r="E145" i="1"/>
  <c r="E146" i="1"/>
  <c r="E148" i="1"/>
  <c r="E149" i="1"/>
  <c r="E150" i="1"/>
  <c r="E151" i="1"/>
  <c r="E153" i="1"/>
  <c r="E154" i="1"/>
  <c r="E155" i="1"/>
  <c r="E156" i="1"/>
  <c r="E157" i="1"/>
  <c r="E158" i="1"/>
  <c r="E159" i="1"/>
  <c r="E160" i="1"/>
  <c r="E162" i="1"/>
  <c r="E163" i="1"/>
  <c r="E164" i="1"/>
  <c r="E165" i="1"/>
  <c r="E167" i="1"/>
  <c r="E168" i="1"/>
  <c r="E169" i="1"/>
  <c r="E170" i="1"/>
  <c r="E172" i="1"/>
  <c r="E173" i="1"/>
  <c r="E174" i="1"/>
  <c r="E175" i="1"/>
  <c r="E176" i="1"/>
  <c r="E177" i="1"/>
  <c r="E179" i="1"/>
  <c r="E180" i="1"/>
  <c r="E181" i="1"/>
  <c r="E182" i="1"/>
  <c r="E183" i="1"/>
  <c r="E184" i="1"/>
  <c r="E185" i="1"/>
  <c r="E186" i="1"/>
  <c r="E187" i="1"/>
  <c r="E188" i="1"/>
  <c r="E189" i="1"/>
  <c r="E192" i="1"/>
  <c r="E193" i="1"/>
  <c r="E194" i="1"/>
  <c r="E195" i="1"/>
  <c r="E196" i="1"/>
  <c r="E197" i="1"/>
  <c r="E198" i="1"/>
  <c r="E199" i="1"/>
  <c r="E200" i="1"/>
  <c r="E203" i="1"/>
  <c r="E204" i="1"/>
  <c r="E206" i="1"/>
  <c r="E207" i="1"/>
  <c r="E208" i="1"/>
  <c r="E209" i="1"/>
  <c r="E13" i="1"/>
  <c r="D210" i="1" l="1"/>
</calcChain>
</file>

<file path=xl/sharedStrings.xml><?xml version="1.0" encoding="utf-8"?>
<sst xmlns="http://schemas.openxmlformats.org/spreadsheetml/2006/main" count="1324" uniqueCount="445">
  <si>
    <t>101000</t>
  </si>
  <si>
    <t>CAPITAL SOCIAL</t>
  </si>
  <si>
    <t>121900</t>
  </si>
  <si>
    <t>RESULTAT EN INSTANCE D'AFFECTATION</t>
  </si>
  <si>
    <t>150000</t>
  </si>
  <si>
    <t>PROVISION POUR RISQUE ET CHARGE</t>
  </si>
  <si>
    <t>151000</t>
  </si>
  <si>
    <t>PROV POUR RISQUE FISCAL</t>
  </si>
  <si>
    <t>160001</t>
  </si>
  <si>
    <t>EMPRUNT N°292998272100050 STUSID</t>
  </si>
  <si>
    <t>163101</t>
  </si>
  <si>
    <t>EMP HANN LEAS N°474700</t>
  </si>
  <si>
    <t>163102</t>
  </si>
  <si>
    <t>EMP HANNI LEAS N°474800</t>
  </si>
  <si>
    <t>163103</t>
  </si>
  <si>
    <t>ENP HANNI LEAS N°421660</t>
  </si>
  <si>
    <t>163104</t>
  </si>
  <si>
    <t>EMP LEAS HANNI N°454300</t>
  </si>
  <si>
    <t>163105</t>
  </si>
  <si>
    <t>EMP HANNI LEAS N°421650</t>
  </si>
  <si>
    <t>163106</t>
  </si>
  <si>
    <t>EMP HANN LEAS N°557500</t>
  </si>
  <si>
    <t>211001</t>
  </si>
  <si>
    <t xml:space="preserve">CONCESSION MARQUE DEPOT </t>
  </si>
  <si>
    <t>212000</t>
  </si>
  <si>
    <t>CONCESSIONS DE MARQUES, BREVET/ LICENCE,</t>
  </si>
  <si>
    <t>213000</t>
  </si>
  <si>
    <t>LOGICIELS</t>
  </si>
  <si>
    <t>214000</t>
  </si>
  <si>
    <t>FONDS DE COMMERCIAL</t>
  </si>
  <si>
    <t>222100</t>
  </si>
  <si>
    <t>BATIMENTS</t>
  </si>
  <si>
    <t>222500</t>
  </si>
  <si>
    <t>INST.GLE.AGEN.CONSTRUCTION</t>
  </si>
  <si>
    <t>222700</t>
  </si>
  <si>
    <t>CONSTRUCTIONS SUR SOL D'AUTRUI</t>
  </si>
  <si>
    <t>223100</t>
  </si>
  <si>
    <t>INSTALLATIONS TECHNIQUES</t>
  </si>
  <si>
    <t>223150</t>
  </si>
  <si>
    <t>APPAREIL DE RADIO, TELEV ET TELIPHONE</t>
  </si>
  <si>
    <t>223300</t>
  </si>
  <si>
    <t>LUSTRERIES</t>
  </si>
  <si>
    <t>223420</t>
  </si>
  <si>
    <t>MAT.DE RESTAURATION &amp; DE BARS</t>
  </si>
  <si>
    <t>223430</t>
  </si>
  <si>
    <t>MATERIEL D'EXPLOITATION</t>
  </si>
  <si>
    <t>223431</t>
  </si>
  <si>
    <t>MAT D'EXP JOUETS ENFANTS KAYSER</t>
  </si>
  <si>
    <t>223440</t>
  </si>
  <si>
    <t>MATERIEL DE CLIMATISATION</t>
  </si>
  <si>
    <t>223450</t>
  </si>
  <si>
    <t>AUTRES MATERIEL D'EXPLOITATION</t>
  </si>
  <si>
    <t>223460</t>
  </si>
  <si>
    <t>MATERIELS DE SURVEILLANCE</t>
  </si>
  <si>
    <t>223500</t>
  </si>
  <si>
    <t>OUTILLAGE</t>
  </si>
  <si>
    <t>223520</t>
  </si>
  <si>
    <t>MATERIEL DE BAR ET DE CAFE</t>
  </si>
  <si>
    <t>223530</t>
  </si>
  <si>
    <t>MATERIEL DE CUISINE</t>
  </si>
  <si>
    <t>224000</t>
  </si>
  <si>
    <t>MATERIL DE TRANSPORTS</t>
  </si>
  <si>
    <t>228100</t>
  </si>
  <si>
    <t>INSTAL GENER AGENCEM ET AMEN. DIVERS</t>
  </si>
  <si>
    <t>228110</t>
  </si>
  <si>
    <t>INSTALLATION SYSTEME D'ALARME</t>
  </si>
  <si>
    <t>228200</t>
  </si>
  <si>
    <t>EQUIPEMENT DE BUREAUX</t>
  </si>
  <si>
    <t>228300</t>
  </si>
  <si>
    <t>MAT. INFORMATIQUE</t>
  </si>
  <si>
    <t>231000</t>
  </si>
  <si>
    <t>IMMOBILISATIONS CORPORELLES EN COURS</t>
  </si>
  <si>
    <t>240000</t>
  </si>
  <si>
    <t>IMMOBILISATIONS A STATUT JURIDIQUE PARTICULIER</t>
  </si>
  <si>
    <t>240001</t>
  </si>
  <si>
    <t>MATERIEL D'EXPLOIT A STATUT JURIDIQUE</t>
  </si>
  <si>
    <t>240002</t>
  </si>
  <si>
    <t>A.A.I DIVERS A STATUT JURIDIQUE</t>
  </si>
  <si>
    <t>240003</t>
  </si>
  <si>
    <t>INSTA.TECHNIQUE A STATUT JURIDIQUE</t>
  </si>
  <si>
    <t>240004</t>
  </si>
  <si>
    <t>INST.GEL.A.A.D A STATUT JURIDIQUE</t>
  </si>
  <si>
    <t>240005</t>
  </si>
  <si>
    <t>APAR.RADIO ET TV A STATUT JURIDIQUE</t>
  </si>
  <si>
    <t>240024</t>
  </si>
  <si>
    <t>MATERIEL DE TRANSP.A STATUT JURIDIQUE</t>
  </si>
  <si>
    <t>265500</t>
  </si>
  <si>
    <t>CAUTIONNEMENTS</t>
  </si>
  <si>
    <t>281101</t>
  </si>
  <si>
    <t>AMORT CONCESS MARQUE</t>
  </si>
  <si>
    <t>281300</t>
  </si>
  <si>
    <t>AMORT LOGICIEL</t>
  </si>
  <si>
    <t>282100</t>
  </si>
  <si>
    <t>AMORTISSEMENT BATIMENTS</t>
  </si>
  <si>
    <t>282340</t>
  </si>
  <si>
    <t>AMORT.MATERIEL D'EXPLOITATION</t>
  </si>
  <si>
    <t>282346</t>
  </si>
  <si>
    <t>AMORT MT DE SURVEILLANCE</t>
  </si>
  <si>
    <t>282350</t>
  </si>
  <si>
    <t>AMORT. OUT. IND.</t>
  </si>
  <si>
    <t>282353</t>
  </si>
  <si>
    <t>AMORT. MATERIEL DE CUISINE</t>
  </si>
  <si>
    <t>282400</t>
  </si>
  <si>
    <t>AMORT. MAT. DE TRANSPORTS</t>
  </si>
  <si>
    <t>282500</t>
  </si>
  <si>
    <t>AMORTIS.INST.GLE AGENC.AMENAGE.CONSTRUCT</t>
  </si>
  <si>
    <t>282820</t>
  </si>
  <si>
    <t>AMORT. EQUIP. DE BUREAU</t>
  </si>
  <si>
    <t>282830</t>
  </si>
  <si>
    <t>AMORT. MAT. INFO.</t>
  </si>
  <si>
    <t>283100</t>
  </si>
  <si>
    <t>AMORTISSEMENT INSTALLATIONS TECHNIQUES</t>
  </si>
  <si>
    <t>283450</t>
  </si>
  <si>
    <t>AMORT.AUTRE MATERIEL D'EXPLOITATION</t>
  </si>
  <si>
    <t>284001</t>
  </si>
  <si>
    <t>AMORT.APPAREILS MOBILES RADIO ET T.V</t>
  </si>
  <si>
    <t>284004</t>
  </si>
  <si>
    <t>AMORT.MATERIEL DE RESTAURANT</t>
  </si>
  <si>
    <t>284005</t>
  </si>
  <si>
    <t>AMORT.MATERIEL DE BARS &amp; DE CAFES</t>
  </si>
  <si>
    <t>284501</t>
  </si>
  <si>
    <t>AMORT. DE LA LUSTRERIE</t>
  </si>
  <si>
    <t>286304</t>
  </si>
  <si>
    <t>AMORT.INSTALLATION CHAUFFAGE &amp; CLIMATISA</t>
  </si>
  <si>
    <t>286308</t>
  </si>
  <si>
    <t>AMORT.INSTALLATION SYSTEME D'ALARME</t>
  </si>
  <si>
    <t>288100</t>
  </si>
  <si>
    <t>AMORTIS.INSTAL.GLE AGENC.AMENAGE.DIVERS</t>
  </si>
  <si>
    <t>288300</t>
  </si>
  <si>
    <t>AMORT MATERIEL A STATUT JURIDIQUE</t>
  </si>
  <si>
    <t>311010</t>
  </si>
  <si>
    <t>ALIMENTATION</t>
  </si>
  <si>
    <t>311020</t>
  </si>
  <si>
    <t>BOISSONS</t>
  </si>
  <si>
    <t>318000</t>
  </si>
  <si>
    <t>STOCKS DIVERS</t>
  </si>
  <si>
    <t>401000</t>
  </si>
  <si>
    <t>FOUNISSEURS</t>
  </si>
  <si>
    <t>403000</t>
  </si>
  <si>
    <t>FRS EFFETS A PAYER</t>
  </si>
  <si>
    <t>404100</t>
  </si>
  <si>
    <t>FOURNISSEURS D'IMMOBILISATIONS</t>
  </si>
  <si>
    <t>408200</t>
  </si>
  <si>
    <t>FRS D'IMMOB FAC.NON PARVENUE</t>
  </si>
  <si>
    <t>409100</t>
  </si>
  <si>
    <t>FOURNISSEURS AVANCES ET ACOMPTES</t>
  </si>
  <si>
    <t>411000</t>
  </si>
  <si>
    <t>CLIENTS</t>
  </si>
  <si>
    <t>416000</t>
  </si>
  <si>
    <t>CLENTS DOUTEUX OU LITIGIEUX</t>
  </si>
  <si>
    <t>421000</t>
  </si>
  <si>
    <t>AVANCE SUR SALAIRES</t>
  </si>
  <si>
    <t>425000</t>
  </si>
  <si>
    <t>PERSONEL REMUNERATIONS DUES</t>
  </si>
  <si>
    <t>432000</t>
  </si>
  <si>
    <t>RETENUE A LA SOURCE SUR SALAIRE</t>
  </si>
  <si>
    <t>432001</t>
  </si>
  <si>
    <t>CSS</t>
  </si>
  <si>
    <t>432003</t>
  </si>
  <si>
    <t>R.S. HON &amp; LOY 15 %</t>
  </si>
  <si>
    <t>432005</t>
  </si>
  <si>
    <t>R/S SUR HONORAIRE 5%</t>
  </si>
  <si>
    <t>432015</t>
  </si>
  <si>
    <t>ETAT RS/MARCHE 1.5%</t>
  </si>
  <si>
    <t>432025</t>
  </si>
  <si>
    <t>RETENU / SOURCE 0,5%</t>
  </si>
  <si>
    <t>433000</t>
  </si>
  <si>
    <t>OP. PARTIC. ETAT, COLL. PUB. ORG. INTERN</t>
  </si>
  <si>
    <t>433900</t>
  </si>
  <si>
    <t>ENGAGEMENT RECEVEUR DES FINANCES</t>
  </si>
  <si>
    <t>434100</t>
  </si>
  <si>
    <t>RETENUE A LA SOURCE</t>
  </si>
  <si>
    <t>434200</t>
  </si>
  <si>
    <t>ACCOMPTES PROVISIONNELS</t>
  </si>
  <si>
    <t>434300</t>
  </si>
  <si>
    <t>IMPOTS A LIQUIDER</t>
  </si>
  <si>
    <t>436510</t>
  </si>
  <si>
    <t>TVA A PAYER</t>
  </si>
  <si>
    <t>436620</t>
  </si>
  <si>
    <t>TVA DEDUCTIBLE/IMMOB.</t>
  </si>
  <si>
    <t>436660</t>
  </si>
  <si>
    <t>TVA DEDUC./BIENS ET SERVICES</t>
  </si>
  <si>
    <t>436670</t>
  </si>
  <si>
    <t>CREDIT TVA A REPORTER</t>
  </si>
  <si>
    <t>436706</t>
  </si>
  <si>
    <t>TVA COLLECTES 6%</t>
  </si>
  <si>
    <t>436800</t>
  </si>
  <si>
    <t>TAXES/CHIF. D'AF. A REGUL. OU EN ATTENTE</t>
  </si>
  <si>
    <t>437010</t>
  </si>
  <si>
    <t>ETAT TFP</t>
  </si>
  <si>
    <t>437020</t>
  </si>
  <si>
    <t>ETAT FOPROLOS</t>
  </si>
  <si>
    <t>437030</t>
  </si>
  <si>
    <t xml:space="preserve">ETAT TCL  </t>
  </si>
  <si>
    <t>437050</t>
  </si>
  <si>
    <t>TIMBRES SUR FACTURES</t>
  </si>
  <si>
    <t>437080</t>
  </si>
  <si>
    <t xml:space="preserve">EATA REDEVANCE DE COMPENSATION </t>
  </si>
  <si>
    <t>442000</t>
  </si>
  <si>
    <t>CCA SOUDANI AMEL</t>
  </si>
  <si>
    <t>442001</t>
  </si>
  <si>
    <t>CCA FARES MUFTI</t>
  </si>
  <si>
    <t>450000</t>
  </si>
  <si>
    <t>DEBITEURS DIVERS</t>
  </si>
  <si>
    <t>453110</t>
  </si>
  <si>
    <t>COTISATION C N S S</t>
  </si>
  <si>
    <t>457000</t>
  </si>
  <si>
    <t>DEBITEURS CREDITEURS DIVERS</t>
  </si>
  <si>
    <t>458600</t>
  </si>
  <si>
    <t>CHARGES A PAYER</t>
  </si>
  <si>
    <t>461000</t>
  </si>
  <si>
    <t>COMPTE D'ATTENTE</t>
  </si>
  <si>
    <t>471000</t>
  </si>
  <si>
    <t>CHARGES CONSTATEES D'AVANCE</t>
  </si>
  <si>
    <t>491000</t>
  </si>
  <si>
    <t>PROV POUR DEP CLIENTS</t>
  </si>
  <si>
    <t>492000</t>
  </si>
  <si>
    <t>PROVISION/COMPTE DEBITEURS</t>
  </si>
  <si>
    <t>501102</t>
  </si>
  <si>
    <t>ECH -1AN 100</t>
  </si>
  <si>
    <t>505000</t>
  </si>
  <si>
    <t>ECHEANCE A -1 AN/EMPR NON COURANT</t>
  </si>
  <si>
    <t>505001</t>
  </si>
  <si>
    <t>ECH A - D'1 AN/ EMP LEAS CT N°454300</t>
  </si>
  <si>
    <t>505002</t>
  </si>
  <si>
    <t>ECHEANCE A -D'1 AN CT N°474800</t>
  </si>
  <si>
    <t>505005</t>
  </si>
  <si>
    <t>ECHEA A - D'AN CT LEAS N°474700</t>
  </si>
  <si>
    <t>505006</t>
  </si>
  <si>
    <t>ECH A - D'1 AN CT LEAS N°421660</t>
  </si>
  <si>
    <t>505007</t>
  </si>
  <si>
    <t>ECH A - D'1 AN CT N°421650</t>
  </si>
  <si>
    <t>505008</t>
  </si>
  <si>
    <t>ECH A - D'1 AN CT N°557500</t>
  </si>
  <si>
    <t>506000</t>
  </si>
  <si>
    <t xml:space="preserve">BLOCAGE &amp; DEBLOCAGE </t>
  </si>
  <si>
    <t>531201</t>
  </si>
  <si>
    <t>CHQ A ENCAIS (TICKET REST)</t>
  </si>
  <si>
    <t>532000</t>
  </si>
  <si>
    <t>BIAT</t>
  </si>
  <si>
    <t>532450</t>
  </si>
  <si>
    <t>STUSID BANK 3415</t>
  </si>
  <si>
    <t>532550</t>
  </si>
  <si>
    <t>A.T.B. 2922.70</t>
  </si>
  <si>
    <t>541000</t>
  </si>
  <si>
    <t>CAISSE DEPENSE</t>
  </si>
  <si>
    <t>580000</t>
  </si>
  <si>
    <t>VIREMENTS INTERNES</t>
  </si>
  <si>
    <t>590000</t>
  </si>
  <si>
    <t>COMPTE DE REGIE AV ET ACCREDITIFS</t>
  </si>
  <si>
    <t>601010</t>
  </si>
  <si>
    <t>ALIMENTATIONS</t>
  </si>
  <si>
    <t>601020</t>
  </si>
  <si>
    <t>601080</t>
  </si>
  <si>
    <t>PM E</t>
  </si>
  <si>
    <t>602102</t>
  </si>
  <si>
    <t>PRODUIT D'ENTRETIEN</t>
  </si>
  <si>
    <t>602202</t>
  </si>
  <si>
    <t>PRODUITS D'ACCUEIL</t>
  </si>
  <si>
    <t>602210</t>
  </si>
  <si>
    <t>ACHAT ROULEAUX PAPIERS POUR CAISSE</t>
  </si>
  <si>
    <t>602610</t>
  </si>
  <si>
    <t>EMBALLAGES</t>
  </si>
  <si>
    <t>604000</t>
  </si>
  <si>
    <t>ACHATS D'ETUDES ET PRESTATIONS DE SERVICES</t>
  </si>
  <si>
    <t>605000</t>
  </si>
  <si>
    <t>ACHAT DE MATERIELS, EQUIPEMENTSET TRAVAUX</t>
  </si>
  <si>
    <t>606001</t>
  </si>
  <si>
    <t>FOURNITURES DE BUREAUX</t>
  </si>
  <si>
    <t>606002</t>
  </si>
  <si>
    <t>CARBURANTS</t>
  </si>
  <si>
    <t>606110</t>
  </si>
  <si>
    <t>EAU SONEDE</t>
  </si>
  <si>
    <t>606120</t>
  </si>
  <si>
    <t>ELECTRICITE</t>
  </si>
  <si>
    <t>606300</t>
  </si>
  <si>
    <t>FOURNITURES D'ENTRETIEN ET DE PETIT EQUIPEMENT</t>
  </si>
  <si>
    <t>606403</t>
  </si>
  <si>
    <t>FOURNITURES ELECTRICITES</t>
  </si>
  <si>
    <t>607113</t>
  </si>
  <si>
    <t>PETIT MAT. CUISINE</t>
  </si>
  <si>
    <t>607114</t>
  </si>
  <si>
    <t>ACHATS VERRERIE</t>
  </si>
  <si>
    <t>612001</t>
  </si>
  <si>
    <t>REDEVANCES POUR UTILISATION DE BREVET ET MARQUE</t>
  </si>
  <si>
    <t>613000</t>
  </si>
  <si>
    <t>LOCATION</t>
  </si>
  <si>
    <t>614000</t>
  </si>
  <si>
    <t>CHARGES LOCATIVES</t>
  </si>
  <si>
    <t>615000</t>
  </si>
  <si>
    <t>ENTRETIEN ET RAPARATIONS</t>
  </si>
  <si>
    <t>615010</t>
  </si>
  <si>
    <t>ENTRETIEN ET REPARATION MT</t>
  </si>
  <si>
    <t>616000</t>
  </si>
  <si>
    <t>PRIMES D'ASSURANCES</t>
  </si>
  <si>
    <t>622102</t>
  </si>
  <si>
    <t>HONORAIRE COM. AUX COMPTES</t>
  </si>
  <si>
    <t>623000</t>
  </si>
  <si>
    <t>PUBLICITE, PUBLICATION,RELATION PUBLIQUE</t>
  </si>
  <si>
    <t>623200</t>
  </si>
  <si>
    <t>COTISATION ET DON</t>
  </si>
  <si>
    <t>624001</t>
  </si>
  <si>
    <t>TRANSPORTS DE BIENS</t>
  </si>
  <si>
    <t>624105</t>
  </si>
  <si>
    <t>AUTRES FRAIS</t>
  </si>
  <si>
    <t>625100</t>
  </si>
  <si>
    <t>TRANSPORT ET DEPL.</t>
  </si>
  <si>
    <t>625700</t>
  </si>
  <si>
    <t>RECEPTIONS</t>
  </si>
  <si>
    <t>626000</t>
  </si>
  <si>
    <t>FRAIS POSTAUX ET TELECOMMUNICATIONS</t>
  </si>
  <si>
    <t>627000</t>
  </si>
  <si>
    <t>COM.ET FRAIS BANC.</t>
  </si>
  <si>
    <t>627102</t>
  </si>
  <si>
    <t>COMMISSIONS /FRE TICKET</t>
  </si>
  <si>
    <t>634000</t>
  </si>
  <si>
    <t>PERTES SUR CREANCES</t>
  </si>
  <si>
    <t>636500</t>
  </si>
  <si>
    <t>PERTES/PROFIT EXEPTIONEL</t>
  </si>
  <si>
    <t>636700</t>
  </si>
  <si>
    <t>AMANDES ET PENALITE</t>
  </si>
  <si>
    <t>640000</t>
  </si>
  <si>
    <t>SALAIRE BRUT</t>
  </si>
  <si>
    <t>640001</t>
  </si>
  <si>
    <t xml:space="preserve">VETEMENT DE TRAVAIL </t>
  </si>
  <si>
    <t>640003</t>
  </si>
  <si>
    <t>INDEMNITE DE STAGE</t>
  </si>
  <si>
    <t>640010</t>
  </si>
  <si>
    <t>REMUNERATIONS DU GERANT</t>
  </si>
  <si>
    <t>647100</t>
  </si>
  <si>
    <t>CHARGES PATRONAL</t>
  </si>
  <si>
    <t>647200</t>
  </si>
  <si>
    <t>ACCIDENTS DE TRAVAIL</t>
  </si>
  <si>
    <t>647500</t>
  </si>
  <si>
    <t>SECURITE SOCIALE GERANT</t>
  </si>
  <si>
    <t>650000</t>
  </si>
  <si>
    <t>CHARGE FINANCIERE DE LEASING</t>
  </si>
  <si>
    <t>653000</t>
  </si>
  <si>
    <t>PENALITES ET INTERETS DE RETARD</t>
  </si>
  <si>
    <t>661100</t>
  </si>
  <si>
    <t>T. F. P.</t>
  </si>
  <si>
    <t>661200</t>
  </si>
  <si>
    <t>FOPROLOS</t>
  </si>
  <si>
    <t>661300</t>
  </si>
  <si>
    <t>TCL</t>
  </si>
  <si>
    <t>661400</t>
  </si>
  <si>
    <t>REDEVANCE DE COMPENSATION CGC</t>
  </si>
  <si>
    <t>665000</t>
  </si>
  <si>
    <t>DROIT DE TIMBRES</t>
  </si>
  <si>
    <t>665120</t>
  </si>
  <si>
    <t>AUTRES DROITS</t>
  </si>
  <si>
    <t>665500</t>
  </si>
  <si>
    <t>TAXE SUR VEHICULE</t>
  </si>
  <si>
    <t>669100</t>
  </si>
  <si>
    <t>PENALITE DE RETARD</t>
  </si>
  <si>
    <t>701000</t>
  </si>
  <si>
    <t>VENTES DE PRODUITS FINIS</t>
  </si>
  <si>
    <t>701001</t>
  </si>
  <si>
    <t>VENTE EN SUSPENSION DE LA TVA</t>
  </si>
  <si>
    <t>734000</t>
  </si>
  <si>
    <t>GAINS SUR CREANCES</t>
  </si>
  <si>
    <t>734001</t>
  </si>
  <si>
    <t>GAINS SUR REG SALAIRE</t>
  </si>
  <si>
    <t>736100</t>
  </si>
  <si>
    <t>PROFITS EXCEPTIONNELS</t>
  </si>
  <si>
    <t>765000</t>
  </si>
  <si>
    <t>INTERET BANCAIRE</t>
  </si>
  <si>
    <t>COMPTE</t>
  </si>
  <si>
    <t>LIBELLE</t>
  </si>
  <si>
    <t>ACHATS SANS FACTURES</t>
  </si>
  <si>
    <t>VARIATION DE STOCK</t>
  </si>
  <si>
    <t>AUTRES</t>
  </si>
  <si>
    <t>LOCATION MT</t>
  </si>
  <si>
    <t>ETUDES RECH. ET DIVERS SCES EXTERIEURS</t>
  </si>
  <si>
    <t>TRANSPORT DU PERSONNEL</t>
  </si>
  <si>
    <t>FRAIS DIVERS</t>
  </si>
  <si>
    <t>INTERETS DES EMPRUNTS</t>
  </si>
  <si>
    <t>INTERETS DES COMPTES BANCAIRES</t>
  </si>
  <si>
    <t>DOTATION AUX AMORT.IMMO.CORP.</t>
  </si>
  <si>
    <t>DOTATION AUX PROVISION</t>
  </si>
  <si>
    <t>VENTE DE PRODUITS FINIS 12%</t>
  </si>
  <si>
    <t>601007</t>
  </si>
  <si>
    <t>601060</t>
  </si>
  <si>
    <t>603000</t>
  </si>
  <si>
    <t>606008</t>
  </si>
  <si>
    <t>613001</t>
  </si>
  <si>
    <t>617000</t>
  </si>
  <si>
    <t>624103</t>
  </si>
  <si>
    <t>633105</t>
  </si>
  <si>
    <t>651000</t>
  </si>
  <si>
    <t>652000</t>
  </si>
  <si>
    <t>681120</t>
  </si>
  <si>
    <t>681130</t>
  </si>
  <si>
    <t>701002</t>
  </si>
  <si>
    <t>CONTRÔLE</t>
  </si>
  <si>
    <t>ECART</t>
  </si>
  <si>
    <t>2018</t>
  </si>
  <si>
    <t>2017</t>
  </si>
  <si>
    <t>SECTION</t>
  </si>
  <si>
    <t xml:space="preserve">Sections et programme d'audit </t>
  </si>
  <si>
    <t>PROGRAMME DE TRAVAIL</t>
  </si>
  <si>
    <t>COLLABORATEUR</t>
  </si>
  <si>
    <t>G</t>
  </si>
  <si>
    <t>Immobilisations corporelles</t>
  </si>
  <si>
    <t>J</t>
  </si>
  <si>
    <t>Immobilisations financières</t>
  </si>
  <si>
    <t>H</t>
  </si>
  <si>
    <t>Immobilisations incorporelles</t>
  </si>
  <si>
    <t>K</t>
  </si>
  <si>
    <t>stocks</t>
  </si>
  <si>
    <t>L</t>
  </si>
  <si>
    <t>clients/ventes</t>
  </si>
  <si>
    <t>O</t>
  </si>
  <si>
    <t>trésoreries</t>
  </si>
  <si>
    <t>P</t>
  </si>
  <si>
    <t>capitaux</t>
  </si>
  <si>
    <t>R</t>
  </si>
  <si>
    <t>provision pour risque</t>
  </si>
  <si>
    <t>T</t>
  </si>
  <si>
    <t>impôts et taxes</t>
  </si>
  <si>
    <t>U</t>
  </si>
  <si>
    <t>personnel</t>
  </si>
  <si>
    <t>V</t>
  </si>
  <si>
    <t>fournisseurs/achats</t>
  </si>
  <si>
    <t>W</t>
  </si>
  <si>
    <t>autres dettes</t>
  </si>
  <si>
    <t>XC</t>
  </si>
  <si>
    <t>autres produits d'exploitation</t>
  </si>
  <si>
    <t>XD</t>
  </si>
  <si>
    <t>autres charges d'exploitation</t>
  </si>
  <si>
    <t>XE</t>
  </si>
  <si>
    <t>charges financières</t>
  </si>
  <si>
    <t>AUTRES CONTRÔLE</t>
  </si>
  <si>
    <t>A</t>
  </si>
  <si>
    <t>COMMISSARIAT AUX COMPTES</t>
  </si>
  <si>
    <t>B</t>
  </si>
  <si>
    <t>CONTRÔLE GENERAUX</t>
  </si>
  <si>
    <t>Client</t>
  </si>
  <si>
    <t>Exercice</t>
  </si>
  <si>
    <t>Préparé par</t>
  </si>
  <si>
    <t>Date</t>
  </si>
  <si>
    <t xml:space="preserve">Objet: </t>
  </si>
  <si>
    <t>XXXXX</t>
  </si>
  <si>
    <t>XX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</si>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</sst>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MS Sans Serif"/>
      <family val="2"/>
    </font>
    <font>
      <b/>
      <u/>
      <sz val="14"/>
      <color indexed="8"/>
      <name val="MS Sans Serif"/>
      <family val="2"/>
    </font>
    <font>
      <b/>
      <sz val="10"/>
      <color indexed="10"/>
      <name val="MS Sans Serif"/>
      <family val="2"/>
    </font>
    <font>
      <b/>
      <i/>
      <sz val="8.5"/>
      <color indexed="9"/>
      <name val="MS Sans Serif"/>
      <family val="2"/>
    </font>
    <font>
      <sz val="10"/>
      <name val="Arial"/>
      <family val="2"/>
    </font>
    <font>
      <sz val="10"/>
      <color indexed="18"/>
      <name val="MS Sans Serif"/>
      <family val="2"/>
    </font>
    <font>
      <sz val="10"/>
      <name val="Times New Roman"/>
      <family val="1"/>
    </font>
    <font>
      <b/>
      <i/>
      <sz val="10"/>
      <color indexed="8"/>
      <name val="MS Sans Serif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i/>
      <u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indexed="18"/>
        <bgColor indexed="24"/>
      </patternFill>
    </fill>
    <fill>
      <patternFill patternType="solid">
        <fgColor indexed="22"/>
        <bgColor indexed="24"/>
      </patternFill>
    </fill>
    <fill>
      <patternFill patternType="solid">
        <fgColor theme="0" tint="-0.249977111117893"/>
        <bgColor indexed="24"/>
      </patternFill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ont="0" applyFill="0" applyBorder="0" applyAlignment="0" applyProtection="0"/>
    <xf numFmtId="0" fontId="3" fillId="0" borderId="0" applyNumberFormat="0" applyFont="0" applyFill="0" applyBorder="0" applyAlignment="0" applyProtection="0"/>
    <xf numFmtId="0" fontId="7" fillId="0" borderId="0"/>
  </cellStyleXfs>
  <cellXfs count="41">
    <xf numFmtId="0" fontId="0" fillId="0" borderId="0" xfId="0"/>
    <xf numFmtId="164" fontId="0" fillId="0" borderId="0" xfId="0" applyNumberFormat="1"/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3" fillId="0" borderId="0" xfId="3"/>
    <xf numFmtId="0" fontId="3" fillId="0" borderId="0" xfId="2"/>
    <xf numFmtId="0" fontId="5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right"/>
    </xf>
    <xf numFmtId="0" fontId="6" fillId="3" borderId="1" xfId="2" applyFont="1" applyFill="1" applyBorder="1" applyAlignment="1">
      <alignment horizontal="right" vertical="center"/>
    </xf>
    <xf numFmtId="0" fontId="8" fillId="4" borderId="1" xfId="4" applyFont="1" applyFill="1" applyBorder="1" applyAlignment="1">
      <alignment vertical="center"/>
    </xf>
    <xf numFmtId="0" fontId="2" fillId="4" borderId="1" xfId="1" applyFill="1" applyBorder="1" applyAlignment="1">
      <alignment vertical="center"/>
    </xf>
    <xf numFmtId="0" fontId="9" fillId="5" borderId="1" xfId="2" applyFont="1" applyFill="1" applyBorder="1" applyAlignment="1">
      <alignment horizontal="left" vertical="center"/>
    </xf>
    <xf numFmtId="0" fontId="10" fillId="0" borderId="0" xfId="2" applyFont="1"/>
    <xf numFmtId="0" fontId="6" fillId="3" borderId="2" xfId="2" applyFont="1" applyFill="1" applyBorder="1" applyAlignment="1">
      <alignment horizontal="right"/>
    </xf>
    <xf numFmtId="0" fontId="6" fillId="3" borderId="4" xfId="2" applyFont="1" applyFill="1" applyBorder="1" applyAlignment="1">
      <alignment horizontal="right" vertical="center"/>
    </xf>
    <xf numFmtId="0" fontId="8" fillId="4" borderId="5" xfId="4" applyFont="1" applyFill="1" applyBorder="1" applyAlignment="1">
      <alignment vertical="center"/>
    </xf>
    <xf numFmtId="0" fontId="2" fillId="4" borderId="6" xfId="1" applyFill="1" applyBorder="1" applyAlignment="1">
      <alignment vertical="center"/>
    </xf>
    <xf numFmtId="0" fontId="8" fillId="4" borderId="7" xfId="4" applyFont="1" applyFill="1" applyBorder="1" applyAlignment="1">
      <alignment vertical="center"/>
    </xf>
    <xf numFmtId="0" fontId="2" fillId="4" borderId="9" xfId="1" applyFill="1" applyBorder="1" applyAlignment="1">
      <alignment vertical="center"/>
    </xf>
    <xf numFmtId="0" fontId="5" fillId="0" borderId="0" xfId="3" applyFont="1" applyAlignment="1">
      <alignment horizontal="center" vertical="center"/>
    </xf>
    <xf numFmtId="0" fontId="0" fillId="0" borderId="1" xfId="0" applyBorder="1"/>
    <xf numFmtId="164" fontId="0" fillId="0" borderId="1" xfId="0" applyNumberFormat="1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0" fontId="8" fillId="4" borderId="0" xfId="1" applyFont="1" applyFill="1" applyAlignment="1">
      <alignment vertical="center"/>
    </xf>
    <xf numFmtId="0" fontId="8" fillId="4" borderId="8" xfId="1" applyFont="1" applyFill="1" applyBorder="1" applyAlignment="1">
      <alignment vertical="center"/>
    </xf>
    <xf numFmtId="0" fontId="8" fillId="4" borderId="1" xfId="1" applyFont="1" applyFill="1" applyBorder="1" applyAlignment="1">
      <alignment vertical="center"/>
    </xf>
    <xf numFmtId="0" fontId="6" fillId="3" borderId="3" xfId="2" applyFont="1" applyFill="1" applyBorder="1" applyAlignment="1">
      <alignment horizontal="right"/>
    </xf>
    <xf numFmtId="0" fontId="4" fillId="0" borderId="0" xfId="2" applyFont="1" applyAlignment="1">
      <alignment horizontal="center" vertical="center"/>
    </xf>
    <xf numFmtId="0" fontId="6" fillId="3" borderId="1" xfId="2" applyFont="1" applyFill="1" applyBorder="1" applyAlignment="1">
      <alignment horizontal="right"/>
    </xf>
    <xf numFmtId="0" fontId="7" fillId="0" borderId="0" xfId="4"/>
    <xf numFmtId="0" fontId="11" fillId="0" borderId="10" xfId="4" applyFont="1" applyBorder="1" applyAlignment="1">
      <alignment horizontal="center" vertical="center"/>
    </xf>
    <xf numFmtId="0" fontId="11" fillId="0" borderId="11" xfId="4" applyFont="1" applyBorder="1" applyAlignment="1">
      <alignment horizontal="center" vertical="center"/>
    </xf>
    <xf numFmtId="0" fontId="11" fillId="0" borderId="12" xfId="4" applyFont="1" applyBorder="1" applyAlignment="1">
      <alignment horizontal="center" vertical="center"/>
    </xf>
    <xf numFmtId="0" fontId="11" fillId="0" borderId="0" xfId="4" applyFont="1" applyAlignment="1">
      <alignment horizontal="center" vertical="center"/>
    </xf>
    <xf numFmtId="0" fontId="12" fillId="0" borderId="0" xfId="4" applyFont="1" applyAlignment="1">
      <alignment vertical="center"/>
    </xf>
    <xf numFmtId="0" fontId="12" fillId="0" borderId="0" xfId="4" applyFont="1" applyAlignment="1">
      <alignment horizontal="center" vertical="center"/>
    </xf>
    <xf numFmtId="49" fontId="12" fillId="0" borderId="0" xfId="4" applyNumberFormat="1" applyFont="1" applyAlignment="1">
      <alignment horizontal="center" vertical="center"/>
    </xf>
    <xf numFmtId="0" fontId="13" fillId="6" borderId="13" xfId="4" applyFont="1" applyFill="1" applyBorder="1"/>
    <xf numFmtId="0" fontId="14" fillId="6" borderId="14" xfId="4" applyFont="1" applyFill="1" applyBorder="1" applyAlignment="1">
      <alignment horizontal="center" vertical="center"/>
    </xf>
    <xf numFmtId="0" fontId="14" fillId="6" borderId="15" xfId="4" applyFont="1" applyFill="1" applyBorder="1" applyAlignment="1">
      <alignment horizontal="center" vertical="center"/>
    </xf>
  </cellXfs>
  <cellStyles count="5">
    <cellStyle name="Lien hypertexte" xfId="1" builtinId="8"/>
    <cellStyle name="Normal" xfId="0" builtinId="0"/>
    <cellStyle name="Normal_LEAD  SEFAC FORMATION 2010" xfId="3" xr:uid="{00000000-0005-0000-0000-000002000000}"/>
    <cellStyle name="Normal_LEAD STPC" xfId="4" xr:uid="{00000000-0005-0000-0000-000003000000}"/>
    <cellStyle name="Normal_LEAD STPC 2010" xfId="2" xr:uid="{00000000-0005-0000-0000-000004000000}"/>
  </cellStyles>
  <dxfs count="8"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#,##0.000"/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400050</xdr:colOff>
      <xdr:row>11</xdr:row>
      <xdr:rowOff>133350</xdr:rowOff>
    </xdr:from>
    <xdr:ext cx="1161472" cy="342786"/>
    <xdr:sp macro="[0]!fragmen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544050" y="501650"/>
          <a:ext cx="1161472" cy="34278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600"/>
            <a:t>Fragmenter</a:t>
          </a:r>
        </a:p>
      </xdr:txBody>
    </xdr:sp>
    <xdr:clientData/>
  </xdr:oneCellAnchor>
  <xdr:twoCellAnchor editAs="oneCell">
    <xdr:from>
      <xdr:col>0</xdr:col>
      <xdr:colOff>15241</xdr:colOff>
      <xdr:row>0</xdr:row>
      <xdr:rowOff>30480</xdr:rowOff>
    </xdr:from>
    <xdr:to>
      <xdr:col>1</xdr:col>
      <xdr:colOff>17879</xdr:colOff>
      <xdr:row>3</xdr:row>
      <xdr:rowOff>167640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853C908-8A31-408D-B51E-1DB62F4B5E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1" y="30480"/>
          <a:ext cx="688438" cy="685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L%202019-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TION"/>
      <sheetName val="Sage"/>
      <sheetName val="XC"/>
      <sheetName val="XD"/>
      <sheetName val="O"/>
      <sheetName val="W"/>
      <sheetName val="T"/>
      <sheetName val="U"/>
      <sheetName val="L"/>
      <sheetName val="V"/>
      <sheetName val="K"/>
      <sheetName val="J"/>
      <sheetName val="G"/>
      <sheetName val="H"/>
      <sheetName val="P"/>
    </sheetNames>
    <sheetDataSet>
      <sheetData sheetId="0">
        <row r="14">
          <cell r="A14" t="str">
            <v>G</v>
          </cell>
          <cell r="B14" t="str">
            <v>Immobilisations corporelles</v>
          </cell>
        </row>
        <row r="15">
          <cell r="A15" t="str">
            <v>H</v>
          </cell>
          <cell r="B15" t="str">
            <v>Immobilisations incorporelles</v>
          </cell>
        </row>
        <row r="16">
          <cell r="A16" t="str">
            <v>J</v>
          </cell>
          <cell r="B16" t="str">
            <v>Immobilisations financières</v>
          </cell>
        </row>
        <row r="17">
          <cell r="A17" t="str">
            <v>L</v>
          </cell>
          <cell r="B17" t="str">
            <v>clients/ventes</v>
          </cell>
        </row>
        <row r="18">
          <cell r="A18" t="str">
            <v>K</v>
          </cell>
          <cell r="B18" t="str">
            <v>stocks</v>
          </cell>
        </row>
        <row r="19">
          <cell r="A19" t="str">
            <v>O</v>
          </cell>
          <cell r="B19" t="str">
            <v>trésoreries</v>
          </cell>
        </row>
        <row r="20">
          <cell r="A20" t="str">
            <v>P</v>
          </cell>
          <cell r="B20" t="str">
            <v>capitaux</v>
          </cell>
        </row>
        <row r="21">
          <cell r="A21" t="str">
            <v>T</v>
          </cell>
          <cell r="B21" t="str">
            <v>impôts et taxes</v>
          </cell>
        </row>
        <row r="22">
          <cell r="A22" t="str">
            <v>U</v>
          </cell>
          <cell r="B22" t="str">
            <v>personnel</v>
          </cell>
        </row>
        <row r="23">
          <cell r="A23" t="str">
            <v>V</v>
          </cell>
          <cell r="B23" t="str">
            <v>fournisseurs/achats</v>
          </cell>
        </row>
        <row r="24">
          <cell r="A24" t="str">
            <v>W</v>
          </cell>
          <cell r="B24" t="str">
            <v>autres dettes</v>
          </cell>
        </row>
        <row r="25">
          <cell r="A25" t="str">
            <v>XC</v>
          </cell>
          <cell r="B25" t="str">
            <v>autres produits d'exploitation</v>
          </cell>
        </row>
        <row r="26">
          <cell r="A26" t="str">
            <v>XD</v>
          </cell>
          <cell r="B26" t="str">
            <v>autres charges d'exploitation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2:F209" totalsRowShown="0" headerRowDxfId="7" dataDxfId="6">
  <autoFilter ref="A12:F209" xr:uid="{00000000-0009-0000-0100-000001000000}"/>
  <tableColumns count="6">
    <tableColumn id="1" xr3:uid="{00000000-0010-0000-0000-000001000000}" name="COMPTE" dataDxfId="5"/>
    <tableColumn id="2" xr3:uid="{00000000-0010-0000-0000-000002000000}" name="LIBELLE" dataDxfId="4"/>
    <tableColumn id="3" xr3:uid="{00000000-0010-0000-0000-000003000000}" name="2018" dataDxfId="3"/>
    <tableColumn id="4" xr3:uid="{00000000-0010-0000-0000-000004000000}" name="2017" dataDxfId="2"/>
    <tableColumn id="5" xr3:uid="{00000000-0010-0000-0000-000005000000}" name="ECART" dataDxfId="1">
      <calculatedColumnFormula>+C13-D13</calculatedColumnFormula>
    </tableColumn>
    <tableColumn id="6" xr3:uid="{00000000-0010-0000-0000-000006000000}" name="SECTION" dataDxfId="0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B8967A1-18E3-488A-BC99-1AB0E25DA156}" name="XC" displayName="XC" ref="A6:F10" totalsRowShown="0">
  <autoFilter ref="A6:F10" xr:uid="{BDFAA534-86D8-40ED-93EF-343DC6C147EA}"/>
  <tableColumns count="6">
    <tableColumn id="1" xr3:uid="{B087B4F3-8C99-41D3-AF3B-63888860292F}" name="COMPTE"/>
    <tableColumn id="2" xr3:uid="{BFA944B0-ACC0-4580-8972-D24C79B8CD76}" name="LIBELLE"/>
    <tableColumn id="3" xr3:uid="{21733BA5-6E93-41E0-BC98-840BD6A50F40}" name="2018"/>
    <tableColumn id="4" xr3:uid="{8ADE68B8-619D-4F5E-8D32-9C276A6395C3}" name="2017"/>
    <tableColumn id="5" xr3:uid="{37B10D4B-563D-4846-801C-953EEEC4625D}" name="ECART"/>
    <tableColumn id="6" xr3:uid="{AE023546-1A55-46D6-AD16-5D9DABA0E981}" name="SECT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5E41151E-41CA-4D1C-A23A-B9734C5644EE}" name="XE" displayName="XE" ref="A6:F10" totalsRowShown="0">
  <autoFilter ref="A6:F10" xr:uid="{9DE8D425-1954-4DE1-B863-4A46BA63334F}"/>
  <tableColumns count="6">
    <tableColumn id="1" xr3:uid="{E8BA5116-E02D-4190-AD3B-F597D1372699}" name="COMPTE"/>
    <tableColumn id="2" xr3:uid="{9833BE8C-3AD6-4442-8DDC-E53CDF9E19A1}" name="LIBELLE"/>
    <tableColumn id="3" xr3:uid="{B0B91D35-371E-4828-AA54-63C39949312E}" name="2018"/>
    <tableColumn id="4" xr3:uid="{410CEDA2-F3E2-4F24-BC57-6845A1AE19A9}" name="2017"/>
    <tableColumn id="5" xr3:uid="{6D6CA057-8E08-4EC7-8D4D-A5E05DF37163}" name="ECART"/>
    <tableColumn id="6" xr3:uid="{8B763208-EBB7-413E-A773-AC0C13010D1E}" name="SECT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81B9F1C0-8FAC-454E-B406-248208F9876A}" name="XD" displayName="XD" ref="A6:F34" totalsRowShown="0">
  <autoFilter ref="A6:F34" xr:uid="{15EE20A0-12D6-4237-8A28-741DC407D617}"/>
  <tableColumns count="6">
    <tableColumn id="1" xr3:uid="{F33F5E61-EA6E-4D80-BA2F-89914A5C2633}" name="COMPTE"/>
    <tableColumn id="2" xr3:uid="{E191DF68-6E1F-4C1F-A63C-B273394CCDC4}" name="LIBELLE"/>
    <tableColumn id="3" xr3:uid="{AFB29032-4A74-40B4-9835-1D41C41E3AB6}" name="2018"/>
    <tableColumn id="4" xr3:uid="{B74C2FDC-AA23-4660-92F1-80CC683379D2}" name="2017"/>
    <tableColumn id="5" xr3:uid="{971B4930-80DD-4484-9D18-82CD83339096}" name="ECART"/>
    <tableColumn id="6" xr3:uid="{BED7848B-8D25-42BD-B15F-63E1FCF011BA}" name="SECTION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9725DF1-3400-41B3-986F-EE883DAEE6E7}" name="O" displayName="O" ref="A6:F22" totalsRowShown="0">
  <autoFilter ref="A6:F22" xr:uid="{BB404DAC-3585-4FD0-A173-3604E85B8907}"/>
  <tableColumns count="6">
    <tableColumn id="1" xr3:uid="{2B7F0F9B-1320-4AE1-AD1E-ED15AF57520D}" name="COMPTE"/>
    <tableColumn id="2" xr3:uid="{0B16A5BE-9045-4E00-BB50-A2D8C280F6C8}" name="LIBELLE"/>
    <tableColumn id="3" xr3:uid="{37FD423E-C4AE-4EAF-8B70-1CDF958F3600}" name="2018"/>
    <tableColumn id="4" xr3:uid="{477205E8-27C4-4E21-8715-897762F136BB}" name="2017"/>
    <tableColumn id="5" xr3:uid="{F00CF41F-3772-4946-A007-7E519A67B767}" name="ECART"/>
    <tableColumn id="6" xr3:uid="{F584832E-CF4E-4CEC-A2F0-2BD723DB21EE}" name="SECTION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3E6D505-C63B-42A7-B953-7353E7F11DC7}" name="R" displayName="R_" ref="A6:F7" totalsRowShown="0">
  <autoFilter ref="A6:F7" xr:uid="{C468CFA3-73E7-4AAC-823D-7D36E2430938}"/>
  <tableColumns count="6">
    <tableColumn id="1" xr3:uid="{EB56CEA7-5FB5-4DA4-A49B-E93EBAC740D4}" name="COMPTE"/>
    <tableColumn id="2" xr3:uid="{F9FF7CFA-1843-4BCA-8E32-C821E8A446AE}" name="LIBELLE"/>
    <tableColumn id="3" xr3:uid="{1DB62C23-6E93-4897-A6D8-E1F8A6A78B8F}" name="2018"/>
    <tableColumn id="4" xr3:uid="{C0B496D5-2251-4419-8CD5-AF10DF8BCCBE}" name="2017"/>
    <tableColumn id="5" xr3:uid="{D1D4EF31-39F6-4846-B863-E7828DA25CCA}" name="ECART"/>
    <tableColumn id="6" xr3:uid="{CB5AECEE-932A-43BF-A732-F470A334A71F}" name="SECTION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8ED6E36-C34E-4A99-9DD9-837A8C9E4D7F}" name="W" displayName="W" ref="A6:F13" totalsRowShown="0">
  <autoFilter ref="A6:F13" xr:uid="{5DD19F7F-D081-41CE-B1FE-5E780BD688D1}"/>
  <tableColumns count="6">
    <tableColumn id="1" xr3:uid="{5C6CB49D-1D81-423B-9407-DB45D4A82B21}" name="COMPTE"/>
    <tableColumn id="2" xr3:uid="{3EFB59D5-EA14-4AAD-A948-1D7D1F8033D3}" name="LIBELLE"/>
    <tableColumn id="3" xr3:uid="{A4ED58B8-9903-44B2-B494-C457B377F743}" name="2018"/>
    <tableColumn id="4" xr3:uid="{2A5E4A72-D693-462C-A470-89F8DAC61DBD}" name="2017"/>
    <tableColumn id="5" xr3:uid="{AC5926EF-F52D-43B1-AC0A-5AB8CC055FB9}" name="ECART"/>
    <tableColumn id="6" xr3:uid="{CDF248C5-7EAE-40A0-8DE7-CD5E71789300}" name="SECTION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1B89320-D9C9-4003-BE02-8FD686157F85}" name="T" displayName="T" ref="A6:F27" totalsRowShown="0">
  <autoFilter ref="A6:F27" xr:uid="{C7BD78C5-7E24-43E6-8CDB-5F6D7C15DBEB}"/>
  <tableColumns count="6">
    <tableColumn id="1" xr3:uid="{1710814A-E3A0-4257-B5FA-B20BD528D8D9}" name="COMPTE"/>
    <tableColumn id="2" xr3:uid="{434A650E-FC25-402C-8180-3C7006D9F2A9}" name="LIBELLE"/>
    <tableColumn id="3" xr3:uid="{0DD7A1C8-E686-4FF8-9B95-C77DB5582B29}" name="2018"/>
    <tableColumn id="4" xr3:uid="{66668540-8F5A-414E-872E-66657F9D5DDD}" name="2017"/>
    <tableColumn id="5" xr3:uid="{E77789F1-31F6-40AA-B5A7-701D5F1EF911}" name="ECART"/>
    <tableColumn id="6" xr3:uid="{79B0A256-8459-4385-A273-39AB867C62CC}" name="SECTION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630F417D-7079-4FE2-8712-87F4FE5B7E49}" name="U" displayName="U" ref="A6:F20" totalsRowShown="0">
  <autoFilter ref="A6:F20" xr:uid="{E3A38735-479A-4D73-886E-A20BD495C553}"/>
  <tableColumns count="6">
    <tableColumn id="1" xr3:uid="{47C82DD4-D995-4F95-BDB9-7F463C6984BB}" name="COMPTE"/>
    <tableColumn id="2" xr3:uid="{5452D793-8A02-4A1E-9960-1FBA7AB9B318}" name="LIBELLE"/>
    <tableColumn id="3" xr3:uid="{B13BBE20-C331-4295-8321-F47778D6F851}" name="2018"/>
    <tableColumn id="4" xr3:uid="{83631057-8022-4654-AA32-18030C3FEDBD}" name="2017"/>
    <tableColumn id="5" xr3:uid="{882C6206-0A98-4EF5-9042-A669EF3095C4}" name="ECART"/>
    <tableColumn id="6" xr3:uid="{1826F718-00A3-4CFE-A119-4B8008C60DE4}" name="SECTION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2D118C4-80E0-4127-B79B-45795D9E6A40}" name="L" displayName="L_" ref="A6:F12" totalsRowShown="0">
  <autoFilter ref="A6:F12" xr:uid="{254312D8-E8A3-4722-AEA9-79D0F45A60A2}"/>
  <tableColumns count="6">
    <tableColumn id="1" xr3:uid="{DCBB1A73-113F-4EEA-B1F5-603F07B5B43D}" name="COMPTE"/>
    <tableColumn id="2" xr3:uid="{6E105D6A-43B2-43ED-959B-2B80FB6DC796}" name="LIBELLE"/>
    <tableColumn id="3" xr3:uid="{9C2C966D-4B09-4E83-822A-7CBAF3E6D05F}" name="2018"/>
    <tableColumn id="4" xr3:uid="{EC87D5F6-2405-4003-A99D-B05DE6291627}" name="2017"/>
    <tableColumn id="5" xr3:uid="{EE9FCE85-C718-4A6D-B3BF-50A08E586766}" name="ECART"/>
    <tableColumn id="6" xr3:uid="{744C8468-30D6-47E3-82CA-43BB50DFDF2D}" name="SECTION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31D827B-77BA-445B-9BE3-847399335D7B}" name="V" displayName="V" ref="A6:F33" totalsRowShown="0">
  <autoFilter ref="A6:F33" xr:uid="{745536FF-FA59-4F5E-BE87-22502423F0B1}"/>
  <tableColumns count="6">
    <tableColumn id="1" xr3:uid="{E524562F-5EC3-4C47-8063-9F0ABFAC7002}" name="COMPTE"/>
    <tableColumn id="2" xr3:uid="{560417F3-C064-43AA-9B2A-96CD80DF49BD}" name="LIBELLE"/>
    <tableColumn id="3" xr3:uid="{1F0BF642-1B07-40A0-9A67-8FB763CD1035}" name="2018"/>
    <tableColumn id="4" xr3:uid="{8B0DE848-E517-41BB-A68C-8EB03A9D3FF2}" name="2017"/>
    <tableColumn id="5" xr3:uid="{D9A63B0B-1364-4386-B6C0-22E94D85D855}" name="ECART"/>
    <tableColumn id="6" xr3:uid="{FD6819A1-BD5A-420D-BC01-BE3733691F98}" name="SECTION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B4628FA-F2CA-4FAE-8150-9CB37390BF2D}" name="K" displayName="K" ref="A6:F9" totalsRowShown="0">
  <autoFilter ref="A6:F9" xr:uid="{21B4A003-EE43-41C2-9F3B-82B92CE002A5}"/>
  <tableColumns count="6">
    <tableColumn id="1" xr3:uid="{7FD7CE3E-93F0-405D-A5BD-9C4A692F3773}" name="COMPTE"/>
    <tableColumn id="2" xr3:uid="{470C7243-C77B-40C8-9249-B56AF6D097B5}" name="LIBELLE"/>
    <tableColumn id="3" xr3:uid="{CDEF42A6-5DBB-4521-84AF-E05D5FDFC02E}" name="2018"/>
    <tableColumn id="4" xr3:uid="{0645E6F2-0634-4613-A7CC-06304AA32269}" name="2017"/>
    <tableColumn id="5" xr3:uid="{093FC1BB-28A4-4DC6-866D-D38760918374}" name="ECART"/>
    <tableColumn id="6" xr3:uid="{2FCE6176-291D-4C82-B4DD-CF25D84CDBC7}" name="SECTION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B109E3E-9F96-4639-9860-74E9C3E4D1B7}" name="G" displayName="G" ref="A6:F55" totalsRowShown="0">
  <autoFilter ref="A6:F55" xr:uid="{587E1981-868B-4E43-ABF3-770E58B46684}"/>
  <tableColumns count="6">
    <tableColumn id="1" xr3:uid="{10C71398-B562-4C5D-8232-05BF13DACC3D}" name="COMPTE"/>
    <tableColumn id="2" xr3:uid="{40A0EF8B-5D0C-4866-95A6-2996C4E15510}" name="LIBELLE"/>
    <tableColumn id="3" xr3:uid="{6C3B8031-C1EB-4288-A2AD-DC3C0FDB6C0A}" name="2018"/>
    <tableColumn id="4" xr3:uid="{9184A10A-3C3C-4D98-9EFA-7FCF293804EA}" name="2017"/>
    <tableColumn id="5" xr3:uid="{5291A118-3C93-4903-9142-930834D83CDA}" name="ECART"/>
    <tableColumn id="6" xr3:uid="{5B04A4C2-3E16-42CB-A818-8287AEC8902F}" name="SECTION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E9723E8-B657-4A7A-8766-4A8C8A98C6AE}" name="H" displayName="H" ref="A6:F12" totalsRowShown="0">
  <autoFilter ref="A6:F12" xr:uid="{3FF47FA8-2EBA-4EAD-BDC8-A5EE754E2298}"/>
  <tableColumns count="6">
    <tableColumn id="1" xr3:uid="{2054F9BE-CBE6-4A26-8C98-57BA73C95ED9}" name="COMPTE"/>
    <tableColumn id="2" xr3:uid="{406C5E16-74FE-4BE4-AE65-A3B393DF10F2}" name="LIBELLE"/>
    <tableColumn id="3" xr3:uid="{252CACB3-08DE-40B3-BE4B-8B03702B648C}" name="2018"/>
    <tableColumn id="4" xr3:uid="{E876F68A-41D7-4844-B380-28337A161247}" name="2017"/>
    <tableColumn id="5" xr3:uid="{0B2C7D83-771D-426F-B13C-E13A3F444964}" name="ECART"/>
    <tableColumn id="6" xr3:uid="{A7FD1080-C266-48A7-9F56-0FE5EC46C82D}" name="SECTION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1E1D5C0-7C72-4679-8CF8-437AAAAB5676}" name="P" displayName="P" ref="A6:F17" totalsRowShown="0">
  <autoFilter ref="A6:F17" xr:uid="{B1E28571-60DD-475E-A176-DFA3A53D81AB}"/>
  <tableColumns count="6">
    <tableColumn id="1" xr3:uid="{A2CAF120-50F9-4234-BE3E-551AB73E91B8}" name="COMPTE"/>
    <tableColumn id="2" xr3:uid="{E91B8C88-1920-46AB-AC4E-F4CE4791E446}" name="LIBELLE"/>
    <tableColumn id="3" xr3:uid="{D435FEEF-5DF5-441B-84CF-5DC6E4E4A859}" name="2018"/>
    <tableColumn id="4" xr3:uid="{0E0F7A80-4BC6-4EAA-9E03-741C4829B113}" name="2017"/>
    <tableColumn id="5" xr3:uid="{76D477B3-7FA2-4885-AFCF-6719ACACEC3A}" name="ECART"/>
    <tableColumn id="6" xr3:uid="{4E193970-DD01-4A18-9229-4F852B9D3571}" name="SEC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../../../Downloads/programme%20de%20travail%20G/Personnel%20et%20comptes%20rattach&#233;s.doc" TargetMode="External"/><Relationship Id="rId13" Type="http://schemas.openxmlformats.org/officeDocument/2006/relationships/hyperlink" Target="../../../Downloads/programme%20de%20travail%20G/R&#233;sultat%20d'exploitation.doc" TargetMode="External"/><Relationship Id="rId3" Type="http://schemas.openxmlformats.org/officeDocument/2006/relationships/hyperlink" Target="../../../Downloads/programme%20de%20travail%20G/Stocks.doc" TargetMode="External"/><Relationship Id="rId7" Type="http://schemas.openxmlformats.org/officeDocument/2006/relationships/hyperlink" Target="../../../Downloads/programme%20de%20travail%20G/Imp&#244;ts%20et%20taxes.doc" TargetMode="External"/><Relationship Id="rId12" Type="http://schemas.openxmlformats.org/officeDocument/2006/relationships/hyperlink" Target="../../../Downloads/programme%20de%20travail%20G/Contr&#244;les%20g&#233;n&#233;raux.doc" TargetMode="External"/><Relationship Id="rId17" Type="http://schemas.openxmlformats.org/officeDocument/2006/relationships/hyperlink" Target="../../../Downloads/programme%20de%20travail%20G/Capitaux%20propres.doc" TargetMode="External"/><Relationship Id="rId2" Type="http://schemas.openxmlformats.org/officeDocument/2006/relationships/hyperlink" Target="..\..\..\Downloads\programme%20de%20travail%20G\Immo%20financi&#232;res.doc" TargetMode="External"/><Relationship Id="rId16" Type="http://schemas.openxmlformats.org/officeDocument/2006/relationships/hyperlink" Target="../../../Downloads/programme%20de%20travail%20G/Immo%20financi&#232;res.doc" TargetMode="External"/><Relationship Id="rId1" Type="http://schemas.openxmlformats.org/officeDocument/2006/relationships/hyperlink" Target="../../../Downloads/programme%20de%20travail%20G/Immo%20corporelles.doc" TargetMode="External"/><Relationship Id="rId6" Type="http://schemas.openxmlformats.org/officeDocument/2006/relationships/hyperlink" Target="..\..\..\Downloads\programme%20de%20travail%20G\Capitaux%20propres.doc" TargetMode="External"/><Relationship Id="rId11" Type="http://schemas.openxmlformats.org/officeDocument/2006/relationships/hyperlink" Target="../../../Downloads/programme%20de%20travail%20G/Commissariat%20aux%20comptes.doc" TargetMode="External"/><Relationship Id="rId5" Type="http://schemas.openxmlformats.org/officeDocument/2006/relationships/hyperlink" Target="../../../Downloads/programme%20de%20travail%20G/Disponibilit&#233;s.doc" TargetMode="External"/><Relationship Id="rId15" Type="http://schemas.openxmlformats.org/officeDocument/2006/relationships/hyperlink" Target="../../../Downloads/programme%20de%20travail%20G/R&#233;sultat%20financier.doc" TargetMode="External"/><Relationship Id="rId10" Type="http://schemas.openxmlformats.org/officeDocument/2006/relationships/hyperlink" Target="../../../Downloads/programme%20de%20travail%20G/Autres%20comptes.doc" TargetMode="External"/><Relationship Id="rId4" Type="http://schemas.openxmlformats.org/officeDocument/2006/relationships/hyperlink" Target="../../../Downloads/programme%20de%20travail%20G/Clients%20Ventes.doc" TargetMode="External"/><Relationship Id="rId9" Type="http://schemas.openxmlformats.org/officeDocument/2006/relationships/hyperlink" Target="../../../Downloads/programme%20de%20travail%20G/Fournisseurs.doc" TargetMode="External"/><Relationship Id="rId14" Type="http://schemas.openxmlformats.org/officeDocument/2006/relationships/hyperlink" Target="..\..\..\Downloads\programme%20de%20travail%20G\R&#233;sultat%20exceptionnel.do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5:IV36"/>
  <sheetViews>
    <sheetView topLeftCell="A10" workbookViewId="0">
      <selection activeCell="H18" sqref="H18"/>
    </sheetView>
  </sheetViews>
  <sheetFormatPr baseColWidth="10" defaultRowHeight="14.4" x14ac:dyDescent="0.3"/>
  <cols>
    <col min="1" max="1" width="10.6640625" style="4" customWidth="1"/>
    <col min="2" max="6" width="11.5546875" style="4"/>
    <col min="7" max="7" width="25.6640625" style="19" customWidth="1"/>
    <col min="8" max="8" width="18" style="4" bestFit="1" customWidth="1"/>
    <col min="9" max="256" width="11.5546875" style="4"/>
  </cols>
  <sheetData>
    <row r="5" spans="1:8" x14ac:dyDescent="0.3">
      <c r="A5" s="28" t="s">
        <v>399</v>
      </c>
      <c r="B5" s="28"/>
      <c r="C5" s="28"/>
      <c r="D5" s="28"/>
      <c r="E5" s="28"/>
      <c r="F5" s="28"/>
      <c r="G5" s="28"/>
    </row>
    <row r="6" spans="1:8" x14ac:dyDescent="0.3">
      <c r="A6" s="28"/>
      <c r="B6" s="28"/>
      <c r="C6" s="28"/>
      <c r="D6" s="28"/>
      <c r="E6" s="28"/>
      <c r="F6" s="28"/>
      <c r="G6" s="28"/>
    </row>
    <row r="7" spans="1:8" x14ac:dyDescent="0.3">
      <c r="A7" s="28"/>
      <c r="B7" s="28"/>
      <c r="C7" s="28"/>
      <c r="D7" s="28"/>
      <c r="E7" s="28"/>
      <c r="F7" s="28"/>
      <c r="G7" s="28"/>
    </row>
    <row r="8" spans="1:8" x14ac:dyDescent="0.3">
      <c r="A8" s="28"/>
      <c r="B8" s="28"/>
      <c r="C8" s="28"/>
      <c r="D8" s="28"/>
      <c r="E8" s="28"/>
      <c r="F8" s="28"/>
      <c r="G8" s="28"/>
    </row>
    <row r="9" spans="1:8" x14ac:dyDescent="0.3">
      <c r="A9" s="5"/>
      <c r="B9" s="5"/>
      <c r="C9" s="5"/>
      <c r="D9" s="5"/>
      <c r="E9" s="5"/>
      <c r="F9" s="5"/>
      <c r="G9" s="6"/>
    </row>
    <row r="10" spans="1:8" x14ac:dyDescent="0.3">
      <c r="A10" s="5"/>
      <c r="B10" s="5"/>
      <c r="C10" s="5"/>
      <c r="D10" s="5"/>
      <c r="E10" s="5"/>
      <c r="F10" s="5"/>
      <c r="G10" s="6"/>
    </row>
    <row r="11" spans="1:8" x14ac:dyDescent="0.3">
      <c r="A11" s="5"/>
      <c r="B11" s="5"/>
      <c r="C11" s="5"/>
      <c r="D11" s="5"/>
      <c r="E11" s="5"/>
      <c r="F11" s="5"/>
      <c r="G11" s="6"/>
    </row>
    <row r="12" spans="1:8" x14ac:dyDescent="0.3">
      <c r="A12" s="5"/>
      <c r="B12" s="5"/>
      <c r="C12" s="5"/>
      <c r="D12" s="5"/>
      <c r="E12" s="5"/>
      <c r="F12" s="5"/>
      <c r="G12" s="6"/>
    </row>
    <row r="13" spans="1:8" x14ac:dyDescent="0.3">
      <c r="A13" s="7" t="s">
        <v>398</v>
      </c>
      <c r="B13" s="29" t="s">
        <v>368</v>
      </c>
      <c r="C13" s="29"/>
      <c r="D13" s="29"/>
      <c r="E13" s="29"/>
      <c r="F13" s="29"/>
      <c r="G13" s="8" t="s">
        <v>400</v>
      </c>
      <c r="H13" s="8" t="s">
        <v>401</v>
      </c>
    </row>
    <row r="14" spans="1:8" x14ac:dyDescent="0.3">
      <c r="A14" s="9" t="s">
        <v>402</v>
      </c>
      <c r="B14" s="26" t="s">
        <v>403</v>
      </c>
      <c r="C14" s="26"/>
      <c r="D14" s="26"/>
      <c r="E14" s="26"/>
      <c r="F14" s="26"/>
      <c r="G14" s="10" t="str">
        <f t="shared" ref="G14:G28" si="0">CONCATENATE("PROG.",,A14)</f>
        <v>PROG.G</v>
      </c>
      <c r="H14" s="11"/>
    </row>
    <row r="15" spans="1:8" x14ac:dyDescent="0.3">
      <c r="A15" s="9" t="s">
        <v>404</v>
      </c>
      <c r="B15" s="26" t="s">
        <v>405</v>
      </c>
      <c r="C15" s="26"/>
      <c r="D15" s="26"/>
      <c r="E15" s="26"/>
      <c r="F15" s="26"/>
      <c r="G15" s="10" t="str">
        <f t="shared" si="0"/>
        <v>PROG.J</v>
      </c>
      <c r="H15" s="11"/>
    </row>
    <row r="16" spans="1:8" x14ac:dyDescent="0.3">
      <c r="A16" s="9" t="s">
        <v>406</v>
      </c>
      <c r="B16" s="26" t="s">
        <v>407</v>
      </c>
      <c r="C16" s="26"/>
      <c r="D16" s="26"/>
      <c r="E16" s="26"/>
      <c r="F16" s="26"/>
      <c r="G16" s="10" t="str">
        <f t="shared" si="0"/>
        <v>PROG.H</v>
      </c>
      <c r="H16" s="11"/>
    </row>
    <row r="17" spans="1:8" x14ac:dyDescent="0.3">
      <c r="A17" s="9" t="s">
        <v>408</v>
      </c>
      <c r="B17" s="26" t="s">
        <v>409</v>
      </c>
      <c r="C17" s="26"/>
      <c r="D17" s="26"/>
      <c r="E17" s="26"/>
      <c r="F17" s="26"/>
      <c r="G17" s="10" t="str">
        <f t="shared" si="0"/>
        <v>PROG.K</v>
      </c>
      <c r="H17" s="11"/>
    </row>
    <row r="18" spans="1:8" x14ac:dyDescent="0.3">
      <c r="A18" s="9" t="s">
        <v>410</v>
      </c>
      <c r="B18" s="26" t="s">
        <v>411</v>
      </c>
      <c r="C18" s="26"/>
      <c r="D18" s="26"/>
      <c r="E18" s="26"/>
      <c r="F18" s="26"/>
      <c r="G18" s="10" t="str">
        <f t="shared" si="0"/>
        <v>PROG.L</v>
      </c>
      <c r="H18" s="11"/>
    </row>
    <row r="19" spans="1:8" x14ac:dyDescent="0.3">
      <c r="A19" s="9" t="s">
        <v>412</v>
      </c>
      <c r="B19" s="26" t="s">
        <v>413</v>
      </c>
      <c r="C19" s="26"/>
      <c r="D19" s="26"/>
      <c r="E19" s="26"/>
      <c r="F19" s="26"/>
      <c r="G19" s="10" t="str">
        <f t="shared" si="0"/>
        <v>PROG.O</v>
      </c>
      <c r="H19" s="11"/>
    </row>
    <row r="20" spans="1:8" x14ac:dyDescent="0.3">
      <c r="A20" s="9" t="s">
        <v>414</v>
      </c>
      <c r="B20" s="26" t="s">
        <v>415</v>
      </c>
      <c r="C20" s="26"/>
      <c r="D20" s="26"/>
      <c r="E20" s="26"/>
      <c r="F20" s="26"/>
      <c r="G20" s="10" t="str">
        <f t="shared" si="0"/>
        <v>PROG.P</v>
      </c>
      <c r="H20" s="11"/>
    </row>
    <row r="21" spans="1:8" x14ac:dyDescent="0.3">
      <c r="A21" s="9" t="s">
        <v>416</v>
      </c>
      <c r="B21" s="26" t="s">
        <v>417</v>
      </c>
      <c r="C21" s="26"/>
      <c r="D21" s="26"/>
      <c r="E21" s="26"/>
      <c r="F21" s="26"/>
      <c r="G21" s="10" t="str">
        <f t="shared" si="0"/>
        <v>PROG.R</v>
      </c>
      <c r="H21" s="11"/>
    </row>
    <row r="22" spans="1:8" x14ac:dyDescent="0.3">
      <c r="A22" s="9" t="s">
        <v>418</v>
      </c>
      <c r="B22" s="26" t="s">
        <v>419</v>
      </c>
      <c r="C22" s="26"/>
      <c r="D22" s="26"/>
      <c r="E22" s="26"/>
      <c r="F22" s="26"/>
      <c r="G22" s="10" t="str">
        <f t="shared" si="0"/>
        <v>PROG.T</v>
      </c>
      <c r="H22" s="11"/>
    </row>
    <row r="23" spans="1:8" x14ac:dyDescent="0.3">
      <c r="A23" s="9" t="s">
        <v>420</v>
      </c>
      <c r="B23" s="26" t="s">
        <v>421</v>
      </c>
      <c r="C23" s="26"/>
      <c r="D23" s="26"/>
      <c r="E23" s="26"/>
      <c r="F23" s="26"/>
      <c r="G23" s="10" t="str">
        <f t="shared" si="0"/>
        <v>PROG.U</v>
      </c>
      <c r="H23" s="11"/>
    </row>
    <row r="24" spans="1:8" x14ac:dyDescent="0.3">
      <c r="A24" s="9" t="s">
        <v>422</v>
      </c>
      <c r="B24" s="26" t="s">
        <v>423</v>
      </c>
      <c r="C24" s="26"/>
      <c r="D24" s="26"/>
      <c r="E24" s="26"/>
      <c r="F24" s="26"/>
      <c r="G24" s="10" t="str">
        <f t="shared" si="0"/>
        <v>PROG.V</v>
      </c>
      <c r="H24" s="11"/>
    </row>
    <row r="25" spans="1:8" x14ac:dyDescent="0.3">
      <c r="A25" s="9" t="s">
        <v>424</v>
      </c>
      <c r="B25" s="26" t="s">
        <v>425</v>
      </c>
      <c r="C25" s="26"/>
      <c r="D25" s="26"/>
      <c r="E25" s="26"/>
      <c r="F25" s="26"/>
      <c r="G25" s="10" t="str">
        <f t="shared" si="0"/>
        <v>PROG.W</v>
      </c>
      <c r="H25" s="11"/>
    </row>
    <row r="26" spans="1:8" x14ac:dyDescent="0.3">
      <c r="A26" s="9" t="s">
        <v>426</v>
      </c>
      <c r="B26" s="26" t="s">
        <v>427</v>
      </c>
      <c r="C26" s="26"/>
      <c r="D26" s="26"/>
      <c r="E26" s="26"/>
      <c r="F26" s="26"/>
      <c r="G26" s="10" t="str">
        <f t="shared" si="0"/>
        <v>PROG.XC</v>
      </c>
      <c r="H26" s="11"/>
    </row>
    <row r="27" spans="1:8" x14ac:dyDescent="0.3">
      <c r="A27" s="9" t="s">
        <v>428</v>
      </c>
      <c r="B27" s="26" t="s">
        <v>429</v>
      </c>
      <c r="C27" s="26"/>
      <c r="D27" s="26"/>
      <c r="E27" s="26"/>
      <c r="F27" s="26"/>
      <c r="G27" s="10" t="str">
        <f t="shared" si="0"/>
        <v>PROG.XD</v>
      </c>
      <c r="H27" s="11"/>
    </row>
    <row r="28" spans="1:8" x14ac:dyDescent="0.3">
      <c r="A28" s="9" t="s">
        <v>430</v>
      </c>
      <c r="B28" s="26" t="s">
        <v>431</v>
      </c>
      <c r="C28" s="26"/>
      <c r="D28" s="26"/>
      <c r="E28" s="26"/>
      <c r="F28" s="26"/>
      <c r="G28" s="10" t="str">
        <f t="shared" si="0"/>
        <v>PROG.XE</v>
      </c>
      <c r="H28" s="11"/>
    </row>
    <row r="29" spans="1:8" x14ac:dyDescent="0.3">
      <c r="A29" s="5"/>
      <c r="B29" s="5"/>
      <c r="C29" s="5"/>
      <c r="D29" s="5"/>
      <c r="E29" s="5"/>
      <c r="F29" s="5"/>
      <c r="G29" s="6"/>
    </row>
    <row r="30" spans="1:8" x14ac:dyDescent="0.3">
      <c r="A30" s="5"/>
      <c r="B30" s="5"/>
      <c r="C30" s="5"/>
      <c r="D30" s="5"/>
      <c r="E30" s="5"/>
      <c r="F30" s="5"/>
      <c r="G30" s="6"/>
    </row>
    <row r="31" spans="1:8" x14ac:dyDescent="0.3">
      <c r="A31" s="5"/>
      <c r="B31" s="12" t="s">
        <v>432</v>
      </c>
      <c r="C31" s="5"/>
      <c r="D31" s="5"/>
      <c r="E31" s="5"/>
      <c r="F31" s="5"/>
      <c r="G31" s="6"/>
    </row>
    <row r="32" spans="1:8" x14ac:dyDescent="0.3">
      <c r="A32" s="5"/>
      <c r="B32" s="5"/>
      <c r="C32" s="5"/>
      <c r="D32" s="5"/>
      <c r="E32" s="5"/>
      <c r="F32" s="5"/>
      <c r="G32" s="6"/>
    </row>
    <row r="33" spans="1:7" ht="15" thickBot="1" x14ac:dyDescent="0.35">
      <c r="A33" s="5"/>
      <c r="B33" s="5"/>
      <c r="C33" s="5"/>
      <c r="D33" s="5"/>
      <c r="E33" s="5"/>
      <c r="F33" s="5"/>
      <c r="G33" s="6"/>
    </row>
    <row r="34" spans="1:7" x14ac:dyDescent="0.3">
      <c r="A34" s="13" t="s">
        <v>398</v>
      </c>
      <c r="B34" s="27" t="s">
        <v>368</v>
      </c>
      <c r="C34" s="27"/>
      <c r="D34" s="27"/>
      <c r="E34" s="27"/>
      <c r="F34" s="27"/>
      <c r="G34" s="14" t="s">
        <v>400</v>
      </c>
    </row>
    <row r="35" spans="1:7" x14ac:dyDescent="0.3">
      <c r="A35" s="15" t="s">
        <v>433</v>
      </c>
      <c r="B35" s="24" t="s">
        <v>434</v>
      </c>
      <c r="C35" s="24"/>
      <c r="D35" s="24"/>
      <c r="E35" s="24"/>
      <c r="F35" s="24"/>
      <c r="G35" s="16" t="str">
        <f>CONCATENATE("PROG.",,A35)</f>
        <v>PROG.A</v>
      </c>
    </row>
    <row r="36" spans="1:7" ht="15" thickBot="1" x14ac:dyDescent="0.35">
      <c r="A36" s="17" t="s">
        <v>435</v>
      </c>
      <c r="B36" s="25" t="s">
        <v>436</v>
      </c>
      <c r="C36" s="25"/>
      <c r="D36" s="25"/>
      <c r="E36" s="25"/>
      <c r="F36" s="25"/>
      <c r="G36" s="18" t="str">
        <f>CONCATENATE("PROG.",,A36)</f>
        <v>PROG.B</v>
      </c>
    </row>
  </sheetData>
  <mergeCells count="20">
    <mergeCell ref="B23:F23"/>
    <mergeCell ref="A5:G8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35:F35"/>
    <mergeCell ref="B36:F36"/>
    <mergeCell ref="B24:F24"/>
    <mergeCell ref="B25:F25"/>
    <mergeCell ref="B26:F26"/>
    <mergeCell ref="B27:F27"/>
    <mergeCell ref="B28:F28"/>
    <mergeCell ref="B34:F34"/>
  </mergeCells>
  <hyperlinks>
    <hyperlink ref="B22:F22" location="T!A1" display="impôts et taxes" xr:uid="{00000000-0004-0000-0000-000000000000}"/>
    <hyperlink ref="B14:F14" location="G!A1" display="Immobilisations corporelles" xr:uid="{00000000-0004-0000-0000-000001000000}"/>
    <hyperlink ref="B15:F15" location="J!A1" display="Immobilisations financières" xr:uid="{00000000-0004-0000-0000-000002000000}"/>
    <hyperlink ref="B17:F17" location="k!A1" display="stocks" xr:uid="{00000000-0004-0000-0000-000003000000}"/>
    <hyperlink ref="B18:F18" location="'L'!A1" display="clients/ventes" xr:uid="{00000000-0004-0000-0000-000004000000}"/>
    <hyperlink ref="B19:F19" location="O!A1" display="trésoreries" xr:uid="{00000000-0004-0000-0000-000005000000}"/>
    <hyperlink ref="B20:F20" location="P!A1" display="capitaux" xr:uid="{00000000-0004-0000-0000-000006000000}"/>
    <hyperlink ref="B23:F23" location="U!A1" display="personnel" xr:uid="{00000000-0004-0000-0000-000007000000}"/>
    <hyperlink ref="B24:F24" location="V!A1" display="fournisseurs/achats" xr:uid="{00000000-0004-0000-0000-000008000000}"/>
    <hyperlink ref="B25:F25" location="w!A1" display="autres dettes" xr:uid="{00000000-0004-0000-0000-000009000000}"/>
    <hyperlink ref="B26:F26" location="xc!A1" display="autres produits d'exploitation" xr:uid="{00000000-0004-0000-0000-00000A000000}"/>
    <hyperlink ref="B27:F27" location="xd!A1" display="autres charges d'exploitation" xr:uid="{00000000-0004-0000-0000-00000B000000}"/>
    <hyperlink ref="B28:F28" location="xe!A1" display="charges financières" xr:uid="{00000000-0004-0000-0000-00000C000000}"/>
    <hyperlink ref="G14" r:id="rId1" display="../../Downloads/programme de travail G/Immo corporelles.doc" xr:uid="{00000000-0004-0000-0000-00000D000000}"/>
    <hyperlink ref="G15" r:id="rId2" display="../../Downloads/programme de travail G/Immo financières.doc" xr:uid="{00000000-0004-0000-0000-00000E000000}"/>
    <hyperlink ref="G17" r:id="rId3" display="../../Downloads/programme de travail G/Stocks.doc" xr:uid="{00000000-0004-0000-0000-00000F000000}"/>
    <hyperlink ref="G18" r:id="rId4" display="../../Downloads/programme de travail G/Clients Ventes.doc" xr:uid="{00000000-0004-0000-0000-000010000000}"/>
    <hyperlink ref="G19" r:id="rId5" display="../../Downloads/programme de travail G/Disponibilités.doc" xr:uid="{00000000-0004-0000-0000-000011000000}"/>
    <hyperlink ref="G20" r:id="rId6" display="../../Downloads/programme de travail G/Capitaux propres.doc" xr:uid="{00000000-0004-0000-0000-000012000000}"/>
    <hyperlink ref="G22" r:id="rId7" display="../../Downloads/programme de travail G/Impôts et taxes.doc" xr:uid="{00000000-0004-0000-0000-000013000000}"/>
    <hyperlink ref="G23" r:id="rId8" display="../../Downloads/programme de travail G/Personnel et comptes rattachés.doc" xr:uid="{00000000-0004-0000-0000-000014000000}"/>
    <hyperlink ref="G24" r:id="rId9" display="../../Downloads/programme de travail G/Fournisseurs.doc" xr:uid="{00000000-0004-0000-0000-000015000000}"/>
    <hyperlink ref="G25" r:id="rId10" display="../../Downloads/programme de travail G/Autres comptes.doc" xr:uid="{00000000-0004-0000-0000-000016000000}"/>
    <hyperlink ref="G35" r:id="rId11" display="../../Downloads/programme de travail G/Commissariat aux comptes.doc" xr:uid="{00000000-0004-0000-0000-000017000000}"/>
    <hyperlink ref="G36" r:id="rId12" display="../../Downloads/programme de travail G/Contrôles généraux.doc" xr:uid="{00000000-0004-0000-0000-000018000000}"/>
    <hyperlink ref="G26" r:id="rId13" display="../../Downloads/programme de travail G/Résultat d'exploitation.doc" xr:uid="{00000000-0004-0000-0000-000019000000}"/>
    <hyperlink ref="G27" r:id="rId14" display="../../Downloads/programme de travail G/Résultat exceptionnel.doc" xr:uid="{00000000-0004-0000-0000-00001A000000}"/>
    <hyperlink ref="G28" r:id="rId15" display="../../Downloads/programme de travail G/Résultat financier.doc" xr:uid="{00000000-0004-0000-0000-00001B000000}"/>
    <hyperlink ref="B16:F16" location="J!A1" display="Immobilisations financières" xr:uid="{00000000-0004-0000-0000-00001C000000}"/>
    <hyperlink ref="G16" r:id="rId16" display="../../Downloads/programme de travail G/Immo financières.doc" xr:uid="{00000000-0004-0000-0000-00001D000000}"/>
    <hyperlink ref="B21" location="'R'!Zone_d_impression" display="provision pour risque" xr:uid="{00000000-0004-0000-0000-00001E000000}"/>
    <hyperlink ref="G21" r:id="rId17" display="../../Downloads/programme de travail G/Capitaux propres.doc" xr:uid="{00000000-0004-0000-0000-00001F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12"/>
  <sheetViews>
    <sheetView tabSelected="1" workbookViewId="0">
      <selection activeCell="F6" sqref="F6"/>
    </sheetView>
  </sheetViews>
  <sheetFormatPr baseColWidth="10" defaultRowHeight="14.4" x14ac:dyDescent="0.3"/>
  <cols>
    <col min="1" max="1" width="10" customWidth="1"/>
    <col min="2" max="2" width="60" customWidth="1"/>
    <col min="3" max="3" width="13.109375" style="1" bestFit="1" customWidth="1"/>
    <col min="4" max="5" width="13" bestFit="1" customWidth="1"/>
  </cols>
  <sheetData>
    <row r="1" spans="1:6" ht="15" thickBot="1" x14ac:dyDescent="0.35">
      <c r="A1" s="30"/>
      <c r="B1" s="30"/>
      <c r="C1" s="30"/>
      <c r="D1" s="30"/>
      <c r="E1" s="30"/>
      <c r="F1" s="30"/>
    </row>
    <row r="2" spans="1:6" x14ac:dyDescent="0.3">
      <c r="A2" s="30"/>
      <c r="B2" s="30"/>
      <c r="C2" s="30"/>
      <c r="D2" s="31"/>
      <c r="E2" s="30"/>
      <c r="F2" s="30"/>
    </row>
    <row r="3" spans="1:6" x14ac:dyDescent="0.3">
      <c r="A3" s="30"/>
      <c r="B3" s="30"/>
      <c r="C3" s="30"/>
      <c r="D3" s="32"/>
      <c r="E3" s="30"/>
      <c r="F3" s="30"/>
    </row>
    <row r="4" spans="1:6" ht="15" thickBot="1" x14ac:dyDescent="0.35">
      <c r="A4" s="30"/>
      <c r="B4" s="30"/>
      <c r="C4" s="30"/>
      <c r="D4" s="33"/>
      <c r="E4" s="30"/>
      <c r="F4" s="30"/>
    </row>
    <row r="5" spans="1:6" ht="21" x14ac:dyDescent="0.3">
      <c r="A5" s="30"/>
      <c r="B5" s="30"/>
      <c r="C5" s="30"/>
      <c r="D5" s="34"/>
      <c r="E5" s="30"/>
      <c r="F5" s="30"/>
    </row>
    <row r="6" spans="1:6" ht="15.6" x14ac:dyDescent="0.3">
      <c r="A6" s="30"/>
      <c r="B6" s="35" t="s">
        <v>437</v>
      </c>
      <c r="C6" s="36" t="s">
        <v>442</v>
      </c>
      <c r="D6" s="36"/>
      <c r="E6" s="30"/>
      <c r="F6" s="30"/>
    </row>
    <row r="7" spans="1:6" ht="15.6" x14ac:dyDescent="0.3">
      <c r="A7" s="30"/>
      <c r="B7" s="35" t="s">
        <v>438</v>
      </c>
      <c r="C7" s="36">
        <v>2019</v>
      </c>
      <c r="D7" s="36"/>
      <c r="E7" s="30"/>
      <c r="F7" s="30"/>
    </row>
    <row r="8" spans="1:6" ht="15.6" x14ac:dyDescent="0.3">
      <c r="A8" s="30"/>
      <c r="B8" s="35" t="s">
        <v>439</v>
      </c>
      <c r="C8" s="36" t="s">
        <v>443</v>
      </c>
      <c r="D8" s="36"/>
      <c r="E8" s="30"/>
      <c r="F8" s="30"/>
    </row>
    <row r="9" spans="1:6" ht="15.6" x14ac:dyDescent="0.3">
      <c r="A9" s="30"/>
      <c r="B9" s="35" t="s">
        <v>440</v>
      </c>
      <c r="C9" s="37" t="s">
        <v>444</v>
      </c>
      <c r="D9" s="37"/>
      <c r="E9" s="30"/>
      <c r="F9" s="30"/>
    </row>
    <row r="10" spans="1:6" ht="15" thickBot="1" x14ac:dyDescent="0.35">
      <c r="A10" s="30"/>
      <c r="B10" s="30"/>
      <c r="C10" s="30"/>
      <c r="D10" s="30"/>
      <c r="E10" s="30"/>
      <c r="F10" s="30"/>
    </row>
    <row r="11" spans="1:6" ht="15" thickBot="1" x14ac:dyDescent="0.35">
      <c r="A11" s="38" t="s">
        <v>441</v>
      </c>
      <c r="B11" s="39" t="e">
        <f>+VLOOKUP(D2,[1]SECTION!A14:F26,2,0)</f>
        <v>#N/A</v>
      </c>
      <c r="C11" s="39"/>
      <c r="D11" s="39"/>
      <c r="E11" s="39"/>
      <c r="F11" s="40"/>
    </row>
    <row r="12" spans="1:6" x14ac:dyDescent="0.3">
      <c r="A12" s="20" t="s">
        <v>367</v>
      </c>
      <c r="B12" s="20" t="s">
        <v>368</v>
      </c>
      <c r="C12" s="20" t="s">
        <v>396</v>
      </c>
      <c r="D12" s="20" t="s">
        <v>397</v>
      </c>
      <c r="E12" s="20" t="s">
        <v>395</v>
      </c>
      <c r="F12" s="20" t="s">
        <v>398</v>
      </c>
    </row>
    <row r="13" spans="1:6" x14ac:dyDescent="0.3">
      <c r="A13" s="2" t="s">
        <v>0</v>
      </c>
      <c r="B13" s="2" t="s">
        <v>1</v>
      </c>
      <c r="C13" s="21">
        <v>-250000</v>
      </c>
      <c r="D13" s="21">
        <v>-250000</v>
      </c>
      <c r="E13" s="21">
        <f t="shared" ref="E13:E44" si="0">+C13-D13</f>
        <v>0</v>
      </c>
      <c r="F13" s="21" t="s">
        <v>414</v>
      </c>
    </row>
    <row r="14" spans="1:6" x14ac:dyDescent="0.3">
      <c r="A14" s="2" t="s">
        <v>2</v>
      </c>
      <c r="B14" s="2" t="s">
        <v>3</v>
      </c>
      <c r="C14" s="21">
        <v>1111290.558</v>
      </c>
      <c r="D14" s="21">
        <v>11997.071</v>
      </c>
      <c r="E14" s="21">
        <f t="shared" si="0"/>
        <v>1099293.487</v>
      </c>
      <c r="F14" s="21" t="s">
        <v>414</v>
      </c>
    </row>
    <row r="15" spans="1:6" x14ac:dyDescent="0.3">
      <c r="A15" s="2" t="s">
        <v>4</v>
      </c>
      <c r="B15" s="2" t="s">
        <v>5</v>
      </c>
      <c r="C15" s="21">
        <v>-50874.544999999998</v>
      </c>
      <c r="D15" s="21">
        <v>-50874.544999999998</v>
      </c>
      <c r="E15" s="21">
        <f t="shared" si="0"/>
        <v>0</v>
      </c>
      <c r="F15" s="21" t="s">
        <v>414</v>
      </c>
    </row>
    <row r="16" spans="1:6" x14ac:dyDescent="0.3">
      <c r="A16" s="2" t="s">
        <v>6</v>
      </c>
      <c r="B16" s="2" t="s">
        <v>7</v>
      </c>
      <c r="C16" s="21">
        <v>-1088067.04</v>
      </c>
      <c r="D16" s="21">
        <v>-1088067.04</v>
      </c>
      <c r="E16" s="21">
        <f t="shared" si="0"/>
        <v>0</v>
      </c>
      <c r="F16" s="21" t="s">
        <v>414</v>
      </c>
    </row>
    <row r="17" spans="1:6" x14ac:dyDescent="0.3">
      <c r="A17" s="2" t="s">
        <v>8</v>
      </c>
      <c r="B17" s="2" t="s">
        <v>9</v>
      </c>
      <c r="C17" s="21">
        <v>-670000</v>
      </c>
      <c r="D17" s="21">
        <v>-670000</v>
      </c>
      <c r="E17" s="21">
        <f t="shared" si="0"/>
        <v>0</v>
      </c>
      <c r="F17" s="21" t="s">
        <v>414</v>
      </c>
    </row>
    <row r="18" spans="1:6" x14ac:dyDescent="0.3">
      <c r="A18" s="2" t="s">
        <v>10</v>
      </c>
      <c r="B18" s="2" t="s">
        <v>11</v>
      </c>
      <c r="C18" s="21">
        <v>-17043.696</v>
      </c>
      <c r="D18" s="21">
        <v>-21855.483</v>
      </c>
      <c r="E18" s="21">
        <f t="shared" si="0"/>
        <v>4811.7870000000003</v>
      </c>
      <c r="F18" s="21" t="s">
        <v>414</v>
      </c>
    </row>
    <row r="19" spans="1:6" x14ac:dyDescent="0.3">
      <c r="A19" s="2" t="s">
        <v>12</v>
      </c>
      <c r="B19" s="2" t="s">
        <v>13</v>
      </c>
      <c r="C19" s="21">
        <v>-37455.64</v>
      </c>
      <c r="D19" s="21">
        <v>-49229.974000000002</v>
      </c>
      <c r="E19" s="21">
        <f t="shared" si="0"/>
        <v>11774.334000000003</v>
      </c>
      <c r="F19" s="21" t="s">
        <v>414</v>
      </c>
    </row>
    <row r="20" spans="1:6" x14ac:dyDescent="0.3">
      <c r="A20" s="2" t="s">
        <v>14</v>
      </c>
      <c r="B20" s="2" t="s">
        <v>15</v>
      </c>
      <c r="C20" s="21">
        <v>-39246.517</v>
      </c>
      <c r="D20" s="21">
        <v>-53949.618000000002</v>
      </c>
      <c r="E20" s="21">
        <f t="shared" si="0"/>
        <v>14703.101000000002</v>
      </c>
      <c r="F20" s="21" t="s">
        <v>414</v>
      </c>
    </row>
    <row r="21" spans="1:6" x14ac:dyDescent="0.3">
      <c r="A21" s="2" t="s">
        <v>16</v>
      </c>
      <c r="B21" s="2" t="s">
        <v>17</v>
      </c>
      <c r="C21" s="21">
        <v>-129601.614</v>
      </c>
      <c r="D21" s="21">
        <v>-165497.07699999999</v>
      </c>
      <c r="E21" s="21">
        <f t="shared" si="0"/>
        <v>35895.462999999989</v>
      </c>
      <c r="F21" s="21" t="s">
        <v>414</v>
      </c>
    </row>
    <row r="22" spans="1:6" x14ac:dyDescent="0.3">
      <c r="A22" s="2" t="s">
        <v>18</v>
      </c>
      <c r="B22" s="2" t="s">
        <v>19</v>
      </c>
      <c r="C22" s="21">
        <v>-21960.603999999999</v>
      </c>
      <c r="D22" s="21">
        <v>-31263.364000000001</v>
      </c>
      <c r="E22" s="21">
        <f t="shared" si="0"/>
        <v>9302.760000000002</v>
      </c>
      <c r="F22" s="21" t="s">
        <v>414</v>
      </c>
    </row>
    <row r="23" spans="1:6" x14ac:dyDescent="0.3">
      <c r="A23" s="2" t="s">
        <v>20</v>
      </c>
      <c r="B23" s="2" t="s">
        <v>21</v>
      </c>
      <c r="C23" s="21">
        <v>-21856.635999999999</v>
      </c>
      <c r="D23" s="21">
        <v>0</v>
      </c>
      <c r="E23" s="21">
        <f t="shared" si="0"/>
        <v>-21856.635999999999</v>
      </c>
      <c r="F23" s="21" t="s">
        <v>414</v>
      </c>
    </row>
    <row r="24" spans="1:6" x14ac:dyDescent="0.3">
      <c r="A24" s="2" t="s">
        <v>22</v>
      </c>
      <c r="B24" s="2" t="s">
        <v>23</v>
      </c>
      <c r="C24" s="21">
        <v>230.4</v>
      </c>
      <c r="D24" s="21">
        <v>230.4</v>
      </c>
      <c r="E24" s="21">
        <f t="shared" si="0"/>
        <v>0</v>
      </c>
      <c r="F24" s="21" t="s">
        <v>406</v>
      </c>
    </row>
    <row r="25" spans="1:6" x14ac:dyDescent="0.3">
      <c r="A25" s="2" t="s">
        <v>24</v>
      </c>
      <c r="B25" s="2" t="s">
        <v>25</v>
      </c>
      <c r="C25" s="21">
        <v>144400.79</v>
      </c>
      <c r="D25" s="21">
        <v>144400.79</v>
      </c>
      <c r="E25" s="21">
        <f t="shared" si="0"/>
        <v>0</v>
      </c>
      <c r="F25" s="21" t="s">
        <v>406</v>
      </c>
    </row>
    <row r="26" spans="1:6" x14ac:dyDescent="0.3">
      <c r="A26" s="2" t="s">
        <v>26</v>
      </c>
      <c r="B26" s="2" t="s">
        <v>27</v>
      </c>
      <c r="C26" s="21">
        <v>4058.18</v>
      </c>
      <c r="D26" s="21">
        <v>2407.58</v>
      </c>
      <c r="E26" s="21">
        <f t="shared" si="0"/>
        <v>1650.6</v>
      </c>
      <c r="F26" s="21" t="s">
        <v>406</v>
      </c>
    </row>
    <row r="27" spans="1:6" x14ac:dyDescent="0.3">
      <c r="A27" s="2" t="s">
        <v>28</v>
      </c>
      <c r="B27" s="2" t="s">
        <v>29</v>
      </c>
      <c r="C27" s="21">
        <v>400000</v>
      </c>
      <c r="D27" s="21">
        <v>400000</v>
      </c>
      <c r="E27" s="21">
        <f t="shared" si="0"/>
        <v>0</v>
      </c>
      <c r="F27" s="21" t="s">
        <v>406</v>
      </c>
    </row>
    <row r="28" spans="1:6" x14ac:dyDescent="0.3">
      <c r="A28" s="2" t="s">
        <v>30</v>
      </c>
      <c r="B28" s="2" t="s">
        <v>31</v>
      </c>
      <c r="C28" s="21">
        <v>430000</v>
      </c>
      <c r="D28" s="21">
        <v>430000</v>
      </c>
      <c r="E28" s="21">
        <f t="shared" si="0"/>
        <v>0</v>
      </c>
      <c r="F28" s="21" t="s">
        <v>402</v>
      </c>
    </row>
    <row r="29" spans="1:6" x14ac:dyDescent="0.3">
      <c r="A29" s="2" t="s">
        <v>32</v>
      </c>
      <c r="B29" s="2" t="s">
        <v>33</v>
      </c>
      <c r="C29" s="21">
        <v>120103.626</v>
      </c>
      <c r="D29" s="21">
        <v>108380.035</v>
      </c>
      <c r="E29" s="21">
        <f t="shared" si="0"/>
        <v>11723.591</v>
      </c>
      <c r="F29" s="21" t="s">
        <v>402</v>
      </c>
    </row>
    <row r="30" spans="1:6" x14ac:dyDescent="0.3">
      <c r="A30" s="2" t="s">
        <v>34</v>
      </c>
      <c r="B30" s="2" t="s">
        <v>35</v>
      </c>
      <c r="C30" s="21">
        <v>301570.06900000002</v>
      </c>
      <c r="D30" s="21">
        <v>0</v>
      </c>
      <c r="E30" s="21">
        <f t="shared" si="0"/>
        <v>301570.06900000002</v>
      </c>
      <c r="F30" s="21" t="s">
        <v>402</v>
      </c>
    </row>
    <row r="31" spans="1:6" x14ac:dyDescent="0.3">
      <c r="A31" s="2" t="s">
        <v>36</v>
      </c>
      <c r="B31" s="2" t="s">
        <v>37</v>
      </c>
      <c r="C31" s="21">
        <v>33314.161999999997</v>
      </c>
      <c r="D31" s="21">
        <v>32656.637999999999</v>
      </c>
      <c r="E31" s="21">
        <f t="shared" si="0"/>
        <v>657.52399999999761</v>
      </c>
      <c r="F31" s="21" t="s">
        <v>402</v>
      </c>
    </row>
    <row r="32" spans="1:6" x14ac:dyDescent="0.3">
      <c r="A32" s="2" t="s">
        <v>38</v>
      </c>
      <c r="B32" s="2" t="s">
        <v>39</v>
      </c>
      <c r="C32" s="21">
        <v>5469.3720000000003</v>
      </c>
      <c r="D32" s="21">
        <v>5048.9279999999999</v>
      </c>
      <c r="E32" s="21">
        <f t="shared" si="0"/>
        <v>420.44400000000041</v>
      </c>
      <c r="F32" s="21" t="s">
        <v>402</v>
      </c>
    </row>
    <row r="33" spans="1:6" x14ac:dyDescent="0.3">
      <c r="A33" s="2" t="s">
        <v>40</v>
      </c>
      <c r="B33" s="2" t="s">
        <v>41</v>
      </c>
      <c r="C33" s="21">
        <v>2555.0239999999999</v>
      </c>
      <c r="D33" s="21">
        <v>2555.0239999999999</v>
      </c>
      <c r="E33" s="21">
        <f t="shared" si="0"/>
        <v>0</v>
      </c>
      <c r="F33" s="21" t="s">
        <v>402</v>
      </c>
    </row>
    <row r="34" spans="1:6" x14ac:dyDescent="0.3">
      <c r="A34" s="2" t="s">
        <v>42</v>
      </c>
      <c r="B34" s="2" t="s">
        <v>43</v>
      </c>
      <c r="C34" s="21">
        <v>3567.6109999999999</v>
      </c>
      <c r="D34" s="21">
        <v>7599.2139999999999</v>
      </c>
      <c r="E34" s="21">
        <f t="shared" si="0"/>
        <v>-4031.6030000000001</v>
      </c>
      <c r="F34" s="21" t="s">
        <v>402</v>
      </c>
    </row>
    <row r="35" spans="1:6" x14ac:dyDescent="0.3">
      <c r="A35" s="2" t="s">
        <v>44</v>
      </c>
      <c r="B35" s="2" t="s">
        <v>45</v>
      </c>
      <c r="C35" s="21">
        <v>136044.239</v>
      </c>
      <c r="D35" s="21">
        <v>133174.47899999999</v>
      </c>
      <c r="E35" s="21">
        <f t="shared" si="0"/>
        <v>2869.7600000000093</v>
      </c>
      <c r="F35" s="21" t="s">
        <v>402</v>
      </c>
    </row>
    <row r="36" spans="1:6" x14ac:dyDescent="0.3">
      <c r="A36" s="2" t="s">
        <v>46</v>
      </c>
      <c r="B36" s="2" t="s">
        <v>47</v>
      </c>
      <c r="C36" s="21">
        <v>5066.4880000000003</v>
      </c>
      <c r="D36" s="21">
        <v>0</v>
      </c>
      <c r="E36" s="21">
        <f t="shared" si="0"/>
        <v>5066.4880000000003</v>
      </c>
      <c r="F36" s="21" t="s">
        <v>402</v>
      </c>
    </row>
    <row r="37" spans="1:6" x14ac:dyDescent="0.3">
      <c r="A37" s="2" t="s">
        <v>48</v>
      </c>
      <c r="B37" s="2" t="s">
        <v>49</v>
      </c>
      <c r="C37" s="21">
        <v>20977.738000000001</v>
      </c>
      <c r="D37" s="21">
        <v>19800.668000000001</v>
      </c>
      <c r="E37" s="21">
        <f t="shared" si="0"/>
        <v>1177.0699999999997</v>
      </c>
      <c r="F37" s="21" t="s">
        <v>402</v>
      </c>
    </row>
    <row r="38" spans="1:6" x14ac:dyDescent="0.3">
      <c r="A38" s="2" t="s">
        <v>50</v>
      </c>
      <c r="B38" s="2" t="s">
        <v>51</v>
      </c>
      <c r="C38" s="21">
        <v>4765.1459999999997</v>
      </c>
      <c r="D38" s="21">
        <v>4765.1459999999997</v>
      </c>
      <c r="E38" s="21">
        <f t="shared" si="0"/>
        <v>0</v>
      </c>
      <c r="F38" s="21" t="s">
        <v>402</v>
      </c>
    </row>
    <row r="39" spans="1:6" x14ac:dyDescent="0.3">
      <c r="A39" s="2" t="s">
        <v>52</v>
      </c>
      <c r="B39" s="2" t="s">
        <v>53</v>
      </c>
      <c r="C39" s="21">
        <v>3057.4</v>
      </c>
      <c r="D39" s="21">
        <v>1836.5</v>
      </c>
      <c r="E39" s="21">
        <f t="shared" si="0"/>
        <v>1220.9000000000001</v>
      </c>
      <c r="F39" s="21" t="s">
        <v>402</v>
      </c>
    </row>
    <row r="40" spans="1:6" x14ac:dyDescent="0.3">
      <c r="A40" s="2" t="s">
        <v>54</v>
      </c>
      <c r="B40" s="2" t="s">
        <v>55</v>
      </c>
      <c r="C40" s="21">
        <v>974.55</v>
      </c>
      <c r="D40" s="21">
        <v>974.55</v>
      </c>
      <c r="E40" s="21">
        <f t="shared" si="0"/>
        <v>0</v>
      </c>
      <c r="F40" s="21" t="s">
        <v>402</v>
      </c>
    </row>
    <row r="41" spans="1:6" x14ac:dyDescent="0.3">
      <c r="A41" s="2" t="s">
        <v>56</v>
      </c>
      <c r="B41" s="2" t="s">
        <v>57</v>
      </c>
      <c r="C41" s="21">
        <v>72850.517000000007</v>
      </c>
      <c r="D41" s="21">
        <v>70239.566999999995</v>
      </c>
      <c r="E41" s="21">
        <f t="shared" si="0"/>
        <v>2610.9500000000116</v>
      </c>
      <c r="F41" s="21" t="s">
        <v>402</v>
      </c>
    </row>
    <row r="42" spans="1:6" x14ac:dyDescent="0.3">
      <c r="A42" s="2" t="s">
        <v>58</v>
      </c>
      <c r="B42" s="2" t="s">
        <v>59</v>
      </c>
      <c r="C42" s="21">
        <v>48122.322</v>
      </c>
      <c r="D42" s="21">
        <v>30214.868999999999</v>
      </c>
      <c r="E42" s="21">
        <f t="shared" si="0"/>
        <v>17907.453000000001</v>
      </c>
      <c r="F42" s="21" t="s">
        <v>402</v>
      </c>
    </row>
    <row r="43" spans="1:6" x14ac:dyDescent="0.3">
      <c r="A43" s="2" t="s">
        <v>60</v>
      </c>
      <c r="B43" s="2" t="s">
        <v>61</v>
      </c>
      <c r="C43" s="21">
        <v>2271.1860000000001</v>
      </c>
      <c r="D43" s="21">
        <v>2271.1860000000001</v>
      </c>
      <c r="E43" s="21">
        <f t="shared" si="0"/>
        <v>0</v>
      </c>
      <c r="F43" s="21" t="s">
        <v>402</v>
      </c>
    </row>
    <row r="44" spans="1:6" x14ac:dyDescent="0.3">
      <c r="A44" s="2" t="s">
        <v>62</v>
      </c>
      <c r="B44" s="2" t="s">
        <v>63</v>
      </c>
      <c r="C44" s="21">
        <v>170689.04399999999</v>
      </c>
      <c r="D44" s="21">
        <v>150277.57</v>
      </c>
      <c r="E44" s="21">
        <f t="shared" si="0"/>
        <v>20411.473999999987</v>
      </c>
      <c r="F44" s="21" t="s">
        <v>402</v>
      </c>
    </row>
    <row r="45" spans="1:6" x14ac:dyDescent="0.3">
      <c r="A45" s="2" t="s">
        <v>64</v>
      </c>
      <c r="B45" s="2" t="s">
        <v>65</v>
      </c>
      <c r="C45" s="21">
        <v>7592.45</v>
      </c>
      <c r="D45" s="21">
        <v>7592.45</v>
      </c>
      <c r="E45" s="21">
        <f t="shared" ref="E45:E76" si="1">+C45-D45</f>
        <v>0</v>
      </c>
      <c r="F45" s="21" t="s">
        <v>402</v>
      </c>
    </row>
    <row r="46" spans="1:6" x14ac:dyDescent="0.3">
      <c r="A46" s="2" t="s">
        <v>66</v>
      </c>
      <c r="B46" s="2" t="s">
        <v>67</v>
      </c>
      <c r="C46" s="21">
        <v>13134.772999999999</v>
      </c>
      <c r="D46" s="21">
        <v>13134.772999999999</v>
      </c>
      <c r="E46" s="21">
        <f t="shared" si="1"/>
        <v>0</v>
      </c>
      <c r="F46" s="21" t="s">
        <v>402</v>
      </c>
    </row>
    <row r="47" spans="1:6" x14ac:dyDescent="0.3">
      <c r="A47" s="2" t="s">
        <v>68</v>
      </c>
      <c r="B47" s="2" t="s">
        <v>69</v>
      </c>
      <c r="C47" s="21">
        <v>53404.012000000002</v>
      </c>
      <c r="D47" s="21">
        <v>37546.171999999999</v>
      </c>
      <c r="E47" s="21">
        <f t="shared" si="1"/>
        <v>15857.840000000004</v>
      </c>
      <c r="F47" s="21" t="s">
        <v>402</v>
      </c>
    </row>
    <row r="48" spans="1:6" x14ac:dyDescent="0.3">
      <c r="A48" s="2" t="s">
        <v>70</v>
      </c>
      <c r="B48" s="2" t="s">
        <v>71</v>
      </c>
      <c r="C48" s="21">
        <v>0</v>
      </c>
      <c r="D48" s="21">
        <v>266419.70600000001</v>
      </c>
      <c r="E48" s="21">
        <f t="shared" si="1"/>
        <v>-266419.70600000001</v>
      </c>
      <c r="F48" s="21" t="s">
        <v>402</v>
      </c>
    </row>
    <row r="49" spans="1:6" x14ac:dyDescent="0.3">
      <c r="A49" s="2" t="s">
        <v>72</v>
      </c>
      <c r="B49" s="2" t="s">
        <v>73</v>
      </c>
      <c r="C49" s="21">
        <v>170103.90299999999</v>
      </c>
      <c r="D49" s="21">
        <v>123345.89599999999</v>
      </c>
      <c r="E49" s="21">
        <f t="shared" si="1"/>
        <v>46758.006999999998</v>
      </c>
      <c r="F49" s="21" t="s">
        <v>402</v>
      </c>
    </row>
    <row r="50" spans="1:6" x14ac:dyDescent="0.3">
      <c r="A50" s="2" t="s">
        <v>74</v>
      </c>
      <c r="B50" s="2" t="s">
        <v>75</v>
      </c>
      <c r="C50" s="21">
        <v>293058.64899999998</v>
      </c>
      <c r="D50" s="21">
        <v>293058.64899999998</v>
      </c>
      <c r="E50" s="21">
        <f t="shared" si="1"/>
        <v>0</v>
      </c>
      <c r="F50" s="21" t="s">
        <v>402</v>
      </c>
    </row>
    <row r="51" spans="1:6" x14ac:dyDescent="0.3">
      <c r="A51" s="2" t="s">
        <v>76</v>
      </c>
      <c r="B51" s="2" t="s">
        <v>77</v>
      </c>
      <c r="C51" s="21">
        <v>3858.7370000000001</v>
      </c>
      <c r="D51" s="21">
        <v>3858.7370000000001</v>
      </c>
      <c r="E51" s="21">
        <f t="shared" si="1"/>
        <v>0</v>
      </c>
      <c r="F51" s="21" t="s">
        <v>402</v>
      </c>
    </row>
    <row r="52" spans="1:6" x14ac:dyDescent="0.3">
      <c r="A52" s="2" t="s">
        <v>78</v>
      </c>
      <c r="B52" s="2" t="s">
        <v>79</v>
      </c>
      <c r="C52" s="21">
        <v>99619.743000000002</v>
      </c>
      <c r="D52" s="21">
        <v>99619.743000000002</v>
      </c>
      <c r="E52" s="21">
        <f t="shared" si="1"/>
        <v>0</v>
      </c>
      <c r="F52" s="21" t="s">
        <v>402</v>
      </c>
    </row>
    <row r="53" spans="1:6" x14ac:dyDescent="0.3">
      <c r="A53" s="2" t="s">
        <v>80</v>
      </c>
      <c r="B53" s="2" t="s">
        <v>81</v>
      </c>
      <c r="C53" s="21">
        <v>14220.31</v>
      </c>
      <c r="D53" s="21">
        <v>14220.31</v>
      </c>
      <c r="E53" s="21">
        <f t="shared" si="1"/>
        <v>0</v>
      </c>
      <c r="F53" s="21" t="s">
        <v>402</v>
      </c>
    </row>
    <row r="54" spans="1:6" x14ac:dyDescent="0.3">
      <c r="A54" s="2" t="s">
        <v>82</v>
      </c>
      <c r="B54" s="2" t="s">
        <v>83</v>
      </c>
      <c r="C54" s="21">
        <v>4169.4920000000002</v>
      </c>
      <c r="D54" s="21">
        <v>4169.4920000000002</v>
      </c>
      <c r="E54" s="21">
        <f t="shared" si="1"/>
        <v>0</v>
      </c>
      <c r="F54" s="21" t="s">
        <v>402</v>
      </c>
    </row>
    <row r="55" spans="1:6" x14ac:dyDescent="0.3">
      <c r="A55" s="2" t="s">
        <v>84</v>
      </c>
      <c r="B55" s="2" t="s">
        <v>85</v>
      </c>
      <c r="C55" s="21">
        <v>26815.589</v>
      </c>
      <c r="D55" s="21">
        <v>26815.589</v>
      </c>
      <c r="E55" s="21">
        <f t="shared" si="1"/>
        <v>0</v>
      </c>
      <c r="F55" s="21" t="s">
        <v>402</v>
      </c>
    </row>
    <row r="56" spans="1:6" x14ac:dyDescent="0.3">
      <c r="A56" s="2" t="s">
        <v>86</v>
      </c>
      <c r="B56" s="2" t="s">
        <v>87</v>
      </c>
      <c r="C56" s="21">
        <v>4600</v>
      </c>
      <c r="D56" s="21">
        <v>4600</v>
      </c>
      <c r="E56" s="21">
        <f t="shared" si="1"/>
        <v>0</v>
      </c>
      <c r="F56" s="21" t="s">
        <v>402</v>
      </c>
    </row>
    <row r="57" spans="1:6" x14ac:dyDescent="0.3">
      <c r="A57" s="2" t="s">
        <v>88</v>
      </c>
      <c r="B57" s="2" t="s">
        <v>89</v>
      </c>
      <c r="C57" s="21">
        <v>-230.4</v>
      </c>
      <c r="D57" s="21">
        <v>-230.4</v>
      </c>
      <c r="E57" s="21">
        <f t="shared" si="1"/>
        <v>0</v>
      </c>
      <c r="F57" s="21" t="s">
        <v>406</v>
      </c>
    </row>
    <row r="58" spans="1:6" x14ac:dyDescent="0.3">
      <c r="A58" s="2" t="s">
        <v>90</v>
      </c>
      <c r="B58" s="2" t="s">
        <v>91</v>
      </c>
      <c r="C58" s="21">
        <v>-840.29200000000003</v>
      </c>
      <c r="D58" s="21">
        <v>-840.29200000000003</v>
      </c>
      <c r="E58" s="21">
        <f t="shared" si="1"/>
        <v>0</v>
      </c>
      <c r="F58" s="21" t="s">
        <v>406</v>
      </c>
    </row>
    <row r="59" spans="1:6" x14ac:dyDescent="0.3">
      <c r="A59" s="2" t="s">
        <v>92</v>
      </c>
      <c r="B59" s="2" t="s">
        <v>93</v>
      </c>
      <c r="C59" s="21">
        <v>-252790.41</v>
      </c>
      <c r="D59" s="21">
        <v>-252790.41</v>
      </c>
      <c r="E59" s="21">
        <f t="shared" si="1"/>
        <v>0</v>
      </c>
      <c r="F59" s="21" t="s">
        <v>402</v>
      </c>
    </row>
    <row r="60" spans="1:6" x14ac:dyDescent="0.3">
      <c r="A60" s="2" t="s">
        <v>94</v>
      </c>
      <c r="B60" s="2" t="s">
        <v>95</v>
      </c>
      <c r="C60" s="21">
        <v>-90569.18</v>
      </c>
      <c r="D60" s="21">
        <v>-90569.18</v>
      </c>
      <c r="E60" s="21">
        <f t="shared" si="1"/>
        <v>0</v>
      </c>
      <c r="F60" s="21" t="s">
        <v>402</v>
      </c>
    </row>
    <row r="61" spans="1:6" x14ac:dyDescent="0.3">
      <c r="A61" s="2" t="s">
        <v>96</v>
      </c>
      <c r="B61" s="2" t="s">
        <v>97</v>
      </c>
      <c r="C61" s="21">
        <v>-195.9</v>
      </c>
      <c r="D61" s="21">
        <v>-195.9</v>
      </c>
      <c r="E61" s="21">
        <f t="shared" si="1"/>
        <v>0</v>
      </c>
      <c r="F61" s="21" t="s">
        <v>402</v>
      </c>
    </row>
    <row r="62" spans="1:6" x14ac:dyDescent="0.3">
      <c r="A62" s="2" t="s">
        <v>98</v>
      </c>
      <c r="B62" s="2" t="s">
        <v>99</v>
      </c>
      <c r="C62" s="21">
        <v>-389.82</v>
      </c>
      <c r="D62" s="21">
        <v>-389.82</v>
      </c>
      <c r="E62" s="21">
        <f t="shared" si="1"/>
        <v>0</v>
      </c>
      <c r="F62" s="21" t="s">
        <v>402</v>
      </c>
    </row>
    <row r="63" spans="1:6" x14ac:dyDescent="0.3">
      <c r="A63" s="2" t="s">
        <v>100</v>
      </c>
      <c r="B63" s="2" t="s">
        <v>101</v>
      </c>
      <c r="C63" s="21">
        <v>-13649.678</v>
      </c>
      <c r="D63" s="21">
        <v>-13649.678</v>
      </c>
      <c r="E63" s="21">
        <f t="shared" si="1"/>
        <v>0</v>
      </c>
      <c r="F63" s="21" t="s">
        <v>402</v>
      </c>
    </row>
    <row r="64" spans="1:6" x14ac:dyDescent="0.3">
      <c r="A64" s="2" t="s">
        <v>102</v>
      </c>
      <c r="B64" s="2" t="s">
        <v>103</v>
      </c>
      <c r="C64" s="21">
        <v>-951.62900000000002</v>
      </c>
      <c r="D64" s="21">
        <v>-951.62900000000002</v>
      </c>
      <c r="E64" s="21">
        <f t="shared" si="1"/>
        <v>0</v>
      </c>
      <c r="F64" s="21" t="s">
        <v>402</v>
      </c>
    </row>
    <row r="65" spans="1:6" x14ac:dyDescent="0.3">
      <c r="A65" s="2" t="s">
        <v>104</v>
      </c>
      <c r="B65" s="2" t="s">
        <v>105</v>
      </c>
      <c r="C65" s="21">
        <v>-50319.726999999999</v>
      </c>
      <c r="D65" s="21">
        <v>-50319.726999999999</v>
      </c>
      <c r="E65" s="21">
        <f t="shared" si="1"/>
        <v>0</v>
      </c>
      <c r="F65" s="21" t="s">
        <v>402</v>
      </c>
    </row>
    <row r="66" spans="1:6" x14ac:dyDescent="0.3">
      <c r="A66" s="2" t="s">
        <v>106</v>
      </c>
      <c r="B66" s="2" t="s">
        <v>107</v>
      </c>
      <c r="C66" s="21">
        <v>-6432.1080000000002</v>
      </c>
      <c r="D66" s="21">
        <v>-6432.1080000000002</v>
      </c>
      <c r="E66" s="21">
        <f t="shared" si="1"/>
        <v>0</v>
      </c>
      <c r="F66" s="21" t="s">
        <v>402</v>
      </c>
    </row>
    <row r="67" spans="1:6" x14ac:dyDescent="0.3">
      <c r="A67" s="2" t="s">
        <v>108</v>
      </c>
      <c r="B67" s="2" t="s">
        <v>109</v>
      </c>
      <c r="C67" s="21">
        <v>-19275.977999999999</v>
      </c>
      <c r="D67" s="21">
        <v>-19275.977999999999</v>
      </c>
      <c r="E67" s="21">
        <f t="shared" si="1"/>
        <v>0</v>
      </c>
      <c r="F67" s="21" t="s">
        <v>402</v>
      </c>
    </row>
    <row r="68" spans="1:6" x14ac:dyDescent="0.3">
      <c r="A68" s="2" t="s">
        <v>110</v>
      </c>
      <c r="B68" s="2" t="s">
        <v>111</v>
      </c>
      <c r="C68" s="21">
        <v>-23874.95</v>
      </c>
      <c r="D68" s="21">
        <v>-23874.95</v>
      </c>
      <c r="E68" s="21">
        <f t="shared" si="1"/>
        <v>0</v>
      </c>
      <c r="F68" s="21" t="s">
        <v>402</v>
      </c>
    </row>
    <row r="69" spans="1:6" x14ac:dyDescent="0.3">
      <c r="A69" s="2" t="s">
        <v>112</v>
      </c>
      <c r="B69" s="2" t="s">
        <v>113</v>
      </c>
      <c r="C69" s="21">
        <v>-4516.5219999999999</v>
      </c>
      <c r="D69" s="21">
        <v>-4516.5219999999999</v>
      </c>
      <c r="E69" s="21">
        <f t="shared" si="1"/>
        <v>0</v>
      </c>
      <c r="F69" s="21" t="s">
        <v>402</v>
      </c>
    </row>
    <row r="70" spans="1:6" x14ac:dyDescent="0.3">
      <c r="A70" s="2" t="s">
        <v>114</v>
      </c>
      <c r="B70" s="2" t="s">
        <v>115</v>
      </c>
      <c r="C70" s="21">
        <v>-3908.7049999999999</v>
      </c>
      <c r="D70" s="21">
        <v>-3908.7049999999999</v>
      </c>
      <c r="E70" s="21">
        <f t="shared" si="1"/>
        <v>0</v>
      </c>
      <c r="F70" s="21" t="s">
        <v>402</v>
      </c>
    </row>
    <row r="71" spans="1:6" x14ac:dyDescent="0.3">
      <c r="A71" s="2" t="s">
        <v>116</v>
      </c>
      <c r="B71" s="2" t="s">
        <v>117</v>
      </c>
      <c r="C71" s="21">
        <v>-1645.566</v>
      </c>
      <c r="D71" s="21">
        <v>-1645.566</v>
      </c>
      <c r="E71" s="21">
        <f t="shared" si="1"/>
        <v>0</v>
      </c>
      <c r="F71" s="21" t="s">
        <v>402</v>
      </c>
    </row>
    <row r="72" spans="1:6" x14ac:dyDescent="0.3">
      <c r="A72" s="2" t="s">
        <v>118</v>
      </c>
      <c r="B72" s="2" t="s">
        <v>119</v>
      </c>
      <c r="C72" s="21">
        <v>-10539.084999999999</v>
      </c>
      <c r="D72" s="21">
        <v>-10539.084999999999</v>
      </c>
      <c r="E72" s="21">
        <f t="shared" si="1"/>
        <v>0</v>
      </c>
      <c r="F72" s="21" t="s">
        <v>402</v>
      </c>
    </row>
    <row r="73" spans="1:6" x14ac:dyDescent="0.3">
      <c r="A73" s="2" t="s">
        <v>120</v>
      </c>
      <c r="B73" s="2" t="s">
        <v>121</v>
      </c>
      <c r="C73" s="21">
        <v>-2555.0239999999999</v>
      </c>
      <c r="D73" s="21">
        <v>-2555.0239999999999</v>
      </c>
      <c r="E73" s="21">
        <f t="shared" si="1"/>
        <v>0</v>
      </c>
      <c r="F73" s="21" t="s">
        <v>402</v>
      </c>
    </row>
    <row r="74" spans="1:6" x14ac:dyDescent="0.3">
      <c r="A74" s="2" t="s">
        <v>122</v>
      </c>
      <c r="B74" s="2" t="s">
        <v>123</v>
      </c>
      <c r="C74" s="21">
        <v>-6278.473</v>
      </c>
      <c r="D74" s="21">
        <v>-6278.473</v>
      </c>
      <c r="E74" s="21">
        <f t="shared" si="1"/>
        <v>0</v>
      </c>
      <c r="F74" s="21" t="s">
        <v>402</v>
      </c>
    </row>
    <row r="75" spans="1:6" x14ac:dyDescent="0.3">
      <c r="A75" s="2" t="s">
        <v>124</v>
      </c>
      <c r="B75" s="2" t="s">
        <v>125</v>
      </c>
      <c r="C75" s="21">
        <v>-5506.2879999999996</v>
      </c>
      <c r="D75" s="21">
        <v>-5506.2879999999996</v>
      </c>
      <c r="E75" s="21">
        <f t="shared" si="1"/>
        <v>0</v>
      </c>
      <c r="F75" s="21" t="s">
        <v>402</v>
      </c>
    </row>
    <row r="76" spans="1:6" x14ac:dyDescent="0.3">
      <c r="A76" s="2" t="s">
        <v>126</v>
      </c>
      <c r="B76" s="2" t="s">
        <v>127</v>
      </c>
      <c r="C76" s="21">
        <v>-75155.710999999996</v>
      </c>
      <c r="D76" s="21">
        <v>-75155.710999999996</v>
      </c>
      <c r="E76" s="21">
        <f t="shared" si="1"/>
        <v>0</v>
      </c>
      <c r="F76" s="21" t="s">
        <v>402</v>
      </c>
    </row>
    <row r="77" spans="1:6" x14ac:dyDescent="0.3">
      <c r="A77" s="2" t="s">
        <v>128</v>
      </c>
      <c r="B77" s="2" t="s">
        <v>129</v>
      </c>
      <c r="C77" s="21">
        <v>-162318.76999999999</v>
      </c>
      <c r="D77" s="21">
        <v>-162318.76999999999</v>
      </c>
      <c r="E77" s="21">
        <f t="shared" ref="E77:E108" si="2">+C77-D77</f>
        <v>0</v>
      </c>
      <c r="F77" s="21" t="s">
        <v>402</v>
      </c>
    </row>
    <row r="78" spans="1:6" x14ac:dyDescent="0.3">
      <c r="A78" s="2" t="s">
        <v>130</v>
      </c>
      <c r="B78" s="2" t="s">
        <v>131</v>
      </c>
      <c r="C78" s="21">
        <v>18307.205999999998</v>
      </c>
      <c r="D78" s="21">
        <v>18307.205999999998</v>
      </c>
      <c r="E78" s="21">
        <f t="shared" si="2"/>
        <v>0</v>
      </c>
      <c r="F78" s="21" t="s">
        <v>408</v>
      </c>
    </row>
    <row r="79" spans="1:6" x14ac:dyDescent="0.3">
      <c r="A79" s="2" t="s">
        <v>132</v>
      </c>
      <c r="B79" s="2" t="s">
        <v>133</v>
      </c>
      <c r="C79" s="21">
        <v>2935.2420000000002</v>
      </c>
      <c r="D79" s="21">
        <v>2935.2420000000002</v>
      </c>
      <c r="E79" s="21">
        <f t="shared" si="2"/>
        <v>0</v>
      </c>
      <c r="F79" s="21" t="s">
        <v>408</v>
      </c>
    </row>
    <row r="80" spans="1:6" x14ac:dyDescent="0.3">
      <c r="A80" s="2" t="s">
        <v>134</v>
      </c>
      <c r="B80" s="2" t="s">
        <v>135</v>
      </c>
      <c r="C80" s="21">
        <v>4804.009</v>
      </c>
      <c r="D80" s="21">
        <v>4804.009</v>
      </c>
      <c r="E80" s="21">
        <f t="shared" si="2"/>
        <v>0</v>
      </c>
      <c r="F80" s="21" t="s">
        <v>408</v>
      </c>
    </row>
    <row r="81" spans="1:6" x14ac:dyDescent="0.3">
      <c r="A81" s="2" t="s">
        <v>136</v>
      </c>
      <c r="B81" s="2" t="s">
        <v>137</v>
      </c>
      <c r="C81" s="21">
        <v>-576263.81499999994</v>
      </c>
      <c r="D81" s="21">
        <v>-604498.20499999996</v>
      </c>
      <c r="E81" s="21">
        <f t="shared" si="2"/>
        <v>28234.390000000014</v>
      </c>
      <c r="F81" s="21" t="s">
        <v>422</v>
      </c>
    </row>
    <row r="82" spans="1:6" x14ac:dyDescent="0.3">
      <c r="A82" s="2" t="s">
        <v>138</v>
      </c>
      <c r="B82" s="2" t="s">
        <v>139</v>
      </c>
      <c r="C82" s="21">
        <v>0</v>
      </c>
      <c r="D82" s="21">
        <v>-1855.22</v>
      </c>
      <c r="E82" s="21">
        <f t="shared" si="2"/>
        <v>1855.22</v>
      </c>
      <c r="F82" s="21" t="s">
        <v>422</v>
      </c>
    </row>
    <row r="83" spans="1:6" x14ac:dyDescent="0.3">
      <c r="A83" s="2" t="s">
        <v>140</v>
      </c>
      <c r="B83" s="2" t="s">
        <v>141</v>
      </c>
      <c r="C83" s="21">
        <v>-52011.65</v>
      </c>
      <c r="D83" s="21">
        <v>-52011.65</v>
      </c>
      <c r="E83" s="21">
        <f t="shared" si="2"/>
        <v>0</v>
      </c>
      <c r="F83" s="21" t="s">
        <v>422</v>
      </c>
    </row>
    <row r="84" spans="1:6" x14ac:dyDescent="0.3">
      <c r="A84" s="2" t="s">
        <v>142</v>
      </c>
      <c r="B84" s="2" t="s">
        <v>143</v>
      </c>
      <c r="C84" s="21">
        <v>3392.86</v>
      </c>
      <c r="D84" s="21">
        <v>3392.86</v>
      </c>
      <c r="E84" s="21">
        <f t="shared" si="2"/>
        <v>0</v>
      </c>
      <c r="F84" s="21" t="s">
        <v>422</v>
      </c>
    </row>
    <row r="85" spans="1:6" x14ac:dyDescent="0.3">
      <c r="A85" s="2" t="s">
        <v>144</v>
      </c>
      <c r="B85" s="2" t="s">
        <v>145</v>
      </c>
      <c r="C85" s="21">
        <v>55209.381999999998</v>
      </c>
      <c r="D85" s="21">
        <v>29064.401999999998</v>
      </c>
      <c r="E85" s="21">
        <f t="shared" si="2"/>
        <v>26144.98</v>
      </c>
      <c r="F85" s="21" t="s">
        <v>422</v>
      </c>
    </row>
    <row r="86" spans="1:6" x14ac:dyDescent="0.3">
      <c r="A86" s="2" t="s">
        <v>146</v>
      </c>
      <c r="B86" s="2" t="s">
        <v>147</v>
      </c>
      <c r="C86" s="21">
        <v>197525.32500000001</v>
      </c>
      <c r="D86" s="21">
        <v>179730.86499999999</v>
      </c>
      <c r="E86" s="21">
        <f t="shared" si="2"/>
        <v>17794.460000000021</v>
      </c>
      <c r="F86" s="21" t="s">
        <v>410</v>
      </c>
    </row>
    <row r="87" spans="1:6" x14ac:dyDescent="0.3">
      <c r="A87" s="2" t="s">
        <v>148</v>
      </c>
      <c r="B87" s="2" t="s">
        <v>149</v>
      </c>
      <c r="C87" s="21">
        <v>8873.0370000000003</v>
      </c>
      <c r="D87" s="21">
        <v>8873.0370000000003</v>
      </c>
      <c r="E87" s="21">
        <f t="shared" si="2"/>
        <v>0</v>
      </c>
      <c r="F87" s="21" t="s">
        <v>410</v>
      </c>
    </row>
    <row r="88" spans="1:6" x14ac:dyDescent="0.3">
      <c r="A88" s="2" t="s">
        <v>150</v>
      </c>
      <c r="B88" s="2" t="s">
        <v>151</v>
      </c>
      <c r="C88" s="21">
        <v>-1711.491</v>
      </c>
      <c r="D88" s="21">
        <v>0</v>
      </c>
      <c r="E88" s="21">
        <f t="shared" si="2"/>
        <v>-1711.491</v>
      </c>
      <c r="F88" s="21" t="s">
        <v>420</v>
      </c>
    </row>
    <row r="89" spans="1:6" x14ac:dyDescent="0.3">
      <c r="A89" s="2" t="s">
        <v>152</v>
      </c>
      <c r="B89" s="2" t="s">
        <v>153</v>
      </c>
      <c r="C89" s="21">
        <v>-14066.254000000001</v>
      </c>
      <c r="D89" s="21">
        <v>-7933.82</v>
      </c>
      <c r="E89" s="21">
        <f t="shared" si="2"/>
        <v>-6132.4340000000011</v>
      </c>
      <c r="F89" s="21" t="s">
        <v>420</v>
      </c>
    </row>
    <row r="90" spans="1:6" x14ac:dyDescent="0.3">
      <c r="A90" s="2" t="s">
        <v>154</v>
      </c>
      <c r="B90" s="2" t="s">
        <v>155</v>
      </c>
      <c r="C90" s="21">
        <v>-927.54399999999998</v>
      </c>
      <c r="D90" s="21">
        <v>0</v>
      </c>
      <c r="E90" s="21">
        <f t="shared" si="2"/>
        <v>-927.54399999999998</v>
      </c>
      <c r="F90" s="21" t="s">
        <v>418</v>
      </c>
    </row>
    <row r="91" spans="1:6" x14ac:dyDescent="0.3">
      <c r="A91" s="2" t="s">
        <v>156</v>
      </c>
      <c r="B91" s="2" t="s">
        <v>157</v>
      </c>
      <c r="C91" s="21">
        <v>-96.813999999999993</v>
      </c>
      <c r="D91" s="21">
        <v>0</v>
      </c>
      <c r="E91" s="21">
        <f t="shared" si="2"/>
        <v>-96.813999999999993</v>
      </c>
      <c r="F91" s="21" t="s">
        <v>418</v>
      </c>
    </row>
    <row r="92" spans="1:6" x14ac:dyDescent="0.3">
      <c r="A92" s="2" t="s">
        <v>158</v>
      </c>
      <c r="B92" s="2" t="s">
        <v>159</v>
      </c>
      <c r="C92" s="21">
        <v>-66873.350000000006</v>
      </c>
      <c r="D92" s="21">
        <v>0</v>
      </c>
      <c r="E92" s="21">
        <f t="shared" si="2"/>
        <v>-66873.350000000006</v>
      </c>
      <c r="F92" s="21" t="s">
        <v>418</v>
      </c>
    </row>
    <row r="93" spans="1:6" x14ac:dyDescent="0.3">
      <c r="A93" s="2" t="s">
        <v>160</v>
      </c>
      <c r="B93" s="2" t="s">
        <v>161</v>
      </c>
      <c r="C93" s="21">
        <v>-169.5</v>
      </c>
      <c r="D93" s="21">
        <v>0</v>
      </c>
      <c r="E93" s="21">
        <f t="shared" si="2"/>
        <v>-169.5</v>
      </c>
      <c r="F93" s="21" t="s">
        <v>418</v>
      </c>
    </row>
    <row r="94" spans="1:6" x14ac:dyDescent="0.3">
      <c r="A94" s="2" t="s">
        <v>162</v>
      </c>
      <c r="B94" s="2" t="s">
        <v>163</v>
      </c>
      <c r="C94" s="21">
        <v>5976.8580000000002</v>
      </c>
      <c r="D94" s="21">
        <v>6871.3969999999999</v>
      </c>
      <c r="E94" s="21">
        <f t="shared" si="2"/>
        <v>-894.53899999999976</v>
      </c>
      <c r="F94" s="21" t="s">
        <v>418</v>
      </c>
    </row>
    <row r="95" spans="1:6" x14ac:dyDescent="0.3">
      <c r="A95" s="2" t="s">
        <v>164</v>
      </c>
      <c r="B95" s="2" t="s">
        <v>165</v>
      </c>
      <c r="C95" s="21">
        <v>0</v>
      </c>
      <c r="D95" s="21">
        <v>0</v>
      </c>
      <c r="E95" s="21">
        <f t="shared" si="2"/>
        <v>0</v>
      </c>
      <c r="F95" s="21" t="s">
        <v>418</v>
      </c>
    </row>
    <row r="96" spans="1:6" x14ac:dyDescent="0.3">
      <c r="A96" s="2" t="s">
        <v>166</v>
      </c>
      <c r="B96" s="2" t="s">
        <v>167</v>
      </c>
      <c r="C96" s="21">
        <v>-4243.3919999999998</v>
      </c>
      <c r="D96" s="21">
        <v>-30942.240000000002</v>
      </c>
      <c r="E96" s="21">
        <f t="shared" si="2"/>
        <v>26698.848000000002</v>
      </c>
      <c r="F96" s="21" t="s">
        <v>418</v>
      </c>
    </row>
    <row r="97" spans="1:6" x14ac:dyDescent="0.3">
      <c r="A97" s="2" t="s">
        <v>168</v>
      </c>
      <c r="B97" s="2" t="s">
        <v>169</v>
      </c>
      <c r="C97" s="21">
        <v>-122908.732</v>
      </c>
      <c r="D97" s="21">
        <v>-125562.931</v>
      </c>
      <c r="E97" s="21">
        <f t="shared" si="2"/>
        <v>2654.1989999999932</v>
      </c>
      <c r="F97" s="21" t="s">
        <v>418</v>
      </c>
    </row>
    <row r="98" spans="1:6" x14ac:dyDescent="0.3">
      <c r="A98" s="2" t="s">
        <v>170</v>
      </c>
      <c r="B98" s="2" t="s">
        <v>171</v>
      </c>
      <c r="C98" s="21">
        <v>1171.8689999999999</v>
      </c>
      <c r="D98" s="21">
        <v>416.00400000000002</v>
      </c>
      <c r="E98" s="21">
        <f t="shared" si="2"/>
        <v>755.8649999999999</v>
      </c>
      <c r="F98" s="21" t="s">
        <v>418</v>
      </c>
    </row>
    <row r="99" spans="1:6" x14ac:dyDescent="0.3">
      <c r="A99" s="2" t="s">
        <v>172</v>
      </c>
      <c r="B99" s="2" t="s">
        <v>173</v>
      </c>
      <c r="C99" s="21">
        <v>21</v>
      </c>
      <c r="D99" s="21">
        <v>21</v>
      </c>
      <c r="E99" s="21">
        <f t="shared" si="2"/>
        <v>0</v>
      </c>
      <c r="F99" s="21" t="s">
        <v>418</v>
      </c>
    </row>
    <row r="100" spans="1:6" x14ac:dyDescent="0.3">
      <c r="A100" s="2" t="s">
        <v>174</v>
      </c>
      <c r="B100" s="2" t="s">
        <v>175</v>
      </c>
      <c r="C100" s="21">
        <v>-326.43799999999999</v>
      </c>
      <c r="D100" s="21">
        <v>-326.43799999999999</v>
      </c>
      <c r="E100" s="21">
        <f t="shared" si="2"/>
        <v>0</v>
      </c>
      <c r="F100" s="21" t="s">
        <v>418</v>
      </c>
    </row>
    <row r="101" spans="1:6" x14ac:dyDescent="0.3">
      <c r="A101" s="2" t="s">
        <v>176</v>
      </c>
      <c r="B101" s="2" t="s">
        <v>177</v>
      </c>
      <c r="C101" s="21">
        <v>55125.006000000001</v>
      </c>
      <c r="D101" s="21">
        <v>0</v>
      </c>
      <c r="E101" s="21">
        <f t="shared" si="2"/>
        <v>55125.006000000001</v>
      </c>
      <c r="F101" s="21" t="s">
        <v>418</v>
      </c>
    </row>
    <row r="102" spans="1:6" x14ac:dyDescent="0.3">
      <c r="A102" s="2" t="s">
        <v>178</v>
      </c>
      <c r="B102" s="2" t="s">
        <v>179</v>
      </c>
      <c r="C102" s="21">
        <v>16334.154</v>
      </c>
      <c r="D102" s="21">
        <v>0</v>
      </c>
      <c r="E102" s="21">
        <f t="shared" si="2"/>
        <v>16334.154</v>
      </c>
      <c r="F102" s="21" t="s">
        <v>418</v>
      </c>
    </row>
    <row r="103" spans="1:6" x14ac:dyDescent="0.3">
      <c r="A103" s="2" t="s">
        <v>180</v>
      </c>
      <c r="B103" s="2" t="s">
        <v>181</v>
      </c>
      <c r="C103" s="21">
        <v>68101.589000000007</v>
      </c>
      <c r="D103" s="21">
        <v>0</v>
      </c>
      <c r="E103" s="21">
        <f t="shared" si="2"/>
        <v>68101.589000000007</v>
      </c>
      <c r="F103" s="21" t="s">
        <v>418</v>
      </c>
    </row>
    <row r="104" spans="1:6" x14ac:dyDescent="0.3">
      <c r="A104" s="2" t="s">
        <v>182</v>
      </c>
      <c r="B104" s="2" t="s">
        <v>183</v>
      </c>
      <c r="C104" s="21">
        <v>196279.37299999999</v>
      </c>
      <c r="D104" s="21">
        <v>172926.014</v>
      </c>
      <c r="E104" s="21">
        <f t="shared" si="2"/>
        <v>23353.358999999997</v>
      </c>
      <c r="F104" s="21" t="s">
        <v>418</v>
      </c>
    </row>
    <row r="105" spans="1:6" x14ac:dyDescent="0.3">
      <c r="A105" s="2" t="s">
        <v>184</v>
      </c>
      <c r="B105" s="2" t="s">
        <v>185</v>
      </c>
      <c r="C105" s="21">
        <v>-23155.084999999999</v>
      </c>
      <c r="D105" s="21">
        <v>0</v>
      </c>
      <c r="E105" s="21">
        <f t="shared" si="2"/>
        <v>-23155.084999999999</v>
      </c>
      <c r="F105" s="21" t="s">
        <v>418</v>
      </c>
    </row>
    <row r="106" spans="1:6" x14ac:dyDescent="0.3">
      <c r="A106" s="2" t="s">
        <v>186</v>
      </c>
      <c r="B106" s="2" t="s">
        <v>187</v>
      </c>
      <c r="C106" s="21">
        <v>-3085.32</v>
      </c>
      <c r="D106" s="21">
        <v>-3085.32</v>
      </c>
      <c r="E106" s="21">
        <f t="shared" si="2"/>
        <v>0</v>
      </c>
      <c r="F106" s="21" t="s">
        <v>418</v>
      </c>
    </row>
    <row r="107" spans="1:6" x14ac:dyDescent="0.3">
      <c r="A107" s="2" t="s">
        <v>188</v>
      </c>
      <c r="B107" s="2" t="s">
        <v>189</v>
      </c>
      <c r="C107" s="21">
        <v>-214.74199999999999</v>
      </c>
      <c r="D107" s="21">
        <v>4.0000000000000001E-3</v>
      </c>
      <c r="E107" s="21">
        <f t="shared" si="2"/>
        <v>-214.74599999999998</v>
      </c>
      <c r="F107" s="21" t="s">
        <v>420</v>
      </c>
    </row>
    <row r="108" spans="1:6" x14ac:dyDescent="0.3">
      <c r="A108" s="2" t="s">
        <v>190</v>
      </c>
      <c r="B108" s="2" t="s">
        <v>191</v>
      </c>
      <c r="C108" s="21">
        <v>-107.373</v>
      </c>
      <c r="D108" s="21">
        <v>5.0000000000000001E-3</v>
      </c>
      <c r="E108" s="21">
        <f t="shared" si="2"/>
        <v>-107.378</v>
      </c>
      <c r="F108" s="21" t="s">
        <v>420</v>
      </c>
    </row>
    <row r="109" spans="1:6" x14ac:dyDescent="0.3">
      <c r="A109" s="2" t="s">
        <v>192</v>
      </c>
      <c r="B109" s="2" t="s">
        <v>193</v>
      </c>
      <c r="C109" s="21">
        <v>1644.89</v>
      </c>
      <c r="D109" s="21">
        <v>0</v>
      </c>
      <c r="E109" s="21">
        <f t="shared" ref="E109:E140" si="3">+C109-D109</f>
        <v>1644.89</v>
      </c>
      <c r="F109" s="21" t="s">
        <v>418</v>
      </c>
    </row>
    <row r="110" spans="1:6" x14ac:dyDescent="0.3">
      <c r="A110" s="2" t="s">
        <v>194</v>
      </c>
      <c r="B110" s="2" t="s">
        <v>195</v>
      </c>
      <c r="C110" s="21">
        <v>57.2</v>
      </c>
      <c r="D110" s="21">
        <v>-9.4</v>
      </c>
      <c r="E110" s="21">
        <f t="shared" si="3"/>
        <v>66.600000000000009</v>
      </c>
      <c r="F110" s="21" t="s">
        <v>418</v>
      </c>
    </row>
    <row r="111" spans="1:6" x14ac:dyDescent="0.3">
      <c r="A111" s="2" t="s">
        <v>196</v>
      </c>
      <c r="B111" s="2" t="s">
        <v>197</v>
      </c>
      <c r="C111" s="21">
        <v>3804.0990000000002</v>
      </c>
      <c r="D111" s="21">
        <v>0</v>
      </c>
      <c r="E111" s="21">
        <f t="shared" si="3"/>
        <v>3804.0990000000002</v>
      </c>
      <c r="F111" s="21" t="s">
        <v>418</v>
      </c>
    </row>
    <row r="112" spans="1:6" x14ac:dyDescent="0.3">
      <c r="A112" s="2" t="s">
        <v>198</v>
      </c>
      <c r="B112" s="2" t="s">
        <v>199</v>
      </c>
      <c r="C112" s="21">
        <v>-4808.5</v>
      </c>
      <c r="D112" s="21">
        <v>-4808.5</v>
      </c>
      <c r="E112" s="21">
        <f t="shared" si="3"/>
        <v>0</v>
      </c>
      <c r="F112" s="21" t="s">
        <v>424</v>
      </c>
    </row>
    <row r="113" spans="1:6" x14ac:dyDescent="0.3">
      <c r="A113" s="2" t="s">
        <v>200</v>
      </c>
      <c r="B113" s="2" t="s">
        <v>201</v>
      </c>
      <c r="C113" s="21">
        <v>-77754.17</v>
      </c>
      <c r="D113" s="21">
        <v>-212877.67</v>
      </c>
      <c r="E113" s="21">
        <f t="shared" si="3"/>
        <v>135123.5</v>
      </c>
      <c r="F113" s="21" t="s">
        <v>424</v>
      </c>
    </row>
    <row r="114" spans="1:6" x14ac:dyDescent="0.3">
      <c r="A114" s="2" t="s">
        <v>202</v>
      </c>
      <c r="B114" s="2" t="s">
        <v>203</v>
      </c>
      <c r="C114" s="21">
        <v>-527.43399999999997</v>
      </c>
      <c r="D114" s="21">
        <v>-527.43399999999997</v>
      </c>
      <c r="E114" s="21">
        <f t="shared" si="3"/>
        <v>0</v>
      </c>
      <c r="F114" s="21" t="s">
        <v>424</v>
      </c>
    </row>
    <row r="115" spans="1:6" x14ac:dyDescent="0.3">
      <c r="A115" s="2" t="s">
        <v>204</v>
      </c>
      <c r="B115" s="2" t="s">
        <v>205</v>
      </c>
      <c r="C115" s="21">
        <v>-6177.2039999999997</v>
      </c>
      <c r="D115" s="21">
        <v>-6037.4560000000001</v>
      </c>
      <c r="E115" s="21">
        <f t="shared" si="3"/>
        <v>-139.74799999999959</v>
      </c>
      <c r="F115" s="21" t="s">
        <v>420</v>
      </c>
    </row>
    <row r="116" spans="1:6" x14ac:dyDescent="0.3">
      <c r="A116" s="2" t="s">
        <v>206</v>
      </c>
      <c r="B116" s="2" t="s">
        <v>207</v>
      </c>
      <c r="C116" s="21">
        <v>6781.6989999999996</v>
      </c>
      <c r="D116" s="21">
        <v>6781.6989999999996</v>
      </c>
      <c r="E116" s="21">
        <f t="shared" si="3"/>
        <v>0</v>
      </c>
      <c r="F116" s="21" t="s">
        <v>424</v>
      </c>
    </row>
    <row r="117" spans="1:6" x14ac:dyDescent="0.3">
      <c r="A117" s="2" t="s">
        <v>208</v>
      </c>
      <c r="B117" s="2" t="s">
        <v>209</v>
      </c>
      <c r="C117" s="21">
        <v>-11011.832</v>
      </c>
      <c r="D117" s="21">
        <v>-11011.832</v>
      </c>
      <c r="E117" s="21">
        <f t="shared" si="3"/>
        <v>0</v>
      </c>
      <c r="F117" s="21" t="s">
        <v>424</v>
      </c>
    </row>
    <row r="118" spans="1:6" x14ac:dyDescent="0.3">
      <c r="A118" s="2" t="s">
        <v>210</v>
      </c>
      <c r="B118" s="2" t="s">
        <v>211</v>
      </c>
      <c r="C118" s="21">
        <v>-23135.743999999999</v>
      </c>
      <c r="D118" s="21">
        <v>0</v>
      </c>
      <c r="E118" s="21">
        <f t="shared" si="3"/>
        <v>-23135.743999999999</v>
      </c>
      <c r="F118" s="21" t="s">
        <v>424</v>
      </c>
    </row>
    <row r="119" spans="1:6" x14ac:dyDescent="0.3">
      <c r="A119" s="2" t="s">
        <v>212</v>
      </c>
      <c r="B119" s="2" t="s">
        <v>213</v>
      </c>
      <c r="C119" s="21">
        <v>2300.585</v>
      </c>
      <c r="D119" s="21">
        <v>2463.1120000000001</v>
      </c>
      <c r="E119" s="21">
        <f t="shared" si="3"/>
        <v>-162.52700000000004</v>
      </c>
      <c r="F119" s="21" t="s">
        <v>424</v>
      </c>
    </row>
    <row r="120" spans="1:6" x14ac:dyDescent="0.3">
      <c r="A120" s="2" t="s">
        <v>214</v>
      </c>
      <c r="B120" s="2" t="s">
        <v>215</v>
      </c>
      <c r="C120" s="21">
        <v>-8873.0370000000003</v>
      </c>
      <c r="D120" s="21">
        <v>-8873.0370000000003</v>
      </c>
      <c r="E120" s="21">
        <f t="shared" si="3"/>
        <v>0</v>
      </c>
      <c r="F120" s="21" t="s">
        <v>410</v>
      </c>
    </row>
    <row r="121" spans="1:6" x14ac:dyDescent="0.3">
      <c r="A121" s="2" t="s">
        <v>216</v>
      </c>
      <c r="B121" s="2" t="s">
        <v>217</v>
      </c>
      <c r="C121" s="21">
        <v>-6949.4319999999998</v>
      </c>
      <c r="D121" s="21">
        <v>-6949.4319999999998</v>
      </c>
      <c r="E121" s="21">
        <f t="shared" si="3"/>
        <v>0</v>
      </c>
      <c r="F121" s="21" t="s">
        <v>416</v>
      </c>
    </row>
    <row r="122" spans="1:6" x14ac:dyDescent="0.3">
      <c r="A122" s="2" t="s">
        <v>218</v>
      </c>
      <c r="B122" s="2" t="s">
        <v>219</v>
      </c>
      <c r="C122" s="21">
        <v>-413.35599999999999</v>
      </c>
      <c r="D122" s="21">
        <v>-413.35599999999999</v>
      </c>
      <c r="E122" s="21">
        <f t="shared" si="3"/>
        <v>0</v>
      </c>
      <c r="F122" s="21" t="s">
        <v>412</v>
      </c>
    </row>
    <row r="123" spans="1:6" x14ac:dyDescent="0.3">
      <c r="A123" s="2" t="s">
        <v>220</v>
      </c>
      <c r="B123" s="2" t="s">
        <v>221</v>
      </c>
      <c r="C123" s="21">
        <v>-4919.0649999999996</v>
      </c>
      <c r="D123" s="21">
        <v>-22619.743999999999</v>
      </c>
      <c r="E123" s="21">
        <f t="shared" si="3"/>
        <v>17700.679</v>
      </c>
      <c r="F123" s="21" t="s">
        <v>412</v>
      </c>
    </row>
    <row r="124" spans="1:6" x14ac:dyDescent="0.3">
      <c r="A124" s="2" t="s">
        <v>222</v>
      </c>
      <c r="B124" s="2" t="s">
        <v>223</v>
      </c>
      <c r="C124" s="21">
        <v>-37379.084000000003</v>
      </c>
      <c r="D124" s="21">
        <v>-34608.745000000003</v>
      </c>
      <c r="E124" s="21">
        <f t="shared" si="3"/>
        <v>-2770.3389999999999</v>
      </c>
      <c r="F124" s="21" t="s">
        <v>412</v>
      </c>
    </row>
    <row r="125" spans="1:6" x14ac:dyDescent="0.3">
      <c r="A125" s="2" t="s">
        <v>224</v>
      </c>
      <c r="B125" s="2" t="s">
        <v>225</v>
      </c>
      <c r="C125" s="21">
        <v>-11770.734</v>
      </c>
      <c r="D125" s="21">
        <v>-10500.989</v>
      </c>
      <c r="E125" s="21">
        <f t="shared" si="3"/>
        <v>-1269.7450000000008</v>
      </c>
      <c r="F125" s="21" t="s">
        <v>412</v>
      </c>
    </row>
    <row r="126" spans="1:6" x14ac:dyDescent="0.3">
      <c r="A126" s="2" t="s">
        <v>226</v>
      </c>
      <c r="B126" s="2" t="s">
        <v>227</v>
      </c>
      <c r="C126" s="21">
        <v>-4808.7870000000003</v>
      </c>
      <c r="D126" s="21">
        <v>-4291.4139999999998</v>
      </c>
      <c r="E126" s="21">
        <f t="shared" si="3"/>
        <v>-517.3730000000005</v>
      </c>
      <c r="F126" s="21" t="s">
        <v>412</v>
      </c>
    </row>
    <row r="127" spans="1:6" x14ac:dyDescent="0.3">
      <c r="A127" s="2" t="s">
        <v>228</v>
      </c>
      <c r="B127" s="2" t="s">
        <v>229</v>
      </c>
      <c r="C127" s="21">
        <v>-14699.501</v>
      </c>
      <c r="D127" s="21">
        <v>-13250.455</v>
      </c>
      <c r="E127" s="21">
        <f t="shared" si="3"/>
        <v>-1449.0460000000003</v>
      </c>
      <c r="F127" s="21" t="s">
        <v>412</v>
      </c>
    </row>
    <row r="128" spans="1:6" x14ac:dyDescent="0.3">
      <c r="A128" s="2" t="s">
        <v>230</v>
      </c>
      <c r="B128" s="2" t="s">
        <v>231</v>
      </c>
      <c r="C128" s="21">
        <v>-9278.8760000000002</v>
      </c>
      <c r="D128" s="21">
        <v>-8337.9079999999994</v>
      </c>
      <c r="E128" s="21">
        <f t="shared" si="3"/>
        <v>-940.96800000000076</v>
      </c>
      <c r="F128" s="21" t="s">
        <v>412</v>
      </c>
    </row>
    <row r="129" spans="1:6" x14ac:dyDescent="0.3">
      <c r="A129" s="2" t="s">
        <v>232</v>
      </c>
      <c r="B129" s="2" t="s">
        <v>233</v>
      </c>
      <c r="C129" s="21">
        <v>-10354.294</v>
      </c>
      <c r="D129" s="21">
        <v>0</v>
      </c>
      <c r="E129" s="21">
        <f t="shared" si="3"/>
        <v>-10354.294</v>
      </c>
      <c r="F129" s="21" t="s">
        <v>412</v>
      </c>
    </row>
    <row r="130" spans="1:6" x14ac:dyDescent="0.3">
      <c r="A130" s="2" t="s">
        <v>234</v>
      </c>
      <c r="B130" s="2" t="s">
        <v>235</v>
      </c>
      <c r="C130" s="21">
        <v>163395.94</v>
      </c>
      <c r="D130" s="21">
        <v>-20000</v>
      </c>
      <c r="E130" s="21">
        <f t="shared" si="3"/>
        <v>183395.94</v>
      </c>
      <c r="F130" s="21" t="s">
        <v>412</v>
      </c>
    </row>
    <row r="131" spans="1:6" x14ac:dyDescent="0.3">
      <c r="A131" s="2" t="s">
        <v>236</v>
      </c>
      <c r="B131" s="2" t="s">
        <v>237</v>
      </c>
      <c r="C131" s="21">
        <v>15907.242</v>
      </c>
      <c r="D131" s="21">
        <v>15907.242</v>
      </c>
      <c r="E131" s="21">
        <f t="shared" si="3"/>
        <v>0</v>
      </c>
      <c r="F131" s="21" t="s">
        <v>412</v>
      </c>
    </row>
    <row r="132" spans="1:6" x14ac:dyDescent="0.3">
      <c r="A132" s="2" t="s">
        <v>238</v>
      </c>
      <c r="B132" s="2" t="s">
        <v>239</v>
      </c>
      <c r="C132" s="21">
        <v>71396.428</v>
      </c>
      <c r="D132" s="21">
        <v>287469.73200000002</v>
      </c>
      <c r="E132" s="21">
        <f t="shared" si="3"/>
        <v>-216073.304</v>
      </c>
      <c r="F132" s="21" t="s">
        <v>412</v>
      </c>
    </row>
    <row r="133" spans="1:6" x14ac:dyDescent="0.3">
      <c r="A133" s="2" t="s">
        <v>240</v>
      </c>
      <c r="B133" s="2" t="s">
        <v>241</v>
      </c>
      <c r="C133" s="21">
        <v>-46511.427000000003</v>
      </c>
      <c r="D133" s="21">
        <v>12255.642</v>
      </c>
      <c r="E133" s="21">
        <f t="shared" si="3"/>
        <v>-58767.069000000003</v>
      </c>
      <c r="F133" s="21" t="s">
        <v>412</v>
      </c>
    </row>
    <row r="134" spans="1:6" x14ac:dyDescent="0.3">
      <c r="A134" s="2" t="s">
        <v>242</v>
      </c>
      <c r="B134" s="2" t="s">
        <v>243</v>
      </c>
      <c r="C134" s="21">
        <v>-490.67200000000003</v>
      </c>
      <c r="D134" s="21">
        <v>-455.27199999999999</v>
      </c>
      <c r="E134" s="21">
        <f t="shared" si="3"/>
        <v>-35.400000000000034</v>
      </c>
      <c r="F134" s="21" t="s">
        <v>412</v>
      </c>
    </row>
    <row r="135" spans="1:6" x14ac:dyDescent="0.3">
      <c r="A135" s="2" t="s">
        <v>244</v>
      </c>
      <c r="B135" s="2" t="s">
        <v>245</v>
      </c>
      <c r="C135" s="21">
        <v>291415.54599999997</v>
      </c>
      <c r="D135" s="21">
        <v>3431.7350000000001</v>
      </c>
      <c r="E135" s="21">
        <f t="shared" si="3"/>
        <v>287983.81099999999</v>
      </c>
      <c r="F135" s="21" t="s">
        <v>412</v>
      </c>
    </row>
    <row r="136" spans="1:6" x14ac:dyDescent="0.3">
      <c r="A136" s="2" t="s">
        <v>246</v>
      </c>
      <c r="B136" s="2" t="s">
        <v>247</v>
      </c>
      <c r="C136" s="21">
        <v>-287915.49699999997</v>
      </c>
      <c r="D136" s="21">
        <v>0</v>
      </c>
      <c r="E136" s="21">
        <f t="shared" si="3"/>
        <v>-287915.49699999997</v>
      </c>
      <c r="F136" s="21" t="s">
        <v>412</v>
      </c>
    </row>
    <row r="137" spans="1:6" x14ac:dyDescent="0.3">
      <c r="A137" s="2" t="s">
        <v>248</v>
      </c>
      <c r="B137" s="2" t="s">
        <v>249</v>
      </c>
      <c r="C137" s="21">
        <v>4382.0770000000002</v>
      </c>
      <c r="D137" s="21">
        <v>4382.0770000000002</v>
      </c>
      <c r="E137" s="21">
        <f t="shared" si="3"/>
        <v>0</v>
      </c>
      <c r="F137" s="21" t="s">
        <v>412</v>
      </c>
    </row>
    <row r="138" spans="1:6" x14ac:dyDescent="0.3">
      <c r="A138" s="3" t="s">
        <v>381</v>
      </c>
      <c r="B138" s="3" t="s">
        <v>369</v>
      </c>
      <c r="C138" s="21">
        <v>0</v>
      </c>
      <c r="D138" s="21">
        <v>1306.4110000000001</v>
      </c>
      <c r="E138" s="21">
        <f t="shared" si="3"/>
        <v>-1306.4110000000001</v>
      </c>
      <c r="F138" s="21" t="s">
        <v>422</v>
      </c>
    </row>
    <row r="139" spans="1:6" x14ac:dyDescent="0.3">
      <c r="A139" s="2" t="s">
        <v>250</v>
      </c>
      <c r="B139" s="2" t="s">
        <v>251</v>
      </c>
      <c r="C139" s="21">
        <v>552074.72499999998</v>
      </c>
      <c r="D139" s="21">
        <v>198419.34299999999</v>
      </c>
      <c r="E139" s="21">
        <f t="shared" si="3"/>
        <v>353655.38199999998</v>
      </c>
      <c r="F139" s="21" t="s">
        <v>422</v>
      </c>
    </row>
    <row r="140" spans="1:6" x14ac:dyDescent="0.3">
      <c r="A140" s="2" t="s">
        <v>252</v>
      </c>
      <c r="B140" s="2" t="s">
        <v>133</v>
      </c>
      <c r="C140" s="21">
        <v>47214.837</v>
      </c>
      <c r="D140" s="21">
        <v>34383.682999999997</v>
      </c>
      <c r="E140" s="21">
        <f t="shared" si="3"/>
        <v>12831.154000000002</v>
      </c>
      <c r="F140" s="21" t="s">
        <v>422</v>
      </c>
    </row>
    <row r="141" spans="1:6" x14ac:dyDescent="0.3">
      <c r="A141" s="3" t="s">
        <v>382</v>
      </c>
      <c r="B141" s="3" t="s">
        <v>262</v>
      </c>
      <c r="C141" s="21">
        <v>0</v>
      </c>
      <c r="D141" s="21">
        <v>1709.5</v>
      </c>
      <c r="E141" s="21">
        <f t="shared" ref="E141:E172" si="4">+C141-D141</f>
        <v>-1709.5</v>
      </c>
      <c r="F141" s="21" t="s">
        <v>422</v>
      </c>
    </row>
    <row r="142" spans="1:6" x14ac:dyDescent="0.3">
      <c r="A142" s="2" t="s">
        <v>253</v>
      </c>
      <c r="B142" s="2" t="s">
        <v>254</v>
      </c>
      <c r="C142" s="21">
        <v>7045.28</v>
      </c>
      <c r="D142" s="21">
        <v>0</v>
      </c>
      <c r="E142" s="21">
        <f t="shared" si="4"/>
        <v>7045.28</v>
      </c>
      <c r="F142" s="21" t="s">
        <v>422</v>
      </c>
    </row>
    <row r="143" spans="1:6" x14ac:dyDescent="0.3">
      <c r="A143" s="2" t="s">
        <v>255</v>
      </c>
      <c r="B143" s="2" t="s">
        <v>256</v>
      </c>
      <c r="C143" s="21">
        <v>8366.634</v>
      </c>
      <c r="D143" s="21">
        <v>1171.577</v>
      </c>
      <c r="E143" s="21">
        <f t="shared" si="4"/>
        <v>7195.0569999999998</v>
      </c>
      <c r="F143" s="21" t="s">
        <v>422</v>
      </c>
    </row>
    <row r="144" spans="1:6" x14ac:dyDescent="0.3">
      <c r="A144" s="2" t="s">
        <v>257</v>
      </c>
      <c r="B144" s="2" t="s">
        <v>258</v>
      </c>
      <c r="C144" s="21">
        <v>7876.7049999999999</v>
      </c>
      <c r="D144" s="21">
        <v>6772.2749999999996</v>
      </c>
      <c r="E144" s="21">
        <f t="shared" si="4"/>
        <v>1104.4300000000003</v>
      </c>
      <c r="F144" s="21" t="s">
        <v>422</v>
      </c>
    </row>
    <row r="145" spans="1:6" x14ac:dyDescent="0.3">
      <c r="A145" s="2" t="s">
        <v>259</v>
      </c>
      <c r="B145" s="2" t="s">
        <v>260</v>
      </c>
      <c r="C145" s="21">
        <v>270</v>
      </c>
      <c r="D145" s="21">
        <v>642.86</v>
      </c>
      <c r="E145" s="21">
        <f t="shared" si="4"/>
        <v>-372.86</v>
      </c>
      <c r="F145" s="21" t="s">
        <v>422</v>
      </c>
    </row>
    <row r="146" spans="1:6" x14ac:dyDescent="0.3">
      <c r="A146" s="2" t="s">
        <v>261</v>
      </c>
      <c r="B146" s="2" t="s">
        <v>262</v>
      </c>
      <c r="C146" s="21">
        <v>49328.220999999998</v>
      </c>
      <c r="D146" s="21">
        <v>21912.621999999999</v>
      </c>
      <c r="E146" s="21">
        <f t="shared" si="4"/>
        <v>27415.598999999998</v>
      </c>
      <c r="F146" s="21" t="s">
        <v>422</v>
      </c>
    </row>
    <row r="147" spans="1:6" x14ac:dyDescent="0.3">
      <c r="A147" s="3" t="s">
        <v>383</v>
      </c>
      <c r="B147" s="3" t="s">
        <v>370</v>
      </c>
      <c r="C147" s="21">
        <v>0</v>
      </c>
      <c r="D147" s="21">
        <v>5971.2939999999999</v>
      </c>
      <c r="E147" s="21">
        <f t="shared" si="4"/>
        <v>-5971.2939999999999</v>
      </c>
      <c r="F147" s="21" t="s">
        <v>422</v>
      </c>
    </row>
    <row r="148" spans="1:6" x14ac:dyDescent="0.3">
      <c r="A148" s="2" t="s">
        <v>263</v>
      </c>
      <c r="B148" s="2" t="s">
        <v>264</v>
      </c>
      <c r="C148" s="21">
        <v>11156.977000000001</v>
      </c>
      <c r="D148" s="21">
        <v>12284.716</v>
      </c>
      <c r="E148" s="21">
        <f t="shared" si="4"/>
        <v>-1127.7389999999996</v>
      </c>
      <c r="F148" s="21" t="s">
        <v>422</v>
      </c>
    </row>
    <row r="149" spans="1:6" x14ac:dyDescent="0.3">
      <c r="A149" s="2" t="s">
        <v>265</v>
      </c>
      <c r="B149" s="2" t="s">
        <v>266</v>
      </c>
      <c r="C149" s="21">
        <v>10626.995000000001</v>
      </c>
      <c r="D149" s="21">
        <v>350.5</v>
      </c>
      <c r="E149" s="21">
        <f t="shared" si="4"/>
        <v>10276.495000000001</v>
      </c>
      <c r="F149" s="21" t="s">
        <v>422</v>
      </c>
    </row>
    <row r="150" spans="1:6" x14ac:dyDescent="0.3">
      <c r="A150" s="2" t="s">
        <v>267</v>
      </c>
      <c r="B150" s="2" t="s">
        <v>268</v>
      </c>
      <c r="C150" s="21">
        <v>3303.6979999999999</v>
      </c>
      <c r="D150" s="21">
        <v>3021.6309999999999</v>
      </c>
      <c r="E150" s="21">
        <f t="shared" si="4"/>
        <v>282.06700000000001</v>
      </c>
      <c r="F150" s="21" t="s">
        <v>422</v>
      </c>
    </row>
    <row r="151" spans="1:6" x14ac:dyDescent="0.3">
      <c r="A151" s="2" t="s">
        <v>269</v>
      </c>
      <c r="B151" s="2" t="s">
        <v>270</v>
      </c>
      <c r="C151" s="21">
        <v>11910.933999999999</v>
      </c>
      <c r="D151" s="21">
        <v>14373.539000000001</v>
      </c>
      <c r="E151" s="21">
        <f t="shared" si="4"/>
        <v>-2462.6050000000014</v>
      </c>
      <c r="F151" s="21" t="s">
        <v>422</v>
      </c>
    </row>
    <row r="152" spans="1:6" x14ac:dyDescent="0.3">
      <c r="A152" s="3" t="s">
        <v>384</v>
      </c>
      <c r="B152" s="3" t="s">
        <v>371</v>
      </c>
      <c r="C152" s="21">
        <v>0</v>
      </c>
      <c r="D152" s="21">
        <v>406.923</v>
      </c>
      <c r="E152" s="21">
        <f t="shared" si="4"/>
        <v>-406.923</v>
      </c>
      <c r="F152" s="21" t="s">
        <v>422</v>
      </c>
    </row>
    <row r="153" spans="1:6" x14ac:dyDescent="0.3">
      <c r="A153" s="2" t="s">
        <v>271</v>
      </c>
      <c r="B153" s="2" t="s">
        <v>272</v>
      </c>
      <c r="C153" s="21">
        <v>6858.491</v>
      </c>
      <c r="D153" s="21">
        <v>5600.3220000000001</v>
      </c>
      <c r="E153" s="21">
        <f t="shared" si="4"/>
        <v>1258.1689999999999</v>
      </c>
      <c r="F153" s="21" t="s">
        <v>422</v>
      </c>
    </row>
    <row r="154" spans="1:6" x14ac:dyDescent="0.3">
      <c r="A154" s="2" t="s">
        <v>273</v>
      </c>
      <c r="B154" s="2" t="s">
        <v>274</v>
      </c>
      <c r="C154" s="21">
        <v>37249.428999999996</v>
      </c>
      <c r="D154" s="21">
        <v>17675.406999999999</v>
      </c>
      <c r="E154" s="21">
        <f t="shared" si="4"/>
        <v>19574.021999999997</v>
      </c>
      <c r="F154" s="21" t="s">
        <v>422</v>
      </c>
    </row>
    <row r="155" spans="1:6" x14ac:dyDescent="0.3">
      <c r="A155" s="2" t="s">
        <v>275</v>
      </c>
      <c r="B155" s="2" t="s">
        <v>276</v>
      </c>
      <c r="C155" s="21">
        <v>6.17</v>
      </c>
      <c r="D155" s="21">
        <v>4825.6909999999998</v>
      </c>
      <c r="E155" s="21">
        <f t="shared" si="4"/>
        <v>-4819.5209999999997</v>
      </c>
      <c r="F155" s="21" t="s">
        <v>422</v>
      </c>
    </row>
    <row r="156" spans="1:6" x14ac:dyDescent="0.3">
      <c r="A156" s="2" t="s">
        <v>277</v>
      </c>
      <c r="B156" s="2" t="s">
        <v>278</v>
      </c>
      <c r="C156" s="21">
        <v>25.925000000000001</v>
      </c>
      <c r="D156" s="21">
        <v>3290.143</v>
      </c>
      <c r="E156" s="21">
        <f t="shared" si="4"/>
        <v>-3264.2179999999998</v>
      </c>
      <c r="F156" s="21" t="s">
        <v>422</v>
      </c>
    </row>
    <row r="157" spans="1:6" x14ac:dyDescent="0.3">
      <c r="A157" s="2" t="s">
        <v>279</v>
      </c>
      <c r="B157" s="2" t="s">
        <v>280</v>
      </c>
      <c r="C157" s="21">
        <v>343.15300000000002</v>
      </c>
      <c r="D157" s="21">
        <v>5002.3249999999998</v>
      </c>
      <c r="E157" s="21">
        <f t="shared" si="4"/>
        <v>-4659.1719999999996</v>
      </c>
      <c r="F157" s="21" t="s">
        <v>422</v>
      </c>
    </row>
    <row r="158" spans="1:6" x14ac:dyDescent="0.3">
      <c r="A158" s="2" t="s">
        <v>281</v>
      </c>
      <c r="B158" s="2" t="s">
        <v>282</v>
      </c>
      <c r="C158" s="21">
        <v>6565.9080000000004</v>
      </c>
      <c r="D158" s="21">
        <v>12708.478999999999</v>
      </c>
      <c r="E158" s="21">
        <f t="shared" si="4"/>
        <v>-6142.570999999999</v>
      </c>
      <c r="F158" s="21" t="s">
        <v>422</v>
      </c>
    </row>
    <row r="159" spans="1:6" x14ac:dyDescent="0.3">
      <c r="A159" s="2" t="s">
        <v>283</v>
      </c>
      <c r="B159" s="2" t="s">
        <v>284</v>
      </c>
      <c r="C159" s="21">
        <v>22444.260999999999</v>
      </c>
      <c r="D159" s="21">
        <v>0</v>
      </c>
      <c r="E159" s="21">
        <f t="shared" si="4"/>
        <v>22444.260999999999</v>
      </c>
      <c r="F159" s="21" t="s">
        <v>422</v>
      </c>
    </row>
    <row r="160" spans="1:6" x14ac:dyDescent="0.3">
      <c r="A160" s="2" t="s">
        <v>285</v>
      </c>
      <c r="B160" s="2" t="s">
        <v>286</v>
      </c>
      <c r="C160" s="21">
        <v>496675.92300000001</v>
      </c>
      <c r="D160" s="21">
        <v>514183.29100000003</v>
      </c>
      <c r="E160" s="21">
        <f t="shared" si="4"/>
        <v>-17507.368000000017</v>
      </c>
      <c r="F160" s="21" t="s">
        <v>428</v>
      </c>
    </row>
    <row r="161" spans="1:6" x14ac:dyDescent="0.3">
      <c r="A161" s="3" t="s">
        <v>385</v>
      </c>
      <c r="B161" s="3" t="s">
        <v>372</v>
      </c>
      <c r="C161" s="21">
        <v>0</v>
      </c>
      <c r="D161" s="21">
        <v>3727.9229999999998</v>
      </c>
      <c r="E161" s="21">
        <f t="shared" si="4"/>
        <v>-3727.9229999999998</v>
      </c>
      <c r="F161" s="21" t="s">
        <v>428</v>
      </c>
    </row>
    <row r="162" spans="1:6" x14ac:dyDescent="0.3">
      <c r="A162" s="2" t="s">
        <v>287</v>
      </c>
      <c r="B162" s="2" t="s">
        <v>288</v>
      </c>
      <c r="C162" s="21">
        <v>120408.66800000001</v>
      </c>
      <c r="D162" s="21">
        <v>62635.936999999998</v>
      </c>
      <c r="E162" s="21">
        <f t="shared" si="4"/>
        <v>57772.731000000007</v>
      </c>
      <c r="F162" s="21" t="s">
        <v>428</v>
      </c>
    </row>
    <row r="163" spans="1:6" x14ac:dyDescent="0.3">
      <c r="A163" s="2" t="s">
        <v>289</v>
      </c>
      <c r="B163" s="2" t="s">
        <v>290</v>
      </c>
      <c r="C163" s="21">
        <v>8411.2810000000009</v>
      </c>
      <c r="D163" s="21">
        <v>14100.864</v>
      </c>
      <c r="E163" s="21">
        <f t="shared" si="4"/>
        <v>-5689.5829999999987</v>
      </c>
      <c r="F163" s="21" t="s">
        <v>428</v>
      </c>
    </row>
    <row r="164" spans="1:6" x14ac:dyDescent="0.3">
      <c r="A164" s="2" t="s">
        <v>291</v>
      </c>
      <c r="B164" s="2" t="s">
        <v>292</v>
      </c>
      <c r="C164" s="21">
        <v>3648.2020000000002</v>
      </c>
      <c r="D164" s="21">
        <v>0</v>
      </c>
      <c r="E164" s="21">
        <f t="shared" si="4"/>
        <v>3648.2020000000002</v>
      </c>
      <c r="F164" s="21" t="s">
        <v>428</v>
      </c>
    </row>
    <row r="165" spans="1:6" x14ac:dyDescent="0.3">
      <c r="A165" s="2" t="s">
        <v>293</v>
      </c>
      <c r="B165" s="2" t="s">
        <v>294</v>
      </c>
      <c r="C165" s="21">
        <v>6980.07</v>
      </c>
      <c r="D165" s="21">
        <v>3083.308</v>
      </c>
      <c r="E165" s="21">
        <f t="shared" si="4"/>
        <v>3896.7619999999997</v>
      </c>
      <c r="F165" s="21" t="s">
        <v>428</v>
      </c>
    </row>
    <row r="166" spans="1:6" x14ac:dyDescent="0.3">
      <c r="A166" s="3" t="s">
        <v>386</v>
      </c>
      <c r="B166" s="3" t="s">
        <v>373</v>
      </c>
      <c r="C166" s="21">
        <v>0</v>
      </c>
      <c r="D166" s="21">
        <v>9900.5</v>
      </c>
      <c r="E166" s="21">
        <f t="shared" si="4"/>
        <v>-9900.5</v>
      </c>
      <c r="F166" s="21" t="s">
        <v>428</v>
      </c>
    </row>
    <row r="167" spans="1:6" x14ac:dyDescent="0.3">
      <c r="A167" s="2" t="s">
        <v>295</v>
      </c>
      <c r="B167" s="2" t="s">
        <v>296</v>
      </c>
      <c r="C167" s="21">
        <v>13762.696</v>
      </c>
      <c r="D167" s="21">
        <v>6000</v>
      </c>
      <c r="E167" s="21">
        <f t="shared" si="4"/>
        <v>7762.6959999999999</v>
      </c>
      <c r="F167" s="21" t="s">
        <v>428</v>
      </c>
    </row>
    <row r="168" spans="1:6" x14ac:dyDescent="0.3">
      <c r="A168" s="2" t="s">
        <v>297</v>
      </c>
      <c r="B168" s="2" t="s">
        <v>298</v>
      </c>
      <c r="C168" s="21">
        <v>661.09699999999998</v>
      </c>
      <c r="D168" s="21">
        <v>1617</v>
      </c>
      <c r="E168" s="21">
        <f t="shared" si="4"/>
        <v>-955.90300000000002</v>
      </c>
      <c r="F168" s="21" t="s">
        <v>428</v>
      </c>
    </row>
    <row r="169" spans="1:6" x14ac:dyDescent="0.3">
      <c r="A169" s="2" t="s">
        <v>299</v>
      </c>
      <c r="B169" s="2" t="s">
        <v>300</v>
      </c>
      <c r="C169" s="21">
        <v>350</v>
      </c>
      <c r="D169" s="21">
        <v>900</v>
      </c>
      <c r="E169" s="21">
        <f t="shared" si="4"/>
        <v>-550</v>
      </c>
      <c r="F169" s="21" t="s">
        <v>428</v>
      </c>
    </row>
    <row r="170" spans="1:6" x14ac:dyDescent="0.3">
      <c r="A170" s="2" t="s">
        <v>301</v>
      </c>
      <c r="B170" s="2" t="s">
        <v>302</v>
      </c>
      <c r="C170" s="21">
        <v>135.05500000000001</v>
      </c>
      <c r="D170" s="21">
        <v>0</v>
      </c>
      <c r="E170" s="21">
        <f t="shared" si="4"/>
        <v>135.05500000000001</v>
      </c>
      <c r="F170" s="21" t="s">
        <v>428</v>
      </c>
    </row>
    <row r="171" spans="1:6" x14ac:dyDescent="0.3">
      <c r="A171" s="3" t="s">
        <v>387</v>
      </c>
      <c r="B171" s="3" t="s">
        <v>374</v>
      </c>
      <c r="C171" s="21">
        <v>0</v>
      </c>
      <c r="D171" s="21">
        <v>940</v>
      </c>
      <c r="E171" s="21">
        <f t="shared" si="4"/>
        <v>-940</v>
      </c>
      <c r="F171" s="21" t="s">
        <v>428</v>
      </c>
    </row>
    <row r="172" spans="1:6" x14ac:dyDescent="0.3">
      <c r="A172" s="2" t="s">
        <v>303</v>
      </c>
      <c r="B172" s="2" t="s">
        <v>304</v>
      </c>
      <c r="C172" s="21">
        <v>33.613999999999997</v>
      </c>
      <c r="D172" s="21">
        <v>90</v>
      </c>
      <c r="E172" s="21">
        <f t="shared" si="4"/>
        <v>-56.386000000000003</v>
      </c>
      <c r="F172" s="21" t="s">
        <v>428</v>
      </c>
    </row>
    <row r="173" spans="1:6" x14ac:dyDescent="0.3">
      <c r="A173" s="2" t="s">
        <v>305</v>
      </c>
      <c r="B173" s="2" t="s">
        <v>306</v>
      </c>
      <c r="C173" s="21">
        <v>76.400000000000006</v>
      </c>
      <c r="D173" s="21">
        <v>7005.5060000000003</v>
      </c>
      <c r="E173" s="21">
        <f t="shared" ref="E173:E204" si="5">+C173-D173</f>
        <v>-6929.1060000000007</v>
      </c>
      <c r="F173" s="21" t="s">
        <v>428</v>
      </c>
    </row>
    <row r="174" spans="1:6" x14ac:dyDescent="0.3">
      <c r="A174" s="2" t="s">
        <v>307</v>
      </c>
      <c r="B174" s="2" t="s">
        <v>308</v>
      </c>
      <c r="C174" s="21">
        <v>15</v>
      </c>
      <c r="D174" s="21">
        <v>241</v>
      </c>
      <c r="E174" s="21">
        <f t="shared" si="5"/>
        <v>-226</v>
      </c>
      <c r="F174" s="21" t="s">
        <v>428</v>
      </c>
    </row>
    <row r="175" spans="1:6" x14ac:dyDescent="0.3">
      <c r="A175" s="2" t="s">
        <v>309</v>
      </c>
      <c r="B175" s="2" t="s">
        <v>310</v>
      </c>
      <c r="C175" s="21">
        <v>14878.625</v>
      </c>
      <c r="D175" s="21">
        <v>11656.499</v>
      </c>
      <c r="E175" s="21">
        <f t="shared" si="5"/>
        <v>3222.1260000000002</v>
      </c>
      <c r="F175" s="21" t="s">
        <v>428</v>
      </c>
    </row>
    <row r="176" spans="1:6" x14ac:dyDescent="0.3">
      <c r="A176" s="2" t="s">
        <v>311</v>
      </c>
      <c r="B176" s="2" t="s">
        <v>312</v>
      </c>
      <c r="C176" s="21">
        <v>17449.600999999999</v>
      </c>
      <c r="D176" s="21">
        <v>24770.828000000001</v>
      </c>
      <c r="E176" s="21">
        <f t="shared" si="5"/>
        <v>-7321.2270000000026</v>
      </c>
      <c r="F176" s="21" t="s">
        <v>428</v>
      </c>
    </row>
    <row r="177" spans="1:6" x14ac:dyDescent="0.3">
      <c r="A177" s="2" t="s">
        <v>313</v>
      </c>
      <c r="B177" s="2" t="s">
        <v>314</v>
      </c>
      <c r="C177" s="21">
        <v>3916.0659999999998</v>
      </c>
      <c r="D177" s="21">
        <v>12180.102999999999</v>
      </c>
      <c r="E177" s="21">
        <f t="shared" si="5"/>
        <v>-8264.0370000000003</v>
      </c>
      <c r="F177" s="21" t="s">
        <v>428</v>
      </c>
    </row>
    <row r="178" spans="1:6" x14ac:dyDescent="0.3">
      <c r="A178" s="3" t="s">
        <v>388</v>
      </c>
      <c r="B178" s="3" t="s">
        <v>375</v>
      </c>
      <c r="C178" s="21">
        <v>0</v>
      </c>
      <c r="D178" s="21">
        <v>85.245999999999995</v>
      </c>
      <c r="E178" s="21">
        <f t="shared" si="5"/>
        <v>-85.245999999999995</v>
      </c>
      <c r="F178" s="21" t="s">
        <v>428</v>
      </c>
    </row>
    <row r="179" spans="1:6" x14ac:dyDescent="0.3">
      <c r="A179" s="2" t="s">
        <v>315</v>
      </c>
      <c r="B179" s="2" t="s">
        <v>316</v>
      </c>
      <c r="C179" s="21">
        <v>5078.241</v>
      </c>
      <c r="D179" s="21">
        <v>3234.6959999999999</v>
      </c>
      <c r="E179" s="21">
        <f t="shared" si="5"/>
        <v>1843.5450000000001</v>
      </c>
      <c r="F179" s="21" t="s">
        <v>428</v>
      </c>
    </row>
    <row r="180" spans="1:6" x14ac:dyDescent="0.3">
      <c r="A180" s="2" t="s">
        <v>317</v>
      </c>
      <c r="B180" s="2" t="s">
        <v>318</v>
      </c>
      <c r="C180" s="21">
        <v>2.488</v>
      </c>
      <c r="D180" s="21">
        <v>2687.623</v>
      </c>
      <c r="E180" s="21">
        <f t="shared" si="5"/>
        <v>-2685.1350000000002</v>
      </c>
      <c r="F180" s="21" t="s">
        <v>428</v>
      </c>
    </row>
    <row r="181" spans="1:6" x14ac:dyDescent="0.3">
      <c r="A181" s="2" t="s">
        <v>319</v>
      </c>
      <c r="B181" s="2" t="s">
        <v>320</v>
      </c>
      <c r="C181" s="21">
        <v>310</v>
      </c>
      <c r="D181" s="21">
        <v>537.52700000000004</v>
      </c>
      <c r="E181" s="21">
        <f t="shared" si="5"/>
        <v>-227.52700000000004</v>
      </c>
      <c r="F181" s="21" t="s">
        <v>428</v>
      </c>
    </row>
    <row r="182" spans="1:6" x14ac:dyDescent="0.3">
      <c r="A182" s="2" t="s">
        <v>321</v>
      </c>
      <c r="B182" s="2" t="s">
        <v>322</v>
      </c>
      <c r="C182" s="21">
        <v>133402.57699999999</v>
      </c>
      <c r="D182" s="21">
        <v>110537.90399999999</v>
      </c>
      <c r="E182" s="21">
        <f t="shared" si="5"/>
        <v>22864.672999999995</v>
      </c>
      <c r="F182" s="21" t="s">
        <v>420</v>
      </c>
    </row>
    <row r="183" spans="1:6" x14ac:dyDescent="0.3">
      <c r="A183" s="2" t="s">
        <v>323</v>
      </c>
      <c r="B183" s="2" t="s">
        <v>324</v>
      </c>
      <c r="C183" s="21">
        <v>4793.2330000000002</v>
      </c>
      <c r="D183" s="21">
        <v>11501.87</v>
      </c>
      <c r="E183" s="21">
        <f t="shared" si="5"/>
        <v>-6708.6370000000006</v>
      </c>
      <c r="F183" s="21" t="s">
        <v>420</v>
      </c>
    </row>
    <row r="184" spans="1:6" x14ac:dyDescent="0.3">
      <c r="A184" s="2" t="s">
        <v>325</v>
      </c>
      <c r="B184" s="2" t="s">
        <v>326</v>
      </c>
      <c r="C184" s="21">
        <v>3600</v>
      </c>
      <c r="D184" s="21">
        <v>0</v>
      </c>
      <c r="E184" s="21">
        <f t="shared" si="5"/>
        <v>3600</v>
      </c>
      <c r="F184" s="21" t="s">
        <v>420</v>
      </c>
    </row>
    <row r="185" spans="1:6" x14ac:dyDescent="0.3">
      <c r="A185" s="2" t="s">
        <v>327</v>
      </c>
      <c r="B185" s="2" t="s">
        <v>328</v>
      </c>
      <c r="C185" s="21">
        <v>11091.6</v>
      </c>
      <c r="D185" s="21">
        <v>11091.6</v>
      </c>
      <c r="E185" s="21">
        <f t="shared" si="5"/>
        <v>0</v>
      </c>
      <c r="F185" s="21" t="s">
        <v>420</v>
      </c>
    </row>
    <row r="186" spans="1:6" x14ac:dyDescent="0.3">
      <c r="A186" s="2" t="s">
        <v>329</v>
      </c>
      <c r="B186" s="2" t="s">
        <v>330</v>
      </c>
      <c r="C186" s="21">
        <v>23942.7</v>
      </c>
      <c r="D186" s="21">
        <v>17528.763999999999</v>
      </c>
      <c r="E186" s="21">
        <f t="shared" si="5"/>
        <v>6413.9360000000015</v>
      </c>
      <c r="F186" s="21" t="s">
        <v>420</v>
      </c>
    </row>
    <row r="187" spans="1:6" x14ac:dyDescent="0.3">
      <c r="A187" s="2" t="s">
        <v>331</v>
      </c>
      <c r="B187" s="2" t="s">
        <v>332</v>
      </c>
      <c r="C187" s="21">
        <v>722.48500000000001</v>
      </c>
      <c r="D187" s="21">
        <v>552.68700000000001</v>
      </c>
      <c r="E187" s="21">
        <f t="shared" si="5"/>
        <v>169.798</v>
      </c>
      <c r="F187" s="21" t="s">
        <v>420</v>
      </c>
    </row>
    <row r="188" spans="1:6" x14ac:dyDescent="0.3">
      <c r="A188" s="2" t="s">
        <v>333</v>
      </c>
      <c r="B188" s="2" t="s">
        <v>334</v>
      </c>
      <c r="C188" s="21">
        <v>664.37199999999996</v>
      </c>
      <c r="D188" s="21">
        <v>2473.509</v>
      </c>
      <c r="E188" s="21">
        <f t="shared" si="5"/>
        <v>-1809.1370000000002</v>
      </c>
      <c r="F188" s="21" t="s">
        <v>420</v>
      </c>
    </row>
    <row r="189" spans="1:6" x14ac:dyDescent="0.3">
      <c r="A189" s="2" t="s">
        <v>335</v>
      </c>
      <c r="B189" s="2" t="s">
        <v>336</v>
      </c>
      <c r="C189" s="21">
        <v>40107.959000000003</v>
      </c>
      <c r="D189" s="21">
        <v>19867.038</v>
      </c>
      <c r="E189" s="21">
        <f t="shared" si="5"/>
        <v>20240.921000000002</v>
      </c>
      <c r="F189" s="21" t="s">
        <v>430</v>
      </c>
    </row>
    <row r="190" spans="1:6" x14ac:dyDescent="0.3">
      <c r="A190" s="3" t="s">
        <v>389</v>
      </c>
      <c r="B190" s="3" t="s">
        <v>376</v>
      </c>
      <c r="C190" s="21">
        <v>0</v>
      </c>
      <c r="D190" s="21">
        <v>859.12</v>
      </c>
      <c r="E190" s="21">
        <f t="shared" si="5"/>
        <v>-859.12</v>
      </c>
      <c r="F190" s="21" t="s">
        <v>430</v>
      </c>
    </row>
    <row r="191" spans="1:6" x14ac:dyDescent="0.3">
      <c r="A191" s="3" t="s">
        <v>390</v>
      </c>
      <c r="B191" s="3" t="s">
        <v>377</v>
      </c>
      <c r="C191" s="21">
        <v>0</v>
      </c>
      <c r="D191" s="21">
        <v>2183.3000000000002</v>
      </c>
      <c r="E191" s="21">
        <f t="shared" si="5"/>
        <v>-2183.3000000000002</v>
      </c>
      <c r="F191" s="21" t="s">
        <v>430</v>
      </c>
    </row>
    <row r="192" spans="1:6" x14ac:dyDescent="0.3">
      <c r="A192" s="2" t="s">
        <v>337</v>
      </c>
      <c r="B192" s="2" t="s">
        <v>338</v>
      </c>
      <c r="C192" s="21">
        <v>3666.3679999999999</v>
      </c>
      <c r="D192" s="21">
        <v>2209.0360000000001</v>
      </c>
      <c r="E192" s="21">
        <f t="shared" si="5"/>
        <v>1457.3319999999999</v>
      </c>
      <c r="F192" s="21" t="s">
        <v>430</v>
      </c>
    </row>
    <row r="193" spans="1:6" x14ac:dyDescent="0.3">
      <c r="A193" s="2" t="s">
        <v>339</v>
      </c>
      <c r="B193" s="2" t="s">
        <v>340</v>
      </c>
      <c r="C193" s="21">
        <v>2889.873</v>
      </c>
      <c r="D193" s="21">
        <v>2432.585</v>
      </c>
      <c r="E193" s="21">
        <f t="shared" si="5"/>
        <v>457.28800000000001</v>
      </c>
      <c r="F193" s="21" t="s">
        <v>420</v>
      </c>
    </row>
    <row r="194" spans="1:6" x14ac:dyDescent="0.3">
      <c r="A194" s="2" t="s">
        <v>341</v>
      </c>
      <c r="B194" s="2" t="s">
        <v>342</v>
      </c>
      <c r="C194" s="21">
        <v>1444.9490000000001</v>
      </c>
      <c r="D194" s="21">
        <v>1216.2909999999999</v>
      </c>
      <c r="E194" s="21">
        <f t="shared" si="5"/>
        <v>228.65800000000013</v>
      </c>
      <c r="F194" s="21" t="s">
        <v>420</v>
      </c>
    </row>
    <row r="195" spans="1:6" x14ac:dyDescent="0.3">
      <c r="A195" s="2" t="s">
        <v>343</v>
      </c>
      <c r="B195" s="2" t="s">
        <v>344</v>
      </c>
      <c r="C195" s="21">
        <v>2514.6930000000002</v>
      </c>
      <c r="D195" s="21">
        <v>3047.279</v>
      </c>
      <c r="E195" s="21">
        <f t="shared" si="5"/>
        <v>-532.58599999999979</v>
      </c>
      <c r="F195" s="21" t="s">
        <v>428</v>
      </c>
    </row>
    <row r="196" spans="1:6" x14ac:dyDescent="0.3">
      <c r="A196" s="2" t="s">
        <v>345</v>
      </c>
      <c r="B196" s="2" t="s">
        <v>346</v>
      </c>
      <c r="C196" s="21">
        <v>2285.4589999999998</v>
      </c>
      <c r="D196" s="21">
        <v>0</v>
      </c>
      <c r="E196" s="21">
        <f t="shared" si="5"/>
        <v>2285.4589999999998</v>
      </c>
      <c r="F196" s="21" t="s">
        <v>428</v>
      </c>
    </row>
    <row r="197" spans="1:6" x14ac:dyDescent="0.3">
      <c r="A197" s="2" t="s">
        <v>347</v>
      </c>
      <c r="B197" s="2" t="s">
        <v>348</v>
      </c>
      <c r="C197" s="21">
        <v>721</v>
      </c>
      <c r="D197" s="21">
        <v>4901.0439999999999</v>
      </c>
      <c r="E197" s="21">
        <f t="shared" si="5"/>
        <v>-4180.0439999999999</v>
      </c>
      <c r="F197" s="21" t="s">
        <v>428</v>
      </c>
    </row>
    <row r="198" spans="1:6" x14ac:dyDescent="0.3">
      <c r="A198" s="2" t="s">
        <v>349</v>
      </c>
      <c r="B198" s="2" t="s">
        <v>350</v>
      </c>
      <c r="C198" s="21">
        <v>25</v>
      </c>
      <c r="D198" s="21">
        <v>180</v>
      </c>
      <c r="E198" s="21">
        <f t="shared" si="5"/>
        <v>-155</v>
      </c>
      <c r="F198" s="21" t="s">
        <v>428</v>
      </c>
    </row>
    <row r="199" spans="1:6" x14ac:dyDescent="0.3">
      <c r="A199" s="2" t="s">
        <v>351</v>
      </c>
      <c r="B199" s="2" t="s">
        <v>352</v>
      </c>
      <c r="C199" s="21">
        <v>1120</v>
      </c>
      <c r="D199" s="21">
        <v>433.5</v>
      </c>
      <c r="E199" s="21">
        <f t="shared" si="5"/>
        <v>686.5</v>
      </c>
      <c r="F199" s="21" t="s">
        <v>428</v>
      </c>
    </row>
    <row r="200" spans="1:6" x14ac:dyDescent="0.3">
      <c r="A200" s="2" t="s">
        <v>353</v>
      </c>
      <c r="B200" s="2" t="s">
        <v>354</v>
      </c>
      <c r="C200" s="21">
        <v>514.58299999999997</v>
      </c>
      <c r="D200" s="21">
        <v>60</v>
      </c>
      <c r="E200" s="21">
        <f t="shared" si="5"/>
        <v>454.58299999999997</v>
      </c>
      <c r="F200" s="21" t="s">
        <v>428</v>
      </c>
    </row>
    <row r="201" spans="1:6" x14ac:dyDescent="0.3">
      <c r="A201" s="3" t="s">
        <v>391</v>
      </c>
      <c r="B201" s="3" t="s">
        <v>378</v>
      </c>
      <c r="C201" s="21">
        <v>0</v>
      </c>
      <c r="D201" s="21">
        <v>163863.39199999999</v>
      </c>
      <c r="E201" s="21">
        <f t="shared" si="5"/>
        <v>-163863.39199999999</v>
      </c>
      <c r="F201" s="21" t="s">
        <v>402</v>
      </c>
    </row>
    <row r="202" spans="1:6" x14ac:dyDescent="0.3">
      <c r="A202" s="3" t="s">
        <v>392</v>
      </c>
      <c r="B202" s="3" t="s">
        <v>379</v>
      </c>
      <c r="C202" s="21">
        <v>0</v>
      </c>
      <c r="D202" s="21">
        <v>1154596.321</v>
      </c>
      <c r="E202" s="21">
        <f t="shared" si="5"/>
        <v>-1154596.321</v>
      </c>
      <c r="F202" s="21" t="s">
        <v>418</v>
      </c>
    </row>
    <row r="203" spans="1:6" x14ac:dyDescent="0.3">
      <c r="A203" s="2" t="s">
        <v>355</v>
      </c>
      <c r="B203" s="2" t="s">
        <v>356</v>
      </c>
      <c r="C203" s="21">
        <v>-2106419.1889999998</v>
      </c>
      <c r="D203" s="21">
        <v>-1325766.3019999999</v>
      </c>
      <c r="E203" s="21">
        <f t="shared" si="5"/>
        <v>-780652.88699999987</v>
      </c>
      <c r="F203" s="21" t="s">
        <v>410</v>
      </c>
    </row>
    <row r="204" spans="1:6" x14ac:dyDescent="0.3">
      <c r="A204" s="2" t="s">
        <v>357</v>
      </c>
      <c r="B204" s="2" t="s">
        <v>358</v>
      </c>
      <c r="C204" s="21">
        <v>-12061</v>
      </c>
      <c r="D204" s="21">
        <v>-102862.74</v>
      </c>
      <c r="E204" s="21">
        <f t="shared" si="5"/>
        <v>90801.74</v>
      </c>
      <c r="F204" s="21" t="s">
        <v>410</v>
      </c>
    </row>
    <row r="205" spans="1:6" x14ac:dyDescent="0.3">
      <c r="A205" s="3" t="s">
        <v>393</v>
      </c>
      <c r="B205" s="3" t="s">
        <v>380</v>
      </c>
      <c r="C205" s="21">
        <v>0</v>
      </c>
      <c r="D205" s="21">
        <v>-13807.522999999999</v>
      </c>
      <c r="E205" s="21">
        <f t="shared" ref="E205:E209" si="6">+C205-D205</f>
        <v>13807.522999999999</v>
      </c>
      <c r="F205" s="21" t="s">
        <v>410</v>
      </c>
    </row>
    <row r="206" spans="1:6" x14ac:dyDescent="0.3">
      <c r="A206" s="2" t="s">
        <v>359</v>
      </c>
      <c r="B206" s="2" t="s">
        <v>360</v>
      </c>
      <c r="C206" s="21">
        <v>-5483.5150000000003</v>
      </c>
      <c r="D206" s="21">
        <v>-5.6929999999999996</v>
      </c>
      <c r="E206" s="21">
        <f t="shared" si="6"/>
        <v>-5477.8220000000001</v>
      </c>
      <c r="F206" s="21" t="s">
        <v>426</v>
      </c>
    </row>
    <row r="207" spans="1:6" x14ac:dyDescent="0.3">
      <c r="A207" s="2" t="s">
        <v>361</v>
      </c>
      <c r="B207" s="2" t="s">
        <v>362</v>
      </c>
      <c r="C207" s="21">
        <v>-109.288</v>
      </c>
      <c r="D207" s="21">
        <v>0</v>
      </c>
      <c r="E207" s="21">
        <f t="shared" si="6"/>
        <v>-109.288</v>
      </c>
      <c r="F207" s="21" t="s">
        <v>426</v>
      </c>
    </row>
    <row r="208" spans="1:6" x14ac:dyDescent="0.3">
      <c r="A208" s="2" t="s">
        <v>363</v>
      </c>
      <c r="B208" s="2" t="s">
        <v>364</v>
      </c>
      <c r="C208" s="21">
        <v>-1.4059999999999999</v>
      </c>
      <c r="D208" s="21">
        <v>-7275.3050000000003</v>
      </c>
      <c r="E208" s="21">
        <f t="shared" si="6"/>
        <v>7273.8990000000003</v>
      </c>
      <c r="F208" s="21" t="s">
        <v>426</v>
      </c>
    </row>
    <row r="209" spans="1:6" x14ac:dyDescent="0.3">
      <c r="A209" s="2" t="s">
        <v>365</v>
      </c>
      <c r="B209" s="2" t="s">
        <v>366</v>
      </c>
      <c r="C209" s="21">
        <v>-1.865</v>
      </c>
      <c r="D209" s="21">
        <v>0</v>
      </c>
      <c r="E209" s="21">
        <f t="shared" si="6"/>
        <v>-1.865</v>
      </c>
      <c r="F209" s="21" t="s">
        <v>426</v>
      </c>
    </row>
    <row r="210" spans="1:6" x14ac:dyDescent="0.3">
      <c r="A210" s="22"/>
      <c r="B210" s="22" t="s">
        <v>394</v>
      </c>
      <c r="C210" s="23">
        <f>SUM(C13:C209)</f>
        <v>4.8768900029472206E-10</v>
      </c>
      <c r="D210" s="23">
        <f>SUM(D13:D209)</f>
        <v>4.0108716348186135E-10</v>
      </c>
      <c r="E210" s="22"/>
      <c r="F210" s="20"/>
    </row>
    <row r="212" spans="1:6" x14ac:dyDescent="0.3">
      <c r="D212" s="1"/>
    </row>
  </sheetData>
  <mergeCells count="6">
    <mergeCell ref="D2:D4"/>
    <mergeCell ref="C6:D6"/>
    <mergeCell ref="C7:D7"/>
    <mergeCell ref="C8:D8"/>
    <mergeCell ref="C9:D9"/>
    <mergeCell ref="B11:F11"/>
  </mergeCells>
  <pageMargins left="0.78740157499999996" right="0.78740157499999996" top="0.984251969" bottom="0.984251969" header="0.4921259845" footer="0.4921259845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65AC-C804-4E02-903E-D834251AF8C1}">
  <sheetPr codeName="Feuil3"/>
  <dimension ref="A6:F10"/>
  <sheetViews>
    <sheetView workbookViewId="0">
      <selection activeCell="J14" sqref="J14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359</v>
      </c>
      <c r="B7" t="s">
        <v>360</v>
      </c>
      <c r="C7">
        <v>-5483.5150000000003</v>
      </c>
      <c r="D7">
        <v>-5.6929999999999996</v>
      </c>
      <c r="E7">
        <v>-5477.8220000000001</v>
      </c>
      <c r="F7" t="s">
        <v>426</v>
      </c>
    </row>
    <row r="8" spans="1:6" x14ac:dyDescent="0.3">
      <c r="A8" t="s">
        <v>361</v>
      </c>
      <c r="B8" t="s">
        <v>362</v>
      </c>
      <c r="C8">
        <v>-109.288</v>
      </c>
      <c r="D8">
        <v>0</v>
      </c>
      <c r="E8">
        <v>-109.288</v>
      </c>
      <c r="F8" t="s">
        <v>426</v>
      </c>
    </row>
    <row r="9" spans="1:6" x14ac:dyDescent="0.3">
      <c r="A9" t="s">
        <v>363</v>
      </c>
      <c r="B9" t="s">
        <v>364</v>
      </c>
      <c r="C9">
        <v>-1.4059999999999999</v>
      </c>
      <c r="D9">
        <v>-7275.3050000000003</v>
      </c>
      <c r="E9">
        <v>7273.8990000000003</v>
      </c>
      <c r="F9" t="s">
        <v>426</v>
      </c>
    </row>
    <row r="10" spans="1:6" x14ac:dyDescent="0.3">
      <c r="A10" t="s">
        <v>365</v>
      </c>
      <c r="B10" t="s">
        <v>366</v>
      </c>
      <c r="C10">
        <v>-1.865</v>
      </c>
      <c r="D10">
        <v>0</v>
      </c>
      <c r="E10">
        <v>-1.865</v>
      </c>
      <c r="F10" t="s">
        <v>426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35951-1437-4935-810E-97A4EF1C5043}">
  <sheetPr codeName="Feuil4"/>
  <dimension ref="A6:F10"/>
  <sheetViews>
    <sheetView workbookViewId="0">
      <selection activeCell="A6" sqref="A6:F10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335</v>
      </c>
      <c r="B7" t="s">
        <v>336</v>
      </c>
      <c r="C7">
        <v>40107.959000000003</v>
      </c>
      <c r="D7">
        <v>19867.038</v>
      </c>
      <c r="E7">
        <v>20240.921000000002</v>
      </c>
      <c r="F7" t="s">
        <v>430</v>
      </c>
    </row>
    <row r="8" spans="1:6" x14ac:dyDescent="0.3">
      <c r="A8" t="s">
        <v>389</v>
      </c>
      <c r="B8" t="s">
        <v>376</v>
      </c>
      <c r="C8">
        <v>0</v>
      </c>
      <c r="D8">
        <v>859.12</v>
      </c>
      <c r="E8">
        <v>-859.12</v>
      </c>
      <c r="F8" t="s">
        <v>430</v>
      </c>
    </row>
    <row r="9" spans="1:6" x14ac:dyDescent="0.3">
      <c r="A9" t="s">
        <v>390</v>
      </c>
      <c r="B9" t="s">
        <v>377</v>
      </c>
      <c r="C9">
        <v>0</v>
      </c>
      <c r="D9">
        <v>2183.3000000000002</v>
      </c>
      <c r="E9">
        <v>-2183.3000000000002</v>
      </c>
      <c r="F9" t="s">
        <v>430</v>
      </c>
    </row>
    <row r="10" spans="1:6" x14ac:dyDescent="0.3">
      <c r="A10" t="s">
        <v>337</v>
      </c>
      <c r="B10" t="s">
        <v>338</v>
      </c>
      <c r="C10">
        <v>3666.3679999999999</v>
      </c>
      <c r="D10">
        <v>2209.0360000000001</v>
      </c>
      <c r="E10">
        <v>1457.3319999999999</v>
      </c>
      <c r="F10" t="s">
        <v>430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B21D2C-088F-4EF0-8461-A2032189F0FD}">
  <sheetPr codeName="Feuil5"/>
  <dimension ref="A6:F34"/>
  <sheetViews>
    <sheetView workbookViewId="0">
      <selection activeCell="A6" sqref="A6:F34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285</v>
      </c>
      <c r="B7" t="s">
        <v>286</v>
      </c>
      <c r="C7">
        <v>496675.92300000001</v>
      </c>
      <c r="D7">
        <v>514183.29100000003</v>
      </c>
      <c r="E7">
        <v>-17507.368000000017</v>
      </c>
      <c r="F7" t="s">
        <v>428</v>
      </c>
    </row>
    <row r="8" spans="1:6" x14ac:dyDescent="0.3">
      <c r="A8" t="s">
        <v>385</v>
      </c>
      <c r="B8" t="s">
        <v>372</v>
      </c>
      <c r="C8">
        <v>0</v>
      </c>
      <c r="D8">
        <v>3727.9229999999998</v>
      </c>
      <c r="E8">
        <v>-3727.9229999999998</v>
      </c>
      <c r="F8" t="s">
        <v>428</v>
      </c>
    </row>
    <row r="9" spans="1:6" x14ac:dyDescent="0.3">
      <c r="A9" t="s">
        <v>287</v>
      </c>
      <c r="B9" t="s">
        <v>288</v>
      </c>
      <c r="C9">
        <v>120408.66800000001</v>
      </c>
      <c r="D9">
        <v>62635.936999999998</v>
      </c>
      <c r="E9">
        <v>57772.731000000007</v>
      </c>
      <c r="F9" t="s">
        <v>428</v>
      </c>
    </row>
    <row r="10" spans="1:6" x14ac:dyDescent="0.3">
      <c r="A10" t="s">
        <v>289</v>
      </c>
      <c r="B10" t="s">
        <v>290</v>
      </c>
      <c r="C10">
        <v>8411.2810000000009</v>
      </c>
      <c r="D10">
        <v>14100.864</v>
      </c>
      <c r="E10">
        <v>-5689.5829999999987</v>
      </c>
      <c r="F10" t="s">
        <v>428</v>
      </c>
    </row>
    <row r="11" spans="1:6" x14ac:dyDescent="0.3">
      <c r="A11" t="s">
        <v>291</v>
      </c>
      <c r="B11" t="s">
        <v>292</v>
      </c>
      <c r="C11">
        <v>3648.2020000000002</v>
      </c>
      <c r="D11">
        <v>0</v>
      </c>
      <c r="E11">
        <v>3648.2020000000002</v>
      </c>
      <c r="F11" t="s">
        <v>428</v>
      </c>
    </row>
    <row r="12" spans="1:6" x14ac:dyDescent="0.3">
      <c r="A12" t="s">
        <v>293</v>
      </c>
      <c r="B12" t="s">
        <v>294</v>
      </c>
      <c r="C12">
        <v>6980.07</v>
      </c>
      <c r="D12">
        <v>3083.308</v>
      </c>
      <c r="E12">
        <v>3896.7619999999997</v>
      </c>
      <c r="F12" t="s">
        <v>428</v>
      </c>
    </row>
    <row r="13" spans="1:6" x14ac:dyDescent="0.3">
      <c r="A13" t="s">
        <v>386</v>
      </c>
      <c r="B13" t="s">
        <v>373</v>
      </c>
      <c r="C13">
        <v>0</v>
      </c>
      <c r="D13">
        <v>9900.5</v>
      </c>
      <c r="E13">
        <v>-9900.5</v>
      </c>
      <c r="F13" t="s">
        <v>428</v>
      </c>
    </row>
    <row r="14" spans="1:6" x14ac:dyDescent="0.3">
      <c r="A14" t="s">
        <v>295</v>
      </c>
      <c r="B14" t="s">
        <v>296</v>
      </c>
      <c r="C14">
        <v>13762.696</v>
      </c>
      <c r="D14">
        <v>6000</v>
      </c>
      <c r="E14">
        <v>7762.6959999999999</v>
      </c>
      <c r="F14" t="s">
        <v>428</v>
      </c>
    </row>
    <row r="15" spans="1:6" x14ac:dyDescent="0.3">
      <c r="A15" t="s">
        <v>297</v>
      </c>
      <c r="B15" t="s">
        <v>298</v>
      </c>
      <c r="C15">
        <v>661.09699999999998</v>
      </c>
      <c r="D15">
        <v>1617</v>
      </c>
      <c r="E15">
        <v>-955.90300000000002</v>
      </c>
      <c r="F15" t="s">
        <v>428</v>
      </c>
    </row>
    <row r="16" spans="1:6" x14ac:dyDescent="0.3">
      <c r="A16" t="s">
        <v>299</v>
      </c>
      <c r="B16" t="s">
        <v>300</v>
      </c>
      <c r="C16">
        <v>350</v>
      </c>
      <c r="D16">
        <v>900</v>
      </c>
      <c r="E16">
        <v>-550</v>
      </c>
      <c r="F16" t="s">
        <v>428</v>
      </c>
    </row>
    <row r="17" spans="1:6" x14ac:dyDescent="0.3">
      <c r="A17" t="s">
        <v>301</v>
      </c>
      <c r="B17" t="s">
        <v>302</v>
      </c>
      <c r="C17">
        <v>135.05500000000001</v>
      </c>
      <c r="D17">
        <v>0</v>
      </c>
      <c r="E17">
        <v>135.05500000000001</v>
      </c>
      <c r="F17" t="s">
        <v>428</v>
      </c>
    </row>
    <row r="18" spans="1:6" x14ac:dyDescent="0.3">
      <c r="A18" t="s">
        <v>387</v>
      </c>
      <c r="B18" t="s">
        <v>374</v>
      </c>
      <c r="C18">
        <v>0</v>
      </c>
      <c r="D18">
        <v>940</v>
      </c>
      <c r="E18">
        <v>-940</v>
      </c>
      <c r="F18" t="s">
        <v>428</v>
      </c>
    </row>
    <row r="19" spans="1:6" x14ac:dyDescent="0.3">
      <c r="A19" t="s">
        <v>303</v>
      </c>
      <c r="B19" t="s">
        <v>304</v>
      </c>
      <c r="C19">
        <v>33.613999999999997</v>
      </c>
      <c r="D19">
        <v>90</v>
      </c>
      <c r="E19">
        <v>-56.386000000000003</v>
      </c>
      <c r="F19" t="s">
        <v>428</v>
      </c>
    </row>
    <row r="20" spans="1:6" x14ac:dyDescent="0.3">
      <c r="A20" t="s">
        <v>305</v>
      </c>
      <c r="B20" t="s">
        <v>306</v>
      </c>
      <c r="C20">
        <v>76.400000000000006</v>
      </c>
      <c r="D20">
        <v>7005.5060000000003</v>
      </c>
      <c r="E20">
        <v>-6929.1060000000007</v>
      </c>
      <c r="F20" t="s">
        <v>428</v>
      </c>
    </row>
    <row r="21" spans="1:6" x14ac:dyDescent="0.3">
      <c r="A21" t="s">
        <v>307</v>
      </c>
      <c r="B21" t="s">
        <v>308</v>
      </c>
      <c r="C21">
        <v>15</v>
      </c>
      <c r="D21">
        <v>241</v>
      </c>
      <c r="E21">
        <v>-226</v>
      </c>
      <c r="F21" t="s">
        <v>428</v>
      </c>
    </row>
    <row r="22" spans="1:6" x14ac:dyDescent="0.3">
      <c r="A22" t="s">
        <v>309</v>
      </c>
      <c r="B22" t="s">
        <v>310</v>
      </c>
      <c r="C22">
        <v>14878.625</v>
      </c>
      <c r="D22">
        <v>11656.499</v>
      </c>
      <c r="E22">
        <v>3222.1260000000002</v>
      </c>
      <c r="F22" t="s">
        <v>428</v>
      </c>
    </row>
    <row r="23" spans="1:6" x14ac:dyDescent="0.3">
      <c r="A23" t="s">
        <v>311</v>
      </c>
      <c r="B23" t="s">
        <v>312</v>
      </c>
      <c r="C23">
        <v>17449.600999999999</v>
      </c>
      <c r="D23">
        <v>24770.828000000001</v>
      </c>
      <c r="E23">
        <v>-7321.2270000000026</v>
      </c>
      <c r="F23" t="s">
        <v>428</v>
      </c>
    </row>
    <row r="24" spans="1:6" x14ac:dyDescent="0.3">
      <c r="A24" t="s">
        <v>313</v>
      </c>
      <c r="B24" t="s">
        <v>314</v>
      </c>
      <c r="C24">
        <v>3916.0659999999998</v>
      </c>
      <c r="D24">
        <v>12180.102999999999</v>
      </c>
      <c r="E24">
        <v>-8264.0370000000003</v>
      </c>
      <c r="F24" t="s">
        <v>428</v>
      </c>
    </row>
    <row r="25" spans="1:6" x14ac:dyDescent="0.3">
      <c r="A25" t="s">
        <v>388</v>
      </c>
      <c r="B25" t="s">
        <v>375</v>
      </c>
      <c r="C25">
        <v>0</v>
      </c>
      <c r="D25">
        <v>85.245999999999995</v>
      </c>
      <c r="E25">
        <v>-85.245999999999995</v>
      </c>
      <c r="F25" t="s">
        <v>428</v>
      </c>
    </row>
    <row r="26" spans="1:6" x14ac:dyDescent="0.3">
      <c r="A26" t="s">
        <v>315</v>
      </c>
      <c r="B26" t="s">
        <v>316</v>
      </c>
      <c r="C26">
        <v>5078.241</v>
      </c>
      <c r="D26">
        <v>3234.6959999999999</v>
      </c>
      <c r="E26">
        <v>1843.5450000000001</v>
      </c>
      <c r="F26" t="s">
        <v>428</v>
      </c>
    </row>
    <row r="27" spans="1:6" x14ac:dyDescent="0.3">
      <c r="A27" t="s">
        <v>317</v>
      </c>
      <c r="B27" t="s">
        <v>318</v>
      </c>
      <c r="C27">
        <v>2.488</v>
      </c>
      <c r="D27">
        <v>2687.623</v>
      </c>
      <c r="E27">
        <v>-2685.1350000000002</v>
      </c>
      <c r="F27" t="s">
        <v>428</v>
      </c>
    </row>
    <row r="28" spans="1:6" x14ac:dyDescent="0.3">
      <c r="A28" t="s">
        <v>319</v>
      </c>
      <c r="B28" t="s">
        <v>320</v>
      </c>
      <c r="C28">
        <v>310</v>
      </c>
      <c r="D28">
        <v>537.52700000000004</v>
      </c>
      <c r="E28">
        <v>-227.52700000000004</v>
      </c>
      <c r="F28" t="s">
        <v>428</v>
      </c>
    </row>
    <row r="29" spans="1:6" x14ac:dyDescent="0.3">
      <c r="A29" t="s">
        <v>343</v>
      </c>
      <c r="B29" t="s">
        <v>344</v>
      </c>
      <c r="C29">
        <v>2514.6930000000002</v>
      </c>
      <c r="D29">
        <v>3047.279</v>
      </c>
      <c r="E29">
        <v>-532.58599999999979</v>
      </c>
      <c r="F29" t="s">
        <v>428</v>
      </c>
    </row>
    <row r="30" spans="1:6" x14ac:dyDescent="0.3">
      <c r="A30" t="s">
        <v>345</v>
      </c>
      <c r="B30" t="s">
        <v>346</v>
      </c>
      <c r="C30">
        <v>2285.4589999999998</v>
      </c>
      <c r="D30">
        <v>0</v>
      </c>
      <c r="E30">
        <v>2285.4589999999998</v>
      </c>
      <c r="F30" t="s">
        <v>428</v>
      </c>
    </row>
    <row r="31" spans="1:6" x14ac:dyDescent="0.3">
      <c r="A31" t="s">
        <v>347</v>
      </c>
      <c r="B31" t="s">
        <v>348</v>
      </c>
      <c r="C31">
        <v>721</v>
      </c>
      <c r="D31">
        <v>4901.0439999999999</v>
      </c>
      <c r="E31">
        <v>-4180.0439999999999</v>
      </c>
      <c r="F31" t="s">
        <v>428</v>
      </c>
    </row>
    <row r="32" spans="1:6" x14ac:dyDescent="0.3">
      <c r="A32" t="s">
        <v>349</v>
      </c>
      <c r="B32" t="s">
        <v>350</v>
      </c>
      <c r="C32">
        <v>25</v>
      </c>
      <c r="D32">
        <v>180</v>
      </c>
      <c r="E32">
        <v>-155</v>
      </c>
      <c r="F32" t="s">
        <v>428</v>
      </c>
    </row>
    <row r="33" spans="1:6" x14ac:dyDescent="0.3">
      <c r="A33" t="s">
        <v>351</v>
      </c>
      <c r="B33" t="s">
        <v>352</v>
      </c>
      <c r="C33">
        <v>1120</v>
      </c>
      <c r="D33">
        <v>433.5</v>
      </c>
      <c r="E33">
        <v>686.5</v>
      </c>
      <c r="F33" t="s">
        <v>428</v>
      </c>
    </row>
    <row r="34" spans="1:6" x14ac:dyDescent="0.3">
      <c r="A34" t="s">
        <v>353</v>
      </c>
      <c r="B34" t="s">
        <v>354</v>
      </c>
      <c r="C34">
        <v>514.58299999999997</v>
      </c>
      <c r="D34">
        <v>60</v>
      </c>
      <c r="E34">
        <v>454.58299999999997</v>
      </c>
      <c r="F34" t="s">
        <v>428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E4701-753A-4347-A637-380137B7D6B7}">
  <sheetPr codeName="Feuil6"/>
  <dimension ref="A6:F22"/>
  <sheetViews>
    <sheetView workbookViewId="0">
      <selection activeCell="A6" sqref="A6:F22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218</v>
      </c>
      <c r="B7" t="s">
        <v>219</v>
      </c>
      <c r="C7">
        <v>-413.35599999999999</v>
      </c>
      <c r="D7">
        <v>-413.35599999999999</v>
      </c>
      <c r="E7">
        <v>0</v>
      </c>
      <c r="F7" t="s">
        <v>412</v>
      </c>
    </row>
    <row r="8" spans="1:6" x14ac:dyDescent="0.3">
      <c r="A8" t="s">
        <v>220</v>
      </c>
      <c r="B8" t="s">
        <v>221</v>
      </c>
      <c r="C8">
        <v>-4919.0649999999996</v>
      </c>
      <c r="D8">
        <v>-22619.743999999999</v>
      </c>
      <c r="E8">
        <v>17700.679</v>
      </c>
      <c r="F8" t="s">
        <v>412</v>
      </c>
    </row>
    <row r="9" spans="1:6" x14ac:dyDescent="0.3">
      <c r="A9" t="s">
        <v>222</v>
      </c>
      <c r="B9" t="s">
        <v>223</v>
      </c>
      <c r="C9">
        <v>-37379.084000000003</v>
      </c>
      <c r="D9">
        <v>-34608.745000000003</v>
      </c>
      <c r="E9">
        <v>-2770.3389999999999</v>
      </c>
      <c r="F9" t="s">
        <v>412</v>
      </c>
    </row>
    <row r="10" spans="1:6" x14ac:dyDescent="0.3">
      <c r="A10" t="s">
        <v>224</v>
      </c>
      <c r="B10" t="s">
        <v>225</v>
      </c>
      <c r="C10">
        <v>-11770.734</v>
      </c>
      <c r="D10">
        <v>-10500.989</v>
      </c>
      <c r="E10">
        <v>-1269.7450000000008</v>
      </c>
      <c r="F10" t="s">
        <v>412</v>
      </c>
    </row>
    <row r="11" spans="1:6" x14ac:dyDescent="0.3">
      <c r="A11" t="s">
        <v>226</v>
      </c>
      <c r="B11" t="s">
        <v>227</v>
      </c>
      <c r="C11">
        <v>-4808.7870000000003</v>
      </c>
      <c r="D11">
        <v>-4291.4139999999998</v>
      </c>
      <c r="E11">
        <v>-517.3730000000005</v>
      </c>
      <c r="F11" t="s">
        <v>412</v>
      </c>
    </row>
    <row r="12" spans="1:6" x14ac:dyDescent="0.3">
      <c r="A12" t="s">
        <v>228</v>
      </c>
      <c r="B12" t="s">
        <v>229</v>
      </c>
      <c r="C12">
        <v>-14699.501</v>
      </c>
      <c r="D12">
        <v>-13250.455</v>
      </c>
      <c r="E12">
        <v>-1449.0460000000003</v>
      </c>
      <c r="F12" t="s">
        <v>412</v>
      </c>
    </row>
    <row r="13" spans="1:6" x14ac:dyDescent="0.3">
      <c r="A13" t="s">
        <v>230</v>
      </c>
      <c r="B13" t="s">
        <v>231</v>
      </c>
      <c r="C13">
        <v>-9278.8760000000002</v>
      </c>
      <c r="D13">
        <v>-8337.9079999999994</v>
      </c>
      <c r="E13">
        <v>-940.96800000000076</v>
      </c>
      <c r="F13" t="s">
        <v>412</v>
      </c>
    </row>
    <row r="14" spans="1:6" x14ac:dyDescent="0.3">
      <c r="A14" t="s">
        <v>232</v>
      </c>
      <c r="B14" t="s">
        <v>233</v>
      </c>
      <c r="C14">
        <v>-10354.294</v>
      </c>
      <c r="D14">
        <v>0</v>
      </c>
      <c r="E14">
        <v>-10354.294</v>
      </c>
      <c r="F14" t="s">
        <v>412</v>
      </c>
    </row>
    <row r="15" spans="1:6" x14ac:dyDescent="0.3">
      <c r="A15" t="s">
        <v>234</v>
      </c>
      <c r="B15" t="s">
        <v>235</v>
      </c>
      <c r="C15">
        <v>163395.94</v>
      </c>
      <c r="D15">
        <v>-20000</v>
      </c>
      <c r="E15">
        <v>183395.94</v>
      </c>
      <c r="F15" t="s">
        <v>412</v>
      </c>
    </row>
    <row r="16" spans="1:6" x14ac:dyDescent="0.3">
      <c r="A16" t="s">
        <v>236</v>
      </c>
      <c r="B16" t="s">
        <v>237</v>
      </c>
      <c r="C16">
        <v>15907.242</v>
      </c>
      <c r="D16">
        <v>15907.242</v>
      </c>
      <c r="E16">
        <v>0</v>
      </c>
      <c r="F16" t="s">
        <v>412</v>
      </c>
    </row>
    <row r="17" spans="1:6" x14ac:dyDescent="0.3">
      <c r="A17" t="s">
        <v>238</v>
      </c>
      <c r="B17" t="s">
        <v>239</v>
      </c>
      <c r="C17">
        <v>71396.428</v>
      </c>
      <c r="D17">
        <v>287469.73200000002</v>
      </c>
      <c r="E17">
        <v>-216073.304</v>
      </c>
      <c r="F17" t="s">
        <v>412</v>
      </c>
    </row>
    <row r="18" spans="1:6" x14ac:dyDescent="0.3">
      <c r="A18" t="s">
        <v>240</v>
      </c>
      <c r="B18" t="s">
        <v>241</v>
      </c>
      <c r="C18">
        <v>-46511.427000000003</v>
      </c>
      <c r="D18">
        <v>12255.642</v>
      </c>
      <c r="E18">
        <v>-58767.069000000003</v>
      </c>
      <c r="F18" t="s">
        <v>412</v>
      </c>
    </row>
    <row r="19" spans="1:6" x14ac:dyDescent="0.3">
      <c r="A19" t="s">
        <v>242</v>
      </c>
      <c r="B19" t="s">
        <v>243</v>
      </c>
      <c r="C19">
        <v>-490.67200000000003</v>
      </c>
      <c r="D19">
        <v>-455.27199999999999</v>
      </c>
      <c r="E19">
        <v>-35.400000000000034</v>
      </c>
      <c r="F19" t="s">
        <v>412</v>
      </c>
    </row>
    <row r="20" spans="1:6" x14ac:dyDescent="0.3">
      <c r="A20" t="s">
        <v>244</v>
      </c>
      <c r="B20" t="s">
        <v>245</v>
      </c>
      <c r="C20">
        <v>291415.54599999997</v>
      </c>
      <c r="D20">
        <v>3431.7350000000001</v>
      </c>
      <c r="E20">
        <v>287983.81099999999</v>
      </c>
      <c r="F20" t="s">
        <v>412</v>
      </c>
    </row>
    <row r="21" spans="1:6" x14ac:dyDescent="0.3">
      <c r="A21" t="s">
        <v>246</v>
      </c>
      <c r="B21" t="s">
        <v>247</v>
      </c>
      <c r="C21">
        <v>-287915.49699999997</v>
      </c>
      <c r="D21">
        <v>0</v>
      </c>
      <c r="E21">
        <v>-287915.49699999997</v>
      </c>
      <c r="F21" t="s">
        <v>412</v>
      </c>
    </row>
    <row r="22" spans="1:6" x14ac:dyDescent="0.3">
      <c r="A22" t="s">
        <v>248</v>
      </c>
      <c r="B22" t="s">
        <v>249</v>
      </c>
      <c r="C22">
        <v>4382.0770000000002</v>
      </c>
      <c r="D22">
        <v>4382.0770000000002</v>
      </c>
      <c r="E22">
        <v>0</v>
      </c>
      <c r="F22" t="s">
        <v>412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60A58-054E-4820-BB03-F4ABD59C8BDD}">
  <sheetPr codeName="Feuil7"/>
  <dimension ref="A6:F7"/>
  <sheetViews>
    <sheetView workbookViewId="0">
      <selection activeCell="A6" sqref="A6:F7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216</v>
      </c>
      <c r="B7" t="s">
        <v>217</v>
      </c>
      <c r="C7">
        <v>-6949.4319999999998</v>
      </c>
      <c r="D7">
        <v>-6949.4319999999998</v>
      </c>
      <c r="E7">
        <v>0</v>
      </c>
      <c r="F7" t="s">
        <v>416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5C24E-78A5-4552-90DA-C0C70FA8E8CB}">
  <sheetPr codeName="Feuil8"/>
  <dimension ref="A6:F13"/>
  <sheetViews>
    <sheetView workbookViewId="0">
      <selection activeCell="A6" sqref="A6:F13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198</v>
      </c>
      <c r="B7" t="s">
        <v>199</v>
      </c>
      <c r="C7">
        <v>-4808.5</v>
      </c>
      <c r="D7">
        <v>-4808.5</v>
      </c>
      <c r="E7">
        <v>0</v>
      </c>
      <c r="F7" t="s">
        <v>424</v>
      </c>
    </row>
    <row r="8" spans="1:6" x14ac:dyDescent="0.3">
      <c r="A8" t="s">
        <v>200</v>
      </c>
      <c r="B8" t="s">
        <v>201</v>
      </c>
      <c r="C8">
        <v>-77754.17</v>
      </c>
      <c r="D8">
        <v>-212877.67</v>
      </c>
      <c r="E8">
        <v>135123.5</v>
      </c>
      <c r="F8" t="s">
        <v>424</v>
      </c>
    </row>
    <row r="9" spans="1:6" x14ac:dyDescent="0.3">
      <c r="A9" t="s">
        <v>202</v>
      </c>
      <c r="B9" t="s">
        <v>203</v>
      </c>
      <c r="C9">
        <v>-527.43399999999997</v>
      </c>
      <c r="D9">
        <v>-527.43399999999997</v>
      </c>
      <c r="E9">
        <v>0</v>
      </c>
      <c r="F9" t="s">
        <v>424</v>
      </c>
    </row>
    <row r="10" spans="1:6" x14ac:dyDescent="0.3">
      <c r="A10" t="s">
        <v>206</v>
      </c>
      <c r="B10" t="s">
        <v>207</v>
      </c>
      <c r="C10">
        <v>6781.6989999999996</v>
      </c>
      <c r="D10">
        <v>6781.6989999999996</v>
      </c>
      <c r="E10">
        <v>0</v>
      </c>
      <c r="F10" t="s">
        <v>424</v>
      </c>
    </row>
    <row r="11" spans="1:6" x14ac:dyDescent="0.3">
      <c r="A11" t="s">
        <v>208</v>
      </c>
      <c r="B11" t="s">
        <v>209</v>
      </c>
      <c r="C11">
        <v>-11011.832</v>
      </c>
      <c r="D11">
        <v>-11011.832</v>
      </c>
      <c r="E11">
        <v>0</v>
      </c>
      <c r="F11" t="s">
        <v>424</v>
      </c>
    </row>
    <row r="12" spans="1:6" x14ac:dyDescent="0.3">
      <c r="A12" t="s">
        <v>210</v>
      </c>
      <c r="B12" t="s">
        <v>211</v>
      </c>
      <c r="C12">
        <v>-23135.743999999999</v>
      </c>
      <c r="D12">
        <v>0</v>
      </c>
      <c r="E12">
        <v>-23135.743999999999</v>
      </c>
      <c r="F12" t="s">
        <v>424</v>
      </c>
    </row>
    <row r="13" spans="1:6" x14ac:dyDescent="0.3">
      <c r="A13" t="s">
        <v>212</v>
      </c>
      <c r="B13" t="s">
        <v>213</v>
      </c>
      <c r="C13">
        <v>2300.585</v>
      </c>
      <c r="D13">
        <v>2463.1120000000001</v>
      </c>
      <c r="E13">
        <v>-162.52700000000004</v>
      </c>
      <c r="F13" t="s">
        <v>424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9AD87-A736-4F52-A9BB-55D56FCC6B8E}">
  <sheetPr codeName="Feuil9"/>
  <dimension ref="A6:F27"/>
  <sheetViews>
    <sheetView workbookViewId="0">
      <selection activeCell="A6" sqref="A6:F27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154</v>
      </c>
      <c r="B7" t="s">
        <v>155</v>
      </c>
      <c r="C7">
        <v>-927.54399999999998</v>
      </c>
      <c r="D7">
        <v>0</v>
      </c>
      <c r="E7">
        <v>-927.54399999999998</v>
      </c>
      <c r="F7" t="s">
        <v>418</v>
      </c>
    </row>
    <row r="8" spans="1:6" x14ac:dyDescent="0.3">
      <c r="A8" t="s">
        <v>156</v>
      </c>
      <c r="B8" t="s">
        <v>157</v>
      </c>
      <c r="C8">
        <v>-96.813999999999993</v>
      </c>
      <c r="D8">
        <v>0</v>
      </c>
      <c r="E8">
        <v>-96.813999999999993</v>
      </c>
      <c r="F8" t="s">
        <v>418</v>
      </c>
    </row>
    <row r="9" spans="1:6" x14ac:dyDescent="0.3">
      <c r="A9" t="s">
        <v>158</v>
      </c>
      <c r="B9" t="s">
        <v>159</v>
      </c>
      <c r="C9">
        <v>-66873.350000000006</v>
      </c>
      <c r="D9">
        <v>0</v>
      </c>
      <c r="E9">
        <v>-66873.350000000006</v>
      </c>
      <c r="F9" t="s">
        <v>418</v>
      </c>
    </row>
    <row r="10" spans="1:6" x14ac:dyDescent="0.3">
      <c r="A10" t="s">
        <v>160</v>
      </c>
      <c r="B10" t="s">
        <v>161</v>
      </c>
      <c r="C10">
        <v>-169.5</v>
      </c>
      <c r="D10">
        <v>0</v>
      </c>
      <c r="E10">
        <v>-169.5</v>
      </c>
      <c r="F10" t="s">
        <v>418</v>
      </c>
    </row>
    <row r="11" spans="1:6" x14ac:dyDescent="0.3">
      <c r="A11" t="s">
        <v>162</v>
      </c>
      <c r="B11" t="s">
        <v>163</v>
      </c>
      <c r="C11">
        <v>5976.8580000000002</v>
      </c>
      <c r="D11">
        <v>6871.3969999999999</v>
      </c>
      <c r="E11">
        <v>-894.53899999999976</v>
      </c>
      <c r="F11" t="s">
        <v>418</v>
      </c>
    </row>
    <row r="12" spans="1:6" x14ac:dyDescent="0.3">
      <c r="A12" t="s">
        <v>164</v>
      </c>
      <c r="B12" t="s">
        <v>165</v>
      </c>
      <c r="C12">
        <v>0</v>
      </c>
      <c r="D12">
        <v>0</v>
      </c>
      <c r="E12">
        <v>0</v>
      </c>
      <c r="F12" t="s">
        <v>418</v>
      </c>
    </row>
    <row r="13" spans="1:6" x14ac:dyDescent="0.3">
      <c r="A13" t="s">
        <v>166</v>
      </c>
      <c r="B13" t="s">
        <v>167</v>
      </c>
      <c r="C13">
        <v>-4243.3919999999998</v>
      </c>
      <c r="D13">
        <v>-30942.240000000002</v>
      </c>
      <c r="E13">
        <v>26698.848000000002</v>
      </c>
      <c r="F13" t="s">
        <v>418</v>
      </c>
    </row>
    <row r="14" spans="1:6" x14ac:dyDescent="0.3">
      <c r="A14" t="s">
        <v>168</v>
      </c>
      <c r="B14" t="s">
        <v>169</v>
      </c>
      <c r="C14">
        <v>-122908.732</v>
      </c>
      <c r="D14">
        <v>-125562.931</v>
      </c>
      <c r="E14">
        <v>2654.1989999999932</v>
      </c>
      <c r="F14" t="s">
        <v>418</v>
      </c>
    </row>
    <row r="15" spans="1:6" x14ac:dyDescent="0.3">
      <c r="A15" t="s">
        <v>170</v>
      </c>
      <c r="B15" t="s">
        <v>171</v>
      </c>
      <c r="C15">
        <v>1171.8689999999999</v>
      </c>
      <c r="D15">
        <v>416.00400000000002</v>
      </c>
      <c r="E15">
        <v>755.8649999999999</v>
      </c>
      <c r="F15" t="s">
        <v>418</v>
      </c>
    </row>
    <row r="16" spans="1:6" x14ac:dyDescent="0.3">
      <c r="A16" t="s">
        <v>172</v>
      </c>
      <c r="B16" t="s">
        <v>173</v>
      </c>
      <c r="C16">
        <v>21</v>
      </c>
      <c r="D16">
        <v>21</v>
      </c>
      <c r="E16">
        <v>0</v>
      </c>
      <c r="F16" t="s">
        <v>418</v>
      </c>
    </row>
    <row r="17" spans="1:6" x14ac:dyDescent="0.3">
      <c r="A17" t="s">
        <v>174</v>
      </c>
      <c r="B17" t="s">
        <v>175</v>
      </c>
      <c r="C17">
        <v>-326.43799999999999</v>
      </c>
      <c r="D17">
        <v>-326.43799999999999</v>
      </c>
      <c r="E17">
        <v>0</v>
      </c>
      <c r="F17" t="s">
        <v>418</v>
      </c>
    </row>
    <row r="18" spans="1:6" x14ac:dyDescent="0.3">
      <c r="A18" t="s">
        <v>176</v>
      </c>
      <c r="B18" t="s">
        <v>177</v>
      </c>
      <c r="C18">
        <v>55125.006000000001</v>
      </c>
      <c r="D18">
        <v>0</v>
      </c>
      <c r="E18">
        <v>55125.006000000001</v>
      </c>
      <c r="F18" t="s">
        <v>418</v>
      </c>
    </row>
    <row r="19" spans="1:6" x14ac:dyDescent="0.3">
      <c r="A19" t="s">
        <v>178</v>
      </c>
      <c r="B19" t="s">
        <v>179</v>
      </c>
      <c r="C19">
        <v>16334.154</v>
      </c>
      <c r="D19">
        <v>0</v>
      </c>
      <c r="E19">
        <v>16334.154</v>
      </c>
      <c r="F19" t="s">
        <v>418</v>
      </c>
    </row>
    <row r="20" spans="1:6" x14ac:dyDescent="0.3">
      <c r="A20" t="s">
        <v>180</v>
      </c>
      <c r="B20" t="s">
        <v>181</v>
      </c>
      <c r="C20">
        <v>68101.589000000007</v>
      </c>
      <c r="D20">
        <v>0</v>
      </c>
      <c r="E20">
        <v>68101.589000000007</v>
      </c>
      <c r="F20" t="s">
        <v>418</v>
      </c>
    </row>
    <row r="21" spans="1:6" x14ac:dyDescent="0.3">
      <c r="A21" t="s">
        <v>182</v>
      </c>
      <c r="B21" t="s">
        <v>183</v>
      </c>
      <c r="C21">
        <v>196279.37299999999</v>
      </c>
      <c r="D21">
        <v>172926.014</v>
      </c>
      <c r="E21">
        <v>23353.358999999997</v>
      </c>
      <c r="F21" t="s">
        <v>418</v>
      </c>
    </row>
    <row r="22" spans="1:6" x14ac:dyDescent="0.3">
      <c r="A22" t="s">
        <v>184</v>
      </c>
      <c r="B22" t="s">
        <v>185</v>
      </c>
      <c r="C22">
        <v>-23155.084999999999</v>
      </c>
      <c r="D22">
        <v>0</v>
      </c>
      <c r="E22">
        <v>-23155.084999999999</v>
      </c>
      <c r="F22" t="s">
        <v>418</v>
      </c>
    </row>
    <row r="23" spans="1:6" x14ac:dyDescent="0.3">
      <c r="A23" t="s">
        <v>186</v>
      </c>
      <c r="B23" t="s">
        <v>187</v>
      </c>
      <c r="C23">
        <v>-3085.32</v>
      </c>
      <c r="D23">
        <v>-3085.32</v>
      </c>
      <c r="E23">
        <v>0</v>
      </c>
      <c r="F23" t="s">
        <v>418</v>
      </c>
    </row>
    <row r="24" spans="1:6" x14ac:dyDescent="0.3">
      <c r="A24" t="s">
        <v>192</v>
      </c>
      <c r="B24" t="s">
        <v>193</v>
      </c>
      <c r="C24">
        <v>1644.89</v>
      </c>
      <c r="D24">
        <v>0</v>
      </c>
      <c r="E24">
        <v>1644.89</v>
      </c>
      <c r="F24" t="s">
        <v>418</v>
      </c>
    </row>
    <row r="25" spans="1:6" x14ac:dyDescent="0.3">
      <c r="A25" t="s">
        <v>194</v>
      </c>
      <c r="B25" t="s">
        <v>195</v>
      </c>
      <c r="C25">
        <v>57.2</v>
      </c>
      <c r="D25">
        <v>-9.4</v>
      </c>
      <c r="E25">
        <v>66.600000000000009</v>
      </c>
      <c r="F25" t="s">
        <v>418</v>
      </c>
    </row>
    <row r="26" spans="1:6" x14ac:dyDescent="0.3">
      <c r="A26" t="s">
        <v>196</v>
      </c>
      <c r="B26" t="s">
        <v>197</v>
      </c>
      <c r="C26">
        <v>3804.0990000000002</v>
      </c>
      <c r="D26">
        <v>0</v>
      </c>
      <c r="E26">
        <v>3804.0990000000002</v>
      </c>
      <c r="F26" t="s">
        <v>418</v>
      </c>
    </row>
    <row r="27" spans="1:6" x14ac:dyDescent="0.3">
      <c r="A27" t="s">
        <v>392</v>
      </c>
      <c r="B27" t="s">
        <v>379</v>
      </c>
      <c r="C27">
        <v>0</v>
      </c>
      <c r="D27">
        <v>1154596.321</v>
      </c>
      <c r="E27">
        <v>-1154596.321</v>
      </c>
      <c r="F27" t="s">
        <v>418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FCE62-7965-46D7-BDB3-EB06FDBA51DB}">
  <sheetPr codeName="Feuil10"/>
  <dimension ref="A6:F20"/>
  <sheetViews>
    <sheetView workbookViewId="0">
      <selection activeCell="A6" sqref="A6:F20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150</v>
      </c>
      <c r="B7" t="s">
        <v>151</v>
      </c>
      <c r="C7">
        <v>-1711.491</v>
      </c>
      <c r="D7">
        <v>0</v>
      </c>
      <c r="E7">
        <v>-1711.491</v>
      </c>
      <c r="F7" t="s">
        <v>420</v>
      </c>
    </row>
    <row r="8" spans="1:6" x14ac:dyDescent="0.3">
      <c r="A8" t="s">
        <v>152</v>
      </c>
      <c r="B8" t="s">
        <v>153</v>
      </c>
      <c r="C8">
        <v>-14066.254000000001</v>
      </c>
      <c r="D8">
        <v>-7933.82</v>
      </c>
      <c r="E8">
        <v>-6132.4340000000011</v>
      </c>
      <c r="F8" t="s">
        <v>420</v>
      </c>
    </row>
    <row r="9" spans="1:6" x14ac:dyDescent="0.3">
      <c r="A9" t="s">
        <v>188</v>
      </c>
      <c r="B9" t="s">
        <v>189</v>
      </c>
      <c r="C9">
        <v>-214.74199999999999</v>
      </c>
      <c r="D9">
        <v>4.0000000000000001E-3</v>
      </c>
      <c r="E9">
        <v>-214.74599999999998</v>
      </c>
      <c r="F9" t="s">
        <v>420</v>
      </c>
    </row>
    <row r="10" spans="1:6" x14ac:dyDescent="0.3">
      <c r="A10" t="s">
        <v>190</v>
      </c>
      <c r="B10" t="s">
        <v>191</v>
      </c>
      <c r="C10">
        <v>-107.373</v>
      </c>
      <c r="D10">
        <v>5.0000000000000001E-3</v>
      </c>
      <c r="E10">
        <v>-107.378</v>
      </c>
      <c r="F10" t="s">
        <v>420</v>
      </c>
    </row>
    <row r="11" spans="1:6" x14ac:dyDescent="0.3">
      <c r="A11" t="s">
        <v>204</v>
      </c>
      <c r="B11" t="s">
        <v>205</v>
      </c>
      <c r="C11">
        <v>-6177.2039999999997</v>
      </c>
      <c r="D11">
        <v>-6037.4560000000001</v>
      </c>
      <c r="E11">
        <v>-139.74799999999959</v>
      </c>
      <c r="F11" t="s">
        <v>420</v>
      </c>
    </row>
    <row r="12" spans="1:6" x14ac:dyDescent="0.3">
      <c r="A12" t="s">
        <v>321</v>
      </c>
      <c r="B12" t="s">
        <v>322</v>
      </c>
      <c r="C12">
        <v>133402.57699999999</v>
      </c>
      <c r="D12">
        <v>110537.90399999999</v>
      </c>
      <c r="E12">
        <v>22864.672999999995</v>
      </c>
      <c r="F12" t="s">
        <v>420</v>
      </c>
    </row>
    <row r="13" spans="1:6" x14ac:dyDescent="0.3">
      <c r="A13" t="s">
        <v>323</v>
      </c>
      <c r="B13" t="s">
        <v>324</v>
      </c>
      <c r="C13">
        <v>4793.2330000000002</v>
      </c>
      <c r="D13">
        <v>11501.87</v>
      </c>
      <c r="E13">
        <v>-6708.6370000000006</v>
      </c>
      <c r="F13" t="s">
        <v>420</v>
      </c>
    </row>
    <row r="14" spans="1:6" x14ac:dyDescent="0.3">
      <c r="A14" t="s">
        <v>325</v>
      </c>
      <c r="B14" t="s">
        <v>326</v>
      </c>
      <c r="C14">
        <v>3600</v>
      </c>
      <c r="D14">
        <v>0</v>
      </c>
      <c r="E14">
        <v>3600</v>
      </c>
      <c r="F14" t="s">
        <v>420</v>
      </c>
    </row>
    <row r="15" spans="1:6" x14ac:dyDescent="0.3">
      <c r="A15" t="s">
        <v>327</v>
      </c>
      <c r="B15" t="s">
        <v>328</v>
      </c>
      <c r="C15">
        <v>11091.6</v>
      </c>
      <c r="D15">
        <v>11091.6</v>
      </c>
      <c r="E15">
        <v>0</v>
      </c>
      <c r="F15" t="s">
        <v>420</v>
      </c>
    </row>
    <row r="16" spans="1:6" x14ac:dyDescent="0.3">
      <c r="A16" t="s">
        <v>329</v>
      </c>
      <c r="B16" t="s">
        <v>330</v>
      </c>
      <c r="C16">
        <v>23942.7</v>
      </c>
      <c r="D16">
        <v>17528.763999999999</v>
      </c>
      <c r="E16">
        <v>6413.9360000000015</v>
      </c>
      <c r="F16" t="s">
        <v>420</v>
      </c>
    </row>
    <row r="17" spans="1:6" x14ac:dyDescent="0.3">
      <c r="A17" t="s">
        <v>331</v>
      </c>
      <c r="B17" t="s">
        <v>332</v>
      </c>
      <c r="C17">
        <v>722.48500000000001</v>
      </c>
      <c r="D17">
        <v>552.68700000000001</v>
      </c>
      <c r="E17">
        <v>169.798</v>
      </c>
      <c r="F17" t="s">
        <v>420</v>
      </c>
    </row>
    <row r="18" spans="1:6" x14ac:dyDescent="0.3">
      <c r="A18" t="s">
        <v>333</v>
      </c>
      <c r="B18" t="s">
        <v>334</v>
      </c>
      <c r="C18">
        <v>664.37199999999996</v>
      </c>
      <c r="D18">
        <v>2473.509</v>
      </c>
      <c r="E18">
        <v>-1809.1370000000002</v>
      </c>
      <c r="F18" t="s">
        <v>420</v>
      </c>
    </row>
    <row r="19" spans="1:6" x14ac:dyDescent="0.3">
      <c r="A19" t="s">
        <v>339</v>
      </c>
      <c r="B19" t="s">
        <v>340</v>
      </c>
      <c r="C19">
        <v>2889.873</v>
      </c>
      <c r="D19">
        <v>2432.585</v>
      </c>
      <c r="E19">
        <v>457.28800000000001</v>
      </c>
      <c r="F19" t="s">
        <v>420</v>
      </c>
    </row>
    <row r="20" spans="1:6" x14ac:dyDescent="0.3">
      <c r="A20" t="s">
        <v>341</v>
      </c>
      <c r="B20" t="s">
        <v>342</v>
      </c>
      <c r="C20">
        <v>1444.9490000000001</v>
      </c>
      <c r="D20">
        <v>1216.2909999999999</v>
      </c>
      <c r="E20">
        <v>228.65800000000013</v>
      </c>
      <c r="F20" t="s">
        <v>420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5154E-8416-49EE-BA24-F2494304B1C4}">
  <sheetPr codeName="Feuil11"/>
  <dimension ref="A6:F12"/>
  <sheetViews>
    <sheetView workbookViewId="0">
      <selection activeCell="A6" sqref="A6:F12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146</v>
      </c>
      <c r="B7" t="s">
        <v>147</v>
      </c>
      <c r="C7">
        <v>197525.32500000001</v>
      </c>
      <c r="D7">
        <v>179730.86499999999</v>
      </c>
      <c r="E7">
        <v>17794.460000000021</v>
      </c>
      <c r="F7" t="s">
        <v>410</v>
      </c>
    </row>
    <row r="8" spans="1:6" x14ac:dyDescent="0.3">
      <c r="A8" t="s">
        <v>148</v>
      </c>
      <c r="B8" t="s">
        <v>149</v>
      </c>
      <c r="C8">
        <v>8873.0370000000003</v>
      </c>
      <c r="D8">
        <v>8873.0370000000003</v>
      </c>
      <c r="E8">
        <v>0</v>
      </c>
      <c r="F8" t="s">
        <v>410</v>
      </c>
    </row>
    <row r="9" spans="1:6" x14ac:dyDescent="0.3">
      <c r="A9" t="s">
        <v>214</v>
      </c>
      <c r="B9" t="s">
        <v>215</v>
      </c>
      <c r="C9">
        <v>-8873.0370000000003</v>
      </c>
      <c r="D9">
        <v>-8873.0370000000003</v>
      </c>
      <c r="E9">
        <v>0</v>
      </c>
      <c r="F9" t="s">
        <v>410</v>
      </c>
    </row>
    <row r="10" spans="1:6" x14ac:dyDescent="0.3">
      <c r="A10" t="s">
        <v>355</v>
      </c>
      <c r="B10" t="s">
        <v>356</v>
      </c>
      <c r="C10">
        <v>-2106419.1889999998</v>
      </c>
      <c r="D10">
        <v>-1325766.3019999999</v>
      </c>
      <c r="E10">
        <v>-780652.88699999987</v>
      </c>
      <c r="F10" t="s">
        <v>410</v>
      </c>
    </row>
    <row r="11" spans="1:6" x14ac:dyDescent="0.3">
      <c r="A11" t="s">
        <v>357</v>
      </c>
      <c r="B11" t="s">
        <v>358</v>
      </c>
      <c r="C11">
        <v>-12061</v>
      </c>
      <c r="D11">
        <v>-102862.74</v>
      </c>
      <c r="E11">
        <v>90801.74</v>
      </c>
      <c r="F11" t="s">
        <v>410</v>
      </c>
    </row>
    <row r="12" spans="1:6" x14ac:dyDescent="0.3">
      <c r="A12" t="s">
        <v>393</v>
      </c>
      <c r="B12" t="s">
        <v>380</v>
      </c>
      <c r="C12">
        <v>0</v>
      </c>
      <c r="D12">
        <v>-13807.522999999999</v>
      </c>
      <c r="E12">
        <v>13807.522999999999</v>
      </c>
      <c r="F12" t="s">
        <v>410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F6931C-E934-434C-954B-528912E58E2B}">
  <sheetPr codeName="Feuil12"/>
  <dimension ref="A6:F33"/>
  <sheetViews>
    <sheetView workbookViewId="0">
      <selection activeCell="A6" sqref="A6:F33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136</v>
      </c>
      <c r="B7" t="s">
        <v>137</v>
      </c>
      <c r="C7">
        <v>-576263.81499999994</v>
      </c>
      <c r="D7">
        <v>-604498.20499999996</v>
      </c>
      <c r="E7">
        <v>28234.390000000014</v>
      </c>
      <c r="F7" t="s">
        <v>422</v>
      </c>
    </row>
    <row r="8" spans="1:6" x14ac:dyDescent="0.3">
      <c r="A8" t="s">
        <v>138</v>
      </c>
      <c r="B8" t="s">
        <v>139</v>
      </c>
      <c r="C8">
        <v>0</v>
      </c>
      <c r="D8">
        <v>-1855.22</v>
      </c>
      <c r="E8">
        <v>1855.22</v>
      </c>
      <c r="F8" t="s">
        <v>422</v>
      </c>
    </row>
    <row r="9" spans="1:6" x14ac:dyDescent="0.3">
      <c r="A9" t="s">
        <v>140</v>
      </c>
      <c r="B9" t="s">
        <v>141</v>
      </c>
      <c r="C9">
        <v>-52011.65</v>
      </c>
      <c r="D9">
        <v>-52011.65</v>
      </c>
      <c r="E9">
        <v>0</v>
      </c>
      <c r="F9" t="s">
        <v>422</v>
      </c>
    </row>
    <row r="10" spans="1:6" x14ac:dyDescent="0.3">
      <c r="A10" t="s">
        <v>142</v>
      </c>
      <c r="B10" t="s">
        <v>143</v>
      </c>
      <c r="C10">
        <v>3392.86</v>
      </c>
      <c r="D10">
        <v>3392.86</v>
      </c>
      <c r="E10">
        <v>0</v>
      </c>
      <c r="F10" t="s">
        <v>422</v>
      </c>
    </row>
    <row r="11" spans="1:6" x14ac:dyDescent="0.3">
      <c r="A11" t="s">
        <v>144</v>
      </c>
      <c r="B11" t="s">
        <v>145</v>
      </c>
      <c r="C11">
        <v>55209.381999999998</v>
      </c>
      <c r="D11">
        <v>29064.401999999998</v>
      </c>
      <c r="E11">
        <v>26144.98</v>
      </c>
      <c r="F11" t="s">
        <v>422</v>
      </c>
    </row>
    <row r="12" spans="1:6" x14ac:dyDescent="0.3">
      <c r="A12" t="s">
        <v>381</v>
      </c>
      <c r="B12" t="s">
        <v>369</v>
      </c>
      <c r="C12">
        <v>0</v>
      </c>
      <c r="D12">
        <v>1306.4110000000001</v>
      </c>
      <c r="E12">
        <v>-1306.4110000000001</v>
      </c>
      <c r="F12" t="s">
        <v>422</v>
      </c>
    </row>
    <row r="13" spans="1:6" x14ac:dyDescent="0.3">
      <c r="A13" t="s">
        <v>250</v>
      </c>
      <c r="B13" t="s">
        <v>251</v>
      </c>
      <c r="C13">
        <v>552074.72499999998</v>
      </c>
      <c r="D13">
        <v>198419.34299999999</v>
      </c>
      <c r="E13">
        <v>353655.38199999998</v>
      </c>
      <c r="F13" t="s">
        <v>422</v>
      </c>
    </row>
    <row r="14" spans="1:6" x14ac:dyDescent="0.3">
      <c r="A14" t="s">
        <v>252</v>
      </c>
      <c r="B14" t="s">
        <v>133</v>
      </c>
      <c r="C14">
        <v>47214.837</v>
      </c>
      <c r="D14">
        <v>34383.682999999997</v>
      </c>
      <c r="E14">
        <v>12831.154000000002</v>
      </c>
      <c r="F14" t="s">
        <v>422</v>
      </c>
    </row>
    <row r="15" spans="1:6" x14ac:dyDescent="0.3">
      <c r="A15" t="s">
        <v>382</v>
      </c>
      <c r="B15" t="s">
        <v>262</v>
      </c>
      <c r="C15">
        <v>0</v>
      </c>
      <c r="D15">
        <v>1709.5</v>
      </c>
      <c r="E15">
        <v>-1709.5</v>
      </c>
      <c r="F15" t="s">
        <v>422</v>
      </c>
    </row>
    <row r="16" spans="1:6" x14ac:dyDescent="0.3">
      <c r="A16" t="s">
        <v>253</v>
      </c>
      <c r="B16" t="s">
        <v>254</v>
      </c>
      <c r="C16">
        <v>7045.28</v>
      </c>
      <c r="D16">
        <v>0</v>
      </c>
      <c r="E16">
        <v>7045.28</v>
      </c>
      <c r="F16" t="s">
        <v>422</v>
      </c>
    </row>
    <row r="17" spans="1:6" x14ac:dyDescent="0.3">
      <c r="A17" t="s">
        <v>255</v>
      </c>
      <c r="B17" t="s">
        <v>256</v>
      </c>
      <c r="C17">
        <v>8366.634</v>
      </c>
      <c r="D17">
        <v>1171.577</v>
      </c>
      <c r="E17">
        <v>7195.0569999999998</v>
      </c>
      <c r="F17" t="s">
        <v>422</v>
      </c>
    </row>
    <row r="18" spans="1:6" x14ac:dyDescent="0.3">
      <c r="A18" t="s">
        <v>257</v>
      </c>
      <c r="B18" t="s">
        <v>258</v>
      </c>
      <c r="C18">
        <v>7876.7049999999999</v>
      </c>
      <c r="D18">
        <v>6772.2749999999996</v>
      </c>
      <c r="E18">
        <v>1104.4300000000003</v>
      </c>
      <c r="F18" t="s">
        <v>422</v>
      </c>
    </row>
    <row r="19" spans="1:6" x14ac:dyDescent="0.3">
      <c r="A19" t="s">
        <v>259</v>
      </c>
      <c r="B19" t="s">
        <v>260</v>
      </c>
      <c r="C19">
        <v>270</v>
      </c>
      <c r="D19">
        <v>642.86</v>
      </c>
      <c r="E19">
        <v>-372.86</v>
      </c>
      <c r="F19" t="s">
        <v>422</v>
      </c>
    </row>
    <row r="20" spans="1:6" x14ac:dyDescent="0.3">
      <c r="A20" t="s">
        <v>261</v>
      </c>
      <c r="B20" t="s">
        <v>262</v>
      </c>
      <c r="C20">
        <v>49328.220999999998</v>
      </c>
      <c r="D20">
        <v>21912.621999999999</v>
      </c>
      <c r="E20">
        <v>27415.598999999998</v>
      </c>
      <c r="F20" t="s">
        <v>422</v>
      </c>
    </row>
    <row r="21" spans="1:6" x14ac:dyDescent="0.3">
      <c r="A21" t="s">
        <v>383</v>
      </c>
      <c r="B21" t="s">
        <v>370</v>
      </c>
      <c r="C21">
        <v>0</v>
      </c>
      <c r="D21">
        <v>5971.2939999999999</v>
      </c>
      <c r="E21">
        <v>-5971.2939999999999</v>
      </c>
      <c r="F21" t="s">
        <v>422</v>
      </c>
    </row>
    <row r="22" spans="1:6" x14ac:dyDescent="0.3">
      <c r="A22" t="s">
        <v>263</v>
      </c>
      <c r="B22" t="s">
        <v>264</v>
      </c>
      <c r="C22">
        <v>11156.977000000001</v>
      </c>
      <c r="D22">
        <v>12284.716</v>
      </c>
      <c r="E22">
        <v>-1127.7389999999996</v>
      </c>
      <c r="F22" t="s">
        <v>422</v>
      </c>
    </row>
    <row r="23" spans="1:6" x14ac:dyDescent="0.3">
      <c r="A23" t="s">
        <v>265</v>
      </c>
      <c r="B23" t="s">
        <v>266</v>
      </c>
      <c r="C23">
        <v>10626.995000000001</v>
      </c>
      <c r="D23">
        <v>350.5</v>
      </c>
      <c r="E23">
        <v>10276.495000000001</v>
      </c>
      <c r="F23" t="s">
        <v>422</v>
      </c>
    </row>
    <row r="24" spans="1:6" x14ac:dyDescent="0.3">
      <c r="A24" t="s">
        <v>267</v>
      </c>
      <c r="B24" t="s">
        <v>268</v>
      </c>
      <c r="C24">
        <v>3303.6979999999999</v>
      </c>
      <c r="D24">
        <v>3021.6309999999999</v>
      </c>
      <c r="E24">
        <v>282.06700000000001</v>
      </c>
      <c r="F24" t="s">
        <v>422</v>
      </c>
    </row>
    <row r="25" spans="1:6" x14ac:dyDescent="0.3">
      <c r="A25" t="s">
        <v>269</v>
      </c>
      <c r="B25" t="s">
        <v>270</v>
      </c>
      <c r="C25">
        <v>11910.933999999999</v>
      </c>
      <c r="D25">
        <v>14373.539000000001</v>
      </c>
      <c r="E25">
        <v>-2462.6050000000014</v>
      </c>
      <c r="F25" t="s">
        <v>422</v>
      </c>
    </row>
    <row r="26" spans="1:6" x14ac:dyDescent="0.3">
      <c r="A26" t="s">
        <v>384</v>
      </c>
      <c r="B26" t="s">
        <v>371</v>
      </c>
      <c r="C26">
        <v>0</v>
      </c>
      <c r="D26">
        <v>406.923</v>
      </c>
      <c r="E26">
        <v>-406.923</v>
      </c>
      <c r="F26" t="s">
        <v>422</v>
      </c>
    </row>
    <row r="27" spans="1:6" x14ac:dyDescent="0.3">
      <c r="A27" t="s">
        <v>271</v>
      </c>
      <c r="B27" t="s">
        <v>272</v>
      </c>
      <c r="C27">
        <v>6858.491</v>
      </c>
      <c r="D27">
        <v>5600.3220000000001</v>
      </c>
      <c r="E27">
        <v>1258.1689999999999</v>
      </c>
      <c r="F27" t="s">
        <v>422</v>
      </c>
    </row>
    <row r="28" spans="1:6" x14ac:dyDescent="0.3">
      <c r="A28" t="s">
        <v>273</v>
      </c>
      <c r="B28" t="s">
        <v>274</v>
      </c>
      <c r="C28">
        <v>37249.428999999996</v>
      </c>
      <c r="D28">
        <v>17675.406999999999</v>
      </c>
      <c r="E28">
        <v>19574.021999999997</v>
      </c>
      <c r="F28" t="s">
        <v>422</v>
      </c>
    </row>
    <row r="29" spans="1:6" x14ac:dyDescent="0.3">
      <c r="A29" t="s">
        <v>275</v>
      </c>
      <c r="B29" t="s">
        <v>276</v>
      </c>
      <c r="C29">
        <v>6.17</v>
      </c>
      <c r="D29">
        <v>4825.6909999999998</v>
      </c>
      <c r="E29">
        <v>-4819.5209999999997</v>
      </c>
      <c r="F29" t="s">
        <v>422</v>
      </c>
    </row>
    <row r="30" spans="1:6" x14ac:dyDescent="0.3">
      <c r="A30" t="s">
        <v>277</v>
      </c>
      <c r="B30" t="s">
        <v>278</v>
      </c>
      <c r="C30">
        <v>25.925000000000001</v>
      </c>
      <c r="D30">
        <v>3290.143</v>
      </c>
      <c r="E30">
        <v>-3264.2179999999998</v>
      </c>
      <c r="F30" t="s">
        <v>422</v>
      </c>
    </row>
    <row r="31" spans="1:6" x14ac:dyDescent="0.3">
      <c r="A31" t="s">
        <v>279</v>
      </c>
      <c r="B31" t="s">
        <v>280</v>
      </c>
      <c r="C31">
        <v>343.15300000000002</v>
      </c>
      <c r="D31">
        <v>5002.3249999999998</v>
      </c>
      <c r="E31">
        <v>-4659.1719999999996</v>
      </c>
      <c r="F31" t="s">
        <v>422</v>
      </c>
    </row>
    <row r="32" spans="1:6" x14ac:dyDescent="0.3">
      <c r="A32" t="s">
        <v>281</v>
      </c>
      <c r="B32" t="s">
        <v>282</v>
      </c>
      <c r="C32">
        <v>6565.9080000000004</v>
      </c>
      <c r="D32">
        <v>12708.478999999999</v>
      </c>
      <c r="E32">
        <v>-6142.570999999999</v>
      </c>
      <c r="F32" t="s">
        <v>422</v>
      </c>
    </row>
    <row r="33" spans="1:6" x14ac:dyDescent="0.3">
      <c r="A33" t="s">
        <v>283</v>
      </c>
      <c r="B33" t="s">
        <v>284</v>
      </c>
      <c r="C33">
        <v>22444.260999999999</v>
      </c>
      <c r="D33">
        <v>0</v>
      </c>
      <c r="E33">
        <v>22444.260999999999</v>
      </c>
      <c r="F33" t="s">
        <v>422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85530-7E04-434D-A88B-C3E39922DA7B}">
  <sheetPr codeName="Feuil13"/>
  <dimension ref="A6:F9"/>
  <sheetViews>
    <sheetView workbookViewId="0">
      <selection activeCell="A6" sqref="A6:F9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130</v>
      </c>
      <c r="B7" t="s">
        <v>131</v>
      </c>
      <c r="C7">
        <v>18307.205999999998</v>
      </c>
      <c r="D7">
        <v>18307.205999999998</v>
      </c>
      <c r="E7">
        <v>0</v>
      </c>
      <c r="F7" t="s">
        <v>408</v>
      </c>
    </row>
    <row r="8" spans="1:6" x14ac:dyDescent="0.3">
      <c r="A8" t="s">
        <v>132</v>
      </c>
      <c r="B8" t="s">
        <v>133</v>
      </c>
      <c r="C8">
        <v>2935.2420000000002</v>
      </c>
      <c r="D8">
        <v>2935.2420000000002</v>
      </c>
      <c r="E8">
        <v>0</v>
      </c>
      <c r="F8" t="s">
        <v>408</v>
      </c>
    </row>
    <row r="9" spans="1:6" x14ac:dyDescent="0.3">
      <c r="A9" t="s">
        <v>134</v>
      </c>
      <c r="B9" t="s">
        <v>135</v>
      </c>
      <c r="C9">
        <v>4804.009</v>
      </c>
      <c r="D9">
        <v>4804.009</v>
      </c>
      <c r="E9">
        <v>0</v>
      </c>
      <c r="F9" t="s">
        <v>408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7EE27C-7991-4384-A192-5DA77121531F}">
  <sheetPr codeName="Feuil14"/>
  <dimension ref="A6:F55"/>
  <sheetViews>
    <sheetView workbookViewId="0">
      <selection activeCell="A6" sqref="A6:F55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30</v>
      </c>
      <c r="B7" t="s">
        <v>31</v>
      </c>
      <c r="C7">
        <v>430000</v>
      </c>
      <c r="D7">
        <v>430000</v>
      </c>
      <c r="E7">
        <v>0</v>
      </c>
      <c r="F7" t="s">
        <v>402</v>
      </c>
    </row>
    <row r="8" spans="1:6" x14ac:dyDescent="0.3">
      <c r="A8" t="s">
        <v>32</v>
      </c>
      <c r="B8" t="s">
        <v>33</v>
      </c>
      <c r="C8">
        <v>120103.626</v>
      </c>
      <c r="D8">
        <v>108380.035</v>
      </c>
      <c r="E8">
        <v>11723.591</v>
      </c>
      <c r="F8" t="s">
        <v>402</v>
      </c>
    </row>
    <row r="9" spans="1:6" x14ac:dyDescent="0.3">
      <c r="A9" t="s">
        <v>34</v>
      </c>
      <c r="B9" t="s">
        <v>35</v>
      </c>
      <c r="C9">
        <v>301570.06900000002</v>
      </c>
      <c r="D9">
        <v>0</v>
      </c>
      <c r="E9">
        <v>301570.06900000002</v>
      </c>
      <c r="F9" t="s">
        <v>402</v>
      </c>
    </row>
    <row r="10" spans="1:6" x14ac:dyDescent="0.3">
      <c r="A10" t="s">
        <v>36</v>
      </c>
      <c r="B10" t="s">
        <v>37</v>
      </c>
      <c r="C10">
        <v>33314.161999999997</v>
      </c>
      <c r="D10">
        <v>32656.637999999999</v>
      </c>
      <c r="E10">
        <v>657.52399999999761</v>
      </c>
      <c r="F10" t="s">
        <v>402</v>
      </c>
    </row>
    <row r="11" spans="1:6" x14ac:dyDescent="0.3">
      <c r="A11" t="s">
        <v>38</v>
      </c>
      <c r="B11" t="s">
        <v>39</v>
      </c>
      <c r="C11">
        <v>5469.3720000000003</v>
      </c>
      <c r="D11">
        <v>5048.9279999999999</v>
      </c>
      <c r="E11">
        <v>420.44400000000041</v>
      </c>
      <c r="F11" t="s">
        <v>402</v>
      </c>
    </row>
    <row r="12" spans="1:6" x14ac:dyDescent="0.3">
      <c r="A12" t="s">
        <v>40</v>
      </c>
      <c r="B12" t="s">
        <v>41</v>
      </c>
      <c r="C12">
        <v>2555.0239999999999</v>
      </c>
      <c r="D12">
        <v>2555.0239999999999</v>
      </c>
      <c r="E12">
        <v>0</v>
      </c>
      <c r="F12" t="s">
        <v>402</v>
      </c>
    </row>
    <row r="13" spans="1:6" x14ac:dyDescent="0.3">
      <c r="A13" t="s">
        <v>42</v>
      </c>
      <c r="B13" t="s">
        <v>43</v>
      </c>
      <c r="C13">
        <v>3567.6109999999999</v>
      </c>
      <c r="D13">
        <v>7599.2139999999999</v>
      </c>
      <c r="E13">
        <v>-4031.6030000000001</v>
      </c>
      <c r="F13" t="s">
        <v>402</v>
      </c>
    </row>
    <row r="14" spans="1:6" x14ac:dyDescent="0.3">
      <c r="A14" t="s">
        <v>44</v>
      </c>
      <c r="B14" t="s">
        <v>45</v>
      </c>
      <c r="C14">
        <v>136044.239</v>
      </c>
      <c r="D14">
        <v>133174.47899999999</v>
      </c>
      <c r="E14">
        <v>2869.7600000000093</v>
      </c>
      <c r="F14" t="s">
        <v>402</v>
      </c>
    </row>
    <row r="15" spans="1:6" x14ac:dyDescent="0.3">
      <c r="A15" t="s">
        <v>46</v>
      </c>
      <c r="B15" t="s">
        <v>47</v>
      </c>
      <c r="C15">
        <v>5066.4880000000003</v>
      </c>
      <c r="D15">
        <v>0</v>
      </c>
      <c r="E15">
        <v>5066.4880000000003</v>
      </c>
      <c r="F15" t="s">
        <v>402</v>
      </c>
    </row>
    <row r="16" spans="1:6" x14ac:dyDescent="0.3">
      <c r="A16" t="s">
        <v>48</v>
      </c>
      <c r="B16" t="s">
        <v>49</v>
      </c>
      <c r="C16">
        <v>20977.738000000001</v>
      </c>
      <c r="D16">
        <v>19800.668000000001</v>
      </c>
      <c r="E16">
        <v>1177.0699999999997</v>
      </c>
      <c r="F16" t="s">
        <v>402</v>
      </c>
    </row>
    <row r="17" spans="1:6" x14ac:dyDescent="0.3">
      <c r="A17" t="s">
        <v>50</v>
      </c>
      <c r="B17" t="s">
        <v>51</v>
      </c>
      <c r="C17">
        <v>4765.1459999999997</v>
      </c>
      <c r="D17">
        <v>4765.1459999999997</v>
      </c>
      <c r="E17">
        <v>0</v>
      </c>
      <c r="F17" t="s">
        <v>402</v>
      </c>
    </row>
    <row r="18" spans="1:6" x14ac:dyDescent="0.3">
      <c r="A18" t="s">
        <v>52</v>
      </c>
      <c r="B18" t="s">
        <v>53</v>
      </c>
      <c r="C18">
        <v>3057.4</v>
      </c>
      <c r="D18">
        <v>1836.5</v>
      </c>
      <c r="E18">
        <v>1220.9000000000001</v>
      </c>
      <c r="F18" t="s">
        <v>402</v>
      </c>
    </row>
    <row r="19" spans="1:6" x14ac:dyDescent="0.3">
      <c r="A19" t="s">
        <v>54</v>
      </c>
      <c r="B19" t="s">
        <v>55</v>
      </c>
      <c r="C19">
        <v>974.55</v>
      </c>
      <c r="D19">
        <v>974.55</v>
      </c>
      <c r="E19">
        <v>0</v>
      </c>
      <c r="F19" t="s">
        <v>402</v>
      </c>
    </row>
    <row r="20" spans="1:6" x14ac:dyDescent="0.3">
      <c r="A20" t="s">
        <v>56</v>
      </c>
      <c r="B20" t="s">
        <v>57</v>
      </c>
      <c r="C20">
        <v>72850.517000000007</v>
      </c>
      <c r="D20">
        <v>70239.566999999995</v>
      </c>
      <c r="E20">
        <v>2610.9500000000116</v>
      </c>
      <c r="F20" t="s">
        <v>402</v>
      </c>
    </row>
    <row r="21" spans="1:6" x14ac:dyDescent="0.3">
      <c r="A21" t="s">
        <v>58</v>
      </c>
      <c r="B21" t="s">
        <v>59</v>
      </c>
      <c r="C21">
        <v>48122.322</v>
      </c>
      <c r="D21">
        <v>30214.868999999999</v>
      </c>
      <c r="E21">
        <v>17907.453000000001</v>
      </c>
      <c r="F21" t="s">
        <v>402</v>
      </c>
    </row>
    <row r="22" spans="1:6" x14ac:dyDescent="0.3">
      <c r="A22" t="s">
        <v>60</v>
      </c>
      <c r="B22" t="s">
        <v>61</v>
      </c>
      <c r="C22">
        <v>2271.1860000000001</v>
      </c>
      <c r="D22">
        <v>2271.1860000000001</v>
      </c>
      <c r="E22">
        <v>0</v>
      </c>
      <c r="F22" t="s">
        <v>402</v>
      </c>
    </row>
    <row r="23" spans="1:6" x14ac:dyDescent="0.3">
      <c r="A23" t="s">
        <v>62</v>
      </c>
      <c r="B23" t="s">
        <v>63</v>
      </c>
      <c r="C23">
        <v>170689.04399999999</v>
      </c>
      <c r="D23">
        <v>150277.57</v>
      </c>
      <c r="E23">
        <v>20411.473999999987</v>
      </c>
      <c r="F23" t="s">
        <v>402</v>
      </c>
    </row>
    <row r="24" spans="1:6" x14ac:dyDescent="0.3">
      <c r="A24" t="s">
        <v>64</v>
      </c>
      <c r="B24" t="s">
        <v>65</v>
      </c>
      <c r="C24">
        <v>7592.45</v>
      </c>
      <c r="D24">
        <v>7592.45</v>
      </c>
      <c r="E24">
        <v>0</v>
      </c>
      <c r="F24" t="s">
        <v>402</v>
      </c>
    </row>
    <row r="25" spans="1:6" x14ac:dyDescent="0.3">
      <c r="A25" t="s">
        <v>66</v>
      </c>
      <c r="B25" t="s">
        <v>67</v>
      </c>
      <c r="C25">
        <v>13134.772999999999</v>
      </c>
      <c r="D25">
        <v>13134.772999999999</v>
      </c>
      <c r="E25">
        <v>0</v>
      </c>
      <c r="F25" t="s">
        <v>402</v>
      </c>
    </row>
    <row r="26" spans="1:6" x14ac:dyDescent="0.3">
      <c r="A26" t="s">
        <v>68</v>
      </c>
      <c r="B26" t="s">
        <v>69</v>
      </c>
      <c r="C26">
        <v>53404.012000000002</v>
      </c>
      <c r="D26">
        <v>37546.171999999999</v>
      </c>
      <c r="E26">
        <v>15857.840000000004</v>
      </c>
      <c r="F26" t="s">
        <v>402</v>
      </c>
    </row>
    <row r="27" spans="1:6" x14ac:dyDescent="0.3">
      <c r="A27" t="s">
        <v>70</v>
      </c>
      <c r="B27" t="s">
        <v>71</v>
      </c>
      <c r="C27">
        <v>0</v>
      </c>
      <c r="D27">
        <v>266419.70600000001</v>
      </c>
      <c r="E27">
        <v>-266419.70600000001</v>
      </c>
      <c r="F27" t="s">
        <v>402</v>
      </c>
    </row>
    <row r="28" spans="1:6" x14ac:dyDescent="0.3">
      <c r="A28" t="s">
        <v>72</v>
      </c>
      <c r="B28" t="s">
        <v>73</v>
      </c>
      <c r="C28">
        <v>170103.90299999999</v>
      </c>
      <c r="D28">
        <v>123345.89599999999</v>
      </c>
      <c r="E28">
        <v>46758.006999999998</v>
      </c>
      <c r="F28" t="s">
        <v>402</v>
      </c>
    </row>
    <row r="29" spans="1:6" x14ac:dyDescent="0.3">
      <c r="A29" t="s">
        <v>74</v>
      </c>
      <c r="B29" t="s">
        <v>75</v>
      </c>
      <c r="C29">
        <v>293058.64899999998</v>
      </c>
      <c r="D29">
        <v>293058.64899999998</v>
      </c>
      <c r="E29">
        <v>0</v>
      </c>
      <c r="F29" t="s">
        <v>402</v>
      </c>
    </row>
    <row r="30" spans="1:6" x14ac:dyDescent="0.3">
      <c r="A30" t="s">
        <v>76</v>
      </c>
      <c r="B30" t="s">
        <v>77</v>
      </c>
      <c r="C30">
        <v>3858.7370000000001</v>
      </c>
      <c r="D30">
        <v>3858.7370000000001</v>
      </c>
      <c r="E30">
        <v>0</v>
      </c>
      <c r="F30" t="s">
        <v>402</v>
      </c>
    </row>
    <row r="31" spans="1:6" x14ac:dyDescent="0.3">
      <c r="A31" t="s">
        <v>78</v>
      </c>
      <c r="B31" t="s">
        <v>79</v>
      </c>
      <c r="C31">
        <v>99619.743000000002</v>
      </c>
      <c r="D31">
        <v>99619.743000000002</v>
      </c>
      <c r="E31">
        <v>0</v>
      </c>
      <c r="F31" t="s">
        <v>402</v>
      </c>
    </row>
    <row r="32" spans="1:6" x14ac:dyDescent="0.3">
      <c r="A32" t="s">
        <v>80</v>
      </c>
      <c r="B32" t="s">
        <v>81</v>
      </c>
      <c r="C32">
        <v>14220.31</v>
      </c>
      <c r="D32">
        <v>14220.31</v>
      </c>
      <c r="E32">
        <v>0</v>
      </c>
      <c r="F32" t="s">
        <v>402</v>
      </c>
    </row>
    <row r="33" spans="1:6" x14ac:dyDescent="0.3">
      <c r="A33" t="s">
        <v>82</v>
      </c>
      <c r="B33" t="s">
        <v>83</v>
      </c>
      <c r="C33">
        <v>4169.4920000000002</v>
      </c>
      <c r="D33">
        <v>4169.4920000000002</v>
      </c>
      <c r="E33">
        <v>0</v>
      </c>
      <c r="F33" t="s">
        <v>402</v>
      </c>
    </row>
    <row r="34" spans="1:6" x14ac:dyDescent="0.3">
      <c r="A34" t="s">
        <v>84</v>
      </c>
      <c r="B34" t="s">
        <v>85</v>
      </c>
      <c r="C34">
        <v>26815.589</v>
      </c>
      <c r="D34">
        <v>26815.589</v>
      </c>
      <c r="E34">
        <v>0</v>
      </c>
      <c r="F34" t="s">
        <v>402</v>
      </c>
    </row>
    <row r="35" spans="1:6" x14ac:dyDescent="0.3">
      <c r="A35" t="s">
        <v>86</v>
      </c>
      <c r="B35" t="s">
        <v>87</v>
      </c>
      <c r="C35">
        <v>4600</v>
      </c>
      <c r="D35">
        <v>4600</v>
      </c>
      <c r="E35">
        <v>0</v>
      </c>
      <c r="F35" t="s">
        <v>402</v>
      </c>
    </row>
    <row r="36" spans="1:6" x14ac:dyDescent="0.3">
      <c r="A36" t="s">
        <v>92</v>
      </c>
      <c r="B36" t="s">
        <v>93</v>
      </c>
      <c r="C36">
        <v>-252790.41</v>
      </c>
      <c r="D36">
        <v>-252790.41</v>
      </c>
      <c r="E36">
        <v>0</v>
      </c>
      <c r="F36" t="s">
        <v>402</v>
      </c>
    </row>
    <row r="37" spans="1:6" x14ac:dyDescent="0.3">
      <c r="A37" t="s">
        <v>94</v>
      </c>
      <c r="B37" t="s">
        <v>95</v>
      </c>
      <c r="C37">
        <v>-90569.18</v>
      </c>
      <c r="D37">
        <v>-90569.18</v>
      </c>
      <c r="E37">
        <v>0</v>
      </c>
      <c r="F37" t="s">
        <v>402</v>
      </c>
    </row>
    <row r="38" spans="1:6" x14ac:dyDescent="0.3">
      <c r="A38" t="s">
        <v>96</v>
      </c>
      <c r="B38" t="s">
        <v>97</v>
      </c>
      <c r="C38">
        <v>-195.9</v>
      </c>
      <c r="D38">
        <v>-195.9</v>
      </c>
      <c r="E38">
        <v>0</v>
      </c>
      <c r="F38" t="s">
        <v>402</v>
      </c>
    </row>
    <row r="39" spans="1:6" x14ac:dyDescent="0.3">
      <c r="A39" t="s">
        <v>98</v>
      </c>
      <c r="B39" t="s">
        <v>99</v>
      </c>
      <c r="C39">
        <v>-389.82</v>
      </c>
      <c r="D39">
        <v>-389.82</v>
      </c>
      <c r="E39">
        <v>0</v>
      </c>
      <c r="F39" t="s">
        <v>402</v>
      </c>
    </row>
    <row r="40" spans="1:6" x14ac:dyDescent="0.3">
      <c r="A40" t="s">
        <v>100</v>
      </c>
      <c r="B40" t="s">
        <v>101</v>
      </c>
      <c r="C40">
        <v>-13649.678</v>
      </c>
      <c r="D40">
        <v>-13649.678</v>
      </c>
      <c r="E40">
        <v>0</v>
      </c>
      <c r="F40" t="s">
        <v>402</v>
      </c>
    </row>
    <row r="41" spans="1:6" x14ac:dyDescent="0.3">
      <c r="A41" t="s">
        <v>102</v>
      </c>
      <c r="B41" t="s">
        <v>103</v>
      </c>
      <c r="C41">
        <v>-951.62900000000002</v>
      </c>
      <c r="D41">
        <v>-951.62900000000002</v>
      </c>
      <c r="E41">
        <v>0</v>
      </c>
      <c r="F41" t="s">
        <v>402</v>
      </c>
    </row>
    <row r="42" spans="1:6" x14ac:dyDescent="0.3">
      <c r="A42" t="s">
        <v>104</v>
      </c>
      <c r="B42" t="s">
        <v>105</v>
      </c>
      <c r="C42">
        <v>-50319.726999999999</v>
      </c>
      <c r="D42">
        <v>-50319.726999999999</v>
      </c>
      <c r="E42">
        <v>0</v>
      </c>
      <c r="F42" t="s">
        <v>402</v>
      </c>
    </row>
    <row r="43" spans="1:6" x14ac:dyDescent="0.3">
      <c r="A43" t="s">
        <v>106</v>
      </c>
      <c r="B43" t="s">
        <v>107</v>
      </c>
      <c r="C43">
        <v>-6432.1080000000002</v>
      </c>
      <c r="D43">
        <v>-6432.1080000000002</v>
      </c>
      <c r="E43">
        <v>0</v>
      </c>
      <c r="F43" t="s">
        <v>402</v>
      </c>
    </row>
    <row r="44" spans="1:6" x14ac:dyDescent="0.3">
      <c r="A44" t="s">
        <v>108</v>
      </c>
      <c r="B44" t="s">
        <v>109</v>
      </c>
      <c r="C44">
        <v>-19275.977999999999</v>
      </c>
      <c r="D44">
        <v>-19275.977999999999</v>
      </c>
      <c r="E44">
        <v>0</v>
      </c>
      <c r="F44" t="s">
        <v>402</v>
      </c>
    </row>
    <row r="45" spans="1:6" x14ac:dyDescent="0.3">
      <c r="A45" t="s">
        <v>110</v>
      </c>
      <c r="B45" t="s">
        <v>111</v>
      </c>
      <c r="C45">
        <v>-23874.95</v>
      </c>
      <c r="D45">
        <v>-23874.95</v>
      </c>
      <c r="E45">
        <v>0</v>
      </c>
      <c r="F45" t="s">
        <v>402</v>
      </c>
    </row>
    <row r="46" spans="1:6" x14ac:dyDescent="0.3">
      <c r="A46" t="s">
        <v>112</v>
      </c>
      <c r="B46" t="s">
        <v>113</v>
      </c>
      <c r="C46">
        <v>-4516.5219999999999</v>
      </c>
      <c r="D46">
        <v>-4516.5219999999999</v>
      </c>
      <c r="E46">
        <v>0</v>
      </c>
      <c r="F46" t="s">
        <v>402</v>
      </c>
    </row>
    <row r="47" spans="1:6" x14ac:dyDescent="0.3">
      <c r="A47" t="s">
        <v>114</v>
      </c>
      <c r="B47" t="s">
        <v>115</v>
      </c>
      <c r="C47">
        <v>-3908.7049999999999</v>
      </c>
      <c r="D47">
        <v>-3908.7049999999999</v>
      </c>
      <c r="E47">
        <v>0</v>
      </c>
      <c r="F47" t="s">
        <v>402</v>
      </c>
    </row>
    <row r="48" spans="1:6" x14ac:dyDescent="0.3">
      <c r="A48" t="s">
        <v>116</v>
      </c>
      <c r="B48" t="s">
        <v>117</v>
      </c>
      <c r="C48">
        <v>-1645.566</v>
      </c>
      <c r="D48">
        <v>-1645.566</v>
      </c>
      <c r="E48">
        <v>0</v>
      </c>
      <c r="F48" t="s">
        <v>402</v>
      </c>
    </row>
    <row r="49" spans="1:6" x14ac:dyDescent="0.3">
      <c r="A49" t="s">
        <v>118</v>
      </c>
      <c r="B49" t="s">
        <v>119</v>
      </c>
      <c r="C49">
        <v>-10539.084999999999</v>
      </c>
      <c r="D49">
        <v>-10539.084999999999</v>
      </c>
      <c r="E49">
        <v>0</v>
      </c>
      <c r="F49" t="s">
        <v>402</v>
      </c>
    </row>
    <row r="50" spans="1:6" x14ac:dyDescent="0.3">
      <c r="A50" t="s">
        <v>120</v>
      </c>
      <c r="B50" t="s">
        <v>121</v>
      </c>
      <c r="C50">
        <v>-2555.0239999999999</v>
      </c>
      <c r="D50">
        <v>-2555.0239999999999</v>
      </c>
      <c r="E50">
        <v>0</v>
      </c>
      <c r="F50" t="s">
        <v>402</v>
      </c>
    </row>
    <row r="51" spans="1:6" x14ac:dyDescent="0.3">
      <c r="A51" t="s">
        <v>122</v>
      </c>
      <c r="B51" t="s">
        <v>123</v>
      </c>
      <c r="C51">
        <v>-6278.473</v>
      </c>
      <c r="D51">
        <v>-6278.473</v>
      </c>
      <c r="E51">
        <v>0</v>
      </c>
      <c r="F51" t="s">
        <v>402</v>
      </c>
    </row>
    <row r="52" spans="1:6" x14ac:dyDescent="0.3">
      <c r="A52" t="s">
        <v>124</v>
      </c>
      <c r="B52" t="s">
        <v>125</v>
      </c>
      <c r="C52">
        <v>-5506.2879999999996</v>
      </c>
      <c r="D52">
        <v>-5506.2879999999996</v>
      </c>
      <c r="E52">
        <v>0</v>
      </c>
      <c r="F52" t="s">
        <v>402</v>
      </c>
    </row>
    <row r="53" spans="1:6" x14ac:dyDescent="0.3">
      <c r="A53" t="s">
        <v>126</v>
      </c>
      <c r="B53" t="s">
        <v>127</v>
      </c>
      <c r="C53">
        <v>-75155.710999999996</v>
      </c>
      <c r="D53">
        <v>-75155.710999999996</v>
      </c>
      <c r="E53">
        <v>0</v>
      </c>
      <c r="F53" t="s">
        <v>402</v>
      </c>
    </row>
    <row r="54" spans="1:6" x14ac:dyDescent="0.3">
      <c r="A54" t="s">
        <v>128</v>
      </c>
      <c r="B54" t="s">
        <v>129</v>
      </c>
      <c r="C54">
        <v>-162318.76999999999</v>
      </c>
      <c r="D54">
        <v>-162318.76999999999</v>
      </c>
      <c r="E54">
        <v>0</v>
      </c>
      <c r="F54" t="s">
        <v>402</v>
      </c>
    </row>
    <row r="55" spans="1:6" x14ac:dyDescent="0.3">
      <c r="A55" t="s">
        <v>391</v>
      </c>
      <c r="B55" t="s">
        <v>378</v>
      </c>
      <c r="C55">
        <v>0</v>
      </c>
      <c r="D55">
        <v>163863.39199999999</v>
      </c>
      <c r="E55">
        <v>-163863.39199999999</v>
      </c>
      <c r="F55" t="s">
        <v>402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890083-18FA-429F-B3D9-599881BEF3CA}">
  <sheetPr codeName="Feuil15"/>
  <dimension ref="A6:F12"/>
  <sheetViews>
    <sheetView workbookViewId="0">
      <selection activeCell="A6" sqref="A6:F12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22</v>
      </c>
      <c r="B7" t="s">
        <v>23</v>
      </c>
      <c r="C7">
        <v>230.4</v>
      </c>
      <c r="D7">
        <v>230.4</v>
      </c>
      <c r="E7">
        <v>0</v>
      </c>
      <c r="F7" t="s">
        <v>406</v>
      </c>
    </row>
    <row r="8" spans="1:6" x14ac:dyDescent="0.3">
      <c r="A8" t="s">
        <v>24</v>
      </c>
      <c r="B8" t="s">
        <v>25</v>
      </c>
      <c r="C8">
        <v>144400.79</v>
      </c>
      <c r="D8">
        <v>144400.79</v>
      </c>
      <c r="E8">
        <v>0</v>
      </c>
      <c r="F8" t="s">
        <v>406</v>
      </c>
    </row>
    <row r="9" spans="1:6" x14ac:dyDescent="0.3">
      <c r="A9" t="s">
        <v>26</v>
      </c>
      <c r="B9" t="s">
        <v>27</v>
      </c>
      <c r="C9">
        <v>4058.18</v>
      </c>
      <c r="D9">
        <v>2407.58</v>
      </c>
      <c r="E9">
        <v>1650.6</v>
      </c>
      <c r="F9" t="s">
        <v>406</v>
      </c>
    </row>
    <row r="10" spans="1:6" x14ac:dyDescent="0.3">
      <c r="A10" t="s">
        <v>28</v>
      </c>
      <c r="B10" t="s">
        <v>29</v>
      </c>
      <c r="C10">
        <v>400000</v>
      </c>
      <c r="D10">
        <v>400000</v>
      </c>
      <c r="E10">
        <v>0</v>
      </c>
      <c r="F10" t="s">
        <v>406</v>
      </c>
    </row>
    <row r="11" spans="1:6" x14ac:dyDescent="0.3">
      <c r="A11" t="s">
        <v>88</v>
      </c>
      <c r="B11" t="s">
        <v>89</v>
      </c>
      <c r="C11">
        <v>-230.4</v>
      </c>
      <c r="D11">
        <v>-230.4</v>
      </c>
      <c r="E11">
        <v>0</v>
      </c>
      <c r="F11" t="s">
        <v>406</v>
      </c>
    </row>
    <row r="12" spans="1:6" x14ac:dyDescent="0.3">
      <c r="A12" t="s">
        <v>90</v>
      </c>
      <c r="B12" t="s">
        <v>91</v>
      </c>
      <c r="C12">
        <v>-840.29200000000003</v>
      </c>
      <c r="D12">
        <v>-840.29200000000003</v>
      </c>
      <c r="E12">
        <v>0</v>
      </c>
      <c r="F12" t="s">
        <v>406</v>
      </c>
    </row>
  </sheetData>
  <pageMargins left="0.7" right="0.7" top="0.75" bottom="0.75" header="0.3" footer="0.3"/>
  <tableParts count="1">
    <tablePart r:id="rId1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800C5-062F-4E45-8D8C-99552F574648}">
  <sheetPr codeName="Feuil16"/>
  <dimension ref="A6:F17"/>
  <sheetViews>
    <sheetView workbookViewId="0">
      <selection activeCell="A6" sqref="A6:F17"/>
    </sheetView>
  </sheetViews>
  <sheetFormatPr baseColWidth="10" defaultRowHeight="14.4" x14ac:dyDescent="0.3"/>
  <sheetData>
    <row r="6" spans="1:6" x14ac:dyDescent="0.3">
      <c r="A6" t="s">
        <v>367</v>
      </c>
      <c r="B6" t="s">
        <v>368</v>
      </c>
      <c r="C6" t="s">
        <v>396</v>
      </c>
      <c r="D6" t="s">
        <v>397</v>
      </c>
      <c r="E6" t="s">
        <v>395</v>
      </c>
      <c r="F6" t="s">
        <v>398</v>
      </c>
    </row>
    <row r="7" spans="1:6" x14ac:dyDescent="0.3">
      <c r="A7" t="s">
        <v>0</v>
      </c>
      <c r="B7" t="s">
        <v>1</v>
      </c>
      <c r="C7">
        <v>-250000</v>
      </c>
      <c r="D7">
        <v>-250000</v>
      </c>
      <c r="E7">
        <v>0</v>
      </c>
      <c r="F7" t="s">
        <v>414</v>
      </c>
    </row>
    <row r="8" spans="1:6" x14ac:dyDescent="0.3">
      <c r="A8" t="s">
        <v>2</v>
      </c>
      <c r="B8" t="s">
        <v>3</v>
      </c>
      <c r="C8">
        <v>1111290.558</v>
      </c>
      <c r="D8">
        <v>11997.071</v>
      </c>
      <c r="E8">
        <v>1099293.487</v>
      </c>
      <c r="F8" t="s">
        <v>414</v>
      </c>
    </row>
    <row r="9" spans="1:6" x14ac:dyDescent="0.3">
      <c r="A9" t="s">
        <v>4</v>
      </c>
      <c r="B9" t="s">
        <v>5</v>
      </c>
      <c r="C9">
        <v>-50874.544999999998</v>
      </c>
      <c r="D9">
        <v>-50874.544999999998</v>
      </c>
      <c r="E9">
        <v>0</v>
      </c>
      <c r="F9" t="s">
        <v>414</v>
      </c>
    </row>
    <row r="10" spans="1:6" x14ac:dyDescent="0.3">
      <c r="A10" t="s">
        <v>6</v>
      </c>
      <c r="B10" t="s">
        <v>7</v>
      </c>
      <c r="C10">
        <v>-1088067.04</v>
      </c>
      <c r="D10">
        <v>-1088067.04</v>
      </c>
      <c r="E10">
        <v>0</v>
      </c>
      <c r="F10" t="s">
        <v>414</v>
      </c>
    </row>
    <row r="11" spans="1:6" x14ac:dyDescent="0.3">
      <c r="A11" t="s">
        <v>8</v>
      </c>
      <c r="B11" t="s">
        <v>9</v>
      </c>
      <c r="C11">
        <v>-670000</v>
      </c>
      <c r="D11">
        <v>-670000</v>
      </c>
      <c r="E11">
        <v>0</v>
      </c>
      <c r="F11" t="s">
        <v>414</v>
      </c>
    </row>
    <row r="12" spans="1:6" x14ac:dyDescent="0.3">
      <c r="A12" t="s">
        <v>10</v>
      </c>
      <c r="B12" t="s">
        <v>11</v>
      </c>
      <c r="C12">
        <v>-17043.696</v>
      </c>
      <c r="D12">
        <v>-21855.483</v>
      </c>
      <c r="E12">
        <v>4811.7870000000003</v>
      </c>
      <c r="F12" t="s">
        <v>414</v>
      </c>
    </row>
    <row r="13" spans="1:6" x14ac:dyDescent="0.3">
      <c r="A13" t="s">
        <v>12</v>
      </c>
      <c r="B13" t="s">
        <v>13</v>
      </c>
      <c r="C13">
        <v>-37455.64</v>
      </c>
      <c r="D13">
        <v>-49229.974000000002</v>
      </c>
      <c r="E13">
        <v>11774.334000000003</v>
      </c>
      <c r="F13" t="s">
        <v>414</v>
      </c>
    </row>
    <row r="14" spans="1:6" x14ac:dyDescent="0.3">
      <c r="A14" t="s">
        <v>14</v>
      </c>
      <c r="B14" t="s">
        <v>15</v>
      </c>
      <c r="C14">
        <v>-39246.517</v>
      </c>
      <c r="D14">
        <v>-53949.618000000002</v>
      </c>
      <c r="E14">
        <v>14703.101000000002</v>
      </c>
      <c r="F14" t="s">
        <v>414</v>
      </c>
    </row>
    <row r="15" spans="1:6" x14ac:dyDescent="0.3">
      <c r="A15" t="s">
        <v>16</v>
      </c>
      <c r="B15" t="s">
        <v>17</v>
      </c>
      <c r="C15">
        <v>-129601.614</v>
      </c>
      <c r="D15">
        <v>-165497.07699999999</v>
      </c>
      <c r="E15">
        <v>35895.462999999989</v>
      </c>
      <c r="F15" t="s">
        <v>414</v>
      </c>
    </row>
    <row r="16" spans="1:6" x14ac:dyDescent="0.3">
      <c r="A16" t="s">
        <v>18</v>
      </c>
      <c r="B16" t="s">
        <v>19</v>
      </c>
      <c r="C16">
        <v>-21960.603999999999</v>
      </c>
      <c r="D16">
        <v>-31263.364000000001</v>
      </c>
      <c r="E16">
        <v>9302.760000000002</v>
      </c>
      <c r="F16" t="s">
        <v>414</v>
      </c>
    </row>
    <row r="17" spans="1:6" x14ac:dyDescent="0.3">
      <c r="A17" t="s">
        <v>20</v>
      </c>
      <c r="B17" t="s">
        <v>21</v>
      </c>
      <c r="C17">
        <v>-21856.635999999999</v>
      </c>
      <c r="D17">
        <v>0</v>
      </c>
      <c r="E17">
        <v>-21856.635999999999</v>
      </c>
      <c r="F17" t="s">
        <v>414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16</vt:i4>
      </vt:variant>
    </vt:vector>
  </HeadingPairs>
  <TitlesOfParts>
    <vt:vector size="16" baseType="lpstr">
      <vt:lpstr>Feuil1</vt:lpstr>
      <vt:lpstr>LEAD</vt:lpstr>
      <vt:lpstr>XC</vt:lpstr>
      <vt:lpstr>XE</vt:lpstr>
      <vt:lpstr>XD</vt:lpstr>
      <vt:lpstr>O</vt:lpstr>
      <vt:lpstr>R</vt:lpstr>
      <vt:lpstr>W</vt:lpstr>
      <vt:lpstr>T</vt:lpstr>
      <vt:lpstr>U</vt:lpstr>
      <vt:lpstr>L</vt:lpstr>
      <vt:lpstr>V</vt:lpstr>
      <vt:lpstr>K</vt:lpstr>
      <vt:lpstr>G</vt:lpstr>
      <vt:lpstr>H</vt:lpstr>
      <vt:lpstr>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sassi</dc:creator>
  <cp:lastModifiedBy>DELL</cp:lastModifiedBy>
  <cp:lastPrinted>2019-06-14T11:22:12Z</cp:lastPrinted>
  <dcterms:created xsi:type="dcterms:W3CDTF">2019-06-14T11:09:14Z</dcterms:created>
  <dcterms:modified xsi:type="dcterms:W3CDTF">2020-08-21T10:48:33Z</dcterms:modified>
</cp:coreProperties>
</file>