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9990" activeTab="1"/>
  </bookViews>
  <sheets>
    <sheet name="Oct 17" sheetId="1" r:id="rId1"/>
    <sheet name="Nov 17" sheetId="8" r:id="rId2"/>
    <sheet name="Déc 17" sheetId="5" r:id="rId3"/>
    <sheet name="Jan 18" sheetId="9" r:id="rId4"/>
    <sheet name="Fev 18" sheetId="11" r:id="rId5"/>
  </sheets>
  <definedNames>
    <definedName name="_xlnm._FilterDatabase" localSheetId="1" hidden="1">'Nov 17'!$Q$1:$AJ$1</definedName>
    <definedName name="si">#REF!</definedName>
  </definedNames>
  <calcPr calcId="124519"/>
</workbook>
</file>

<file path=xl/calcChain.xml><?xml version="1.0" encoding="utf-8"?>
<calcChain xmlns="http://schemas.openxmlformats.org/spreadsheetml/2006/main">
  <c r="Q16" i="5"/>
  <c r="C19" i="1"/>
  <c r="L38"/>
  <c r="C33"/>
  <c r="D33"/>
  <c r="L35" s="1"/>
  <c r="E33"/>
  <c r="F33"/>
  <c r="G33"/>
  <c r="H33"/>
  <c r="I33"/>
  <c r="J33"/>
  <c r="K33"/>
  <c r="L33"/>
  <c r="M33"/>
  <c r="B33"/>
  <c r="C33" i="8"/>
  <c r="D33"/>
  <c r="E33"/>
  <c r="F33"/>
  <c r="G33"/>
  <c r="H33"/>
  <c r="I33"/>
  <c r="J33"/>
  <c r="K33"/>
  <c r="L33"/>
  <c r="M33"/>
  <c r="C33" i="9"/>
  <c r="D33"/>
  <c r="E33"/>
  <c r="F33"/>
  <c r="G33"/>
  <c r="H33"/>
  <c r="I33"/>
  <c r="J33"/>
  <c r="K33"/>
  <c r="L33"/>
  <c r="M33"/>
  <c r="C33" i="11"/>
  <c r="D33"/>
  <c r="E33"/>
  <c r="F33"/>
  <c r="G33"/>
  <c r="H33"/>
  <c r="I33"/>
  <c r="J33"/>
  <c r="K33"/>
  <c r="L33"/>
  <c r="M33"/>
  <c r="D33" i="5"/>
  <c r="F33"/>
  <c r="G33"/>
  <c r="H33"/>
  <c r="I33"/>
  <c r="J33"/>
  <c r="K33"/>
  <c r="L33"/>
  <c r="M33"/>
  <c r="P33"/>
  <c r="AK33" i="11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B33"/>
  <c r="E2"/>
  <c r="C2"/>
  <c r="AE33" i="9"/>
  <c r="AF33"/>
  <c r="AG33"/>
  <c r="AH33"/>
  <c r="AI33"/>
  <c r="AJ33"/>
  <c r="AK33"/>
  <c r="P33"/>
  <c r="AD33"/>
  <c r="AC33"/>
  <c r="AB33"/>
  <c r="AA33"/>
  <c r="Z33"/>
  <c r="Y33"/>
  <c r="X33"/>
  <c r="W33"/>
  <c r="V33"/>
  <c r="U33"/>
  <c r="T33"/>
  <c r="S33"/>
  <c r="R33"/>
  <c r="Q33"/>
  <c r="B33"/>
  <c r="E2"/>
  <c r="C2"/>
  <c r="B33" i="5"/>
  <c r="E2"/>
  <c r="E33" s="1"/>
  <c r="C2"/>
  <c r="C33" s="1"/>
  <c r="B33" i="8"/>
  <c r="AE33"/>
  <c r="AF33"/>
  <c r="AG33"/>
  <c r="AH33"/>
  <c r="AI33"/>
  <c r="AJ33"/>
  <c r="AK33"/>
  <c r="P33"/>
  <c r="AC31"/>
  <c r="R16"/>
  <c r="E2"/>
  <c r="C2"/>
  <c r="AD33"/>
  <c r="AC33"/>
  <c r="AB33"/>
  <c r="AA33"/>
  <c r="Z33"/>
  <c r="Y33"/>
  <c r="X33"/>
  <c r="W33"/>
  <c r="V33"/>
  <c r="U33"/>
  <c r="T33"/>
  <c r="S33"/>
  <c r="R33"/>
  <c r="Q33"/>
  <c r="AD33" i="5"/>
  <c r="AC33"/>
  <c r="AB33"/>
  <c r="AA33"/>
  <c r="Z33"/>
  <c r="Y33"/>
  <c r="W33"/>
  <c r="V33"/>
  <c r="U33"/>
  <c r="T33"/>
  <c r="S33"/>
  <c r="R33"/>
  <c r="Q33"/>
  <c r="X33"/>
  <c r="S33" i="1"/>
  <c r="T33"/>
  <c r="U33"/>
  <c r="V33"/>
  <c r="W33"/>
  <c r="Y33"/>
  <c r="Z33"/>
  <c r="AA33"/>
  <c r="AB33"/>
  <c r="AC33"/>
  <c r="AD33"/>
  <c r="R33"/>
  <c r="Q33"/>
  <c r="P33"/>
  <c r="AC35" s="1"/>
  <c r="X32"/>
  <c r="X33" s="1"/>
  <c r="E32"/>
  <c r="AC35" i="5" l="1"/>
  <c r="L38" s="1"/>
  <c r="L38" i="8"/>
  <c r="L35" i="11"/>
  <c r="L35" i="8"/>
  <c r="AJ36" i="11"/>
  <c r="L38" s="1"/>
  <c r="L35" i="9"/>
  <c r="L35" i="5"/>
  <c r="AJ36" i="9"/>
  <c r="L38" s="1"/>
</calcChain>
</file>

<file path=xl/sharedStrings.xml><?xml version="1.0" encoding="utf-8"?>
<sst xmlns="http://schemas.openxmlformats.org/spreadsheetml/2006/main" count="163" uniqueCount="34">
  <si>
    <t>UBH</t>
  </si>
  <si>
    <t>Stanley</t>
  </si>
  <si>
    <t>Dufaud</t>
  </si>
  <si>
    <t>SECD</t>
  </si>
  <si>
    <t>DE - Gaz</t>
  </si>
  <si>
    <t>DE - Elec</t>
  </si>
  <si>
    <t>CGRM</t>
  </si>
  <si>
    <t>URSSAF</t>
  </si>
  <si>
    <t>Verspiren</t>
  </si>
  <si>
    <t>Art 83</t>
  </si>
  <si>
    <t>Humanis</t>
  </si>
  <si>
    <t>Apicil</t>
  </si>
  <si>
    <t>RM</t>
  </si>
  <si>
    <t>LP</t>
  </si>
  <si>
    <t>FB</t>
  </si>
  <si>
    <t>Allan's</t>
  </si>
  <si>
    <t>Cregut</t>
  </si>
  <si>
    <t>SFC</t>
  </si>
  <si>
    <t>Festina</t>
  </si>
  <si>
    <t>Lucor</t>
  </si>
  <si>
    <t>Porchet</t>
  </si>
  <si>
    <t>GL</t>
  </si>
  <si>
    <t>HBN</t>
  </si>
  <si>
    <t>Seiko</t>
  </si>
  <si>
    <t>MB</t>
  </si>
  <si>
    <t>Una Storia</t>
  </si>
  <si>
    <t>Coque de nacre</t>
  </si>
  <si>
    <t>MAS</t>
  </si>
  <si>
    <t>CEMPP</t>
  </si>
  <si>
    <t>MG</t>
  </si>
  <si>
    <t>SEIKO</t>
  </si>
  <si>
    <t>FLEURUS</t>
  </si>
  <si>
    <t>FRAIS FIXE</t>
  </si>
  <si>
    <t>MARCHANDISES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</si>
</sst>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center"/>
    </xf>
    <xf numFmtId="43" fontId="0" fillId="0" borderId="1" xfId="1" applyNumberFormat="1" applyFont="1" applyBorder="1"/>
    <xf numFmtId="43" fontId="2" fillId="0" borderId="0" xfId="1" applyNumberFormat="1" applyFont="1" applyAlignment="1">
      <alignment vertical="center"/>
    </xf>
    <xf numFmtId="0" fontId="0" fillId="2" borderId="1" xfId="0" applyNumberFormat="1" applyFill="1" applyBorder="1" applyAlignment="1">
      <alignment horizontal="center"/>
    </xf>
    <xf numFmtId="43" fontId="0" fillId="2" borderId="1" xfId="1" applyNumberFormat="1" applyFont="1" applyFill="1" applyBorder="1"/>
    <xf numFmtId="0" fontId="0" fillId="2" borderId="0" xfId="0" applyFill="1"/>
    <xf numFmtId="43" fontId="2" fillId="3" borderId="1" xfId="1" applyNumberFormat="1" applyFont="1" applyFill="1" applyBorder="1" applyAlignment="1">
      <alignment horizontal="center" vertical="center"/>
    </xf>
    <xf numFmtId="43" fontId="2" fillId="3" borderId="1" xfId="1" applyNumberFormat="1" applyFont="1" applyFill="1" applyBorder="1" applyAlignment="1">
      <alignment horizontal="center" vertical="center" wrapText="1"/>
    </xf>
    <xf numFmtId="43" fontId="2" fillId="0" borderId="0" xfId="1" applyNumberFormat="1" applyFont="1" applyFill="1" applyBorder="1" applyAlignment="1">
      <alignment horizontal="center" vertical="center"/>
    </xf>
    <xf numFmtId="43" fontId="0" fillId="0" borderId="0" xfId="1" applyNumberFormat="1" applyFont="1" applyFill="1" applyBorder="1"/>
    <xf numFmtId="0" fontId="0" fillId="0" borderId="0" xfId="0" applyFill="1"/>
    <xf numFmtId="43" fontId="0" fillId="4" borderId="1" xfId="1" applyNumberFormat="1" applyFont="1" applyFill="1" applyBorder="1"/>
    <xf numFmtId="0" fontId="4" fillId="0" borderId="1" xfId="0" applyNumberFormat="1" applyFont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164" fontId="0" fillId="2" borderId="1" xfId="1" applyNumberFormat="1" applyFont="1" applyFill="1" applyBorder="1"/>
    <xf numFmtId="164" fontId="0" fillId="0" borderId="1" xfId="1" applyNumberFormat="1" applyFont="1" applyBorder="1"/>
    <xf numFmtId="164" fontId="0" fillId="4" borderId="1" xfId="1" applyNumberFormat="1" applyFont="1" applyFill="1" applyBorder="1"/>
    <xf numFmtId="0" fontId="0" fillId="0" borderId="1" xfId="0" applyFill="1" applyBorder="1"/>
    <xf numFmtId="0" fontId="0" fillId="2" borderId="1" xfId="0" applyFill="1" applyBorder="1"/>
    <xf numFmtId="164" fontId="0" fillId="0" borderId="1" xfId="0" applyNumberFormat="1" applyBorder="1"/>
    <xf numFmtId="0" fontId="3" fillId="0" borderId="0" xfId="0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43" fontId="2" fillId="0" borderId="2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43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3" fontId="2" fillId="0" borderId="0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39"/>
  <sheetViews>
    <sheetView zoomScale="80" zoomScaleNormal="80" workbookViewId="0">
      <pane ySplit="1" topLeftCell="A5" activePane="bottomLeft" state="frozen"/>
      <selection pane="bottomLeft" activeCell="D12" sqref="D12"/>
    </sheetView>
  </sheetViews>
  <sheetFormatPr baseColWidth="10" defaultRowHeight="15"/>
  <cols>
    <col min="1" max="1" width="6.42578125" customWidth="1"/>
    <col min="2" max="5" width="10.140625" bestFit="1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customWidth="1"/>
    <col min="16" max="16" width="13" bestFit="1" customWidth="1"/>
    <col min="17" max="30" width="10.42578125" customWidth="1"/>
    <col min="31" max="34" width="11.42578125" style="12"/>
  </cols>
  <sheetData>
    <row r="1" spans="1:34" ht="30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</row>
    <row r="2" spans="1:34" ht="17.25" customHeight="1">
      <c r="A2" s="2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1"/>
      <c r="O2" s="2">
        <v>1</v>
      </c>
      <c r="P2" s="13">
        <v>239.55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4" ht="17.25" customHeight="1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4" ht="17.25" customHeight="1">
      <c r="A4" s="2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2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4" ht="17.25" customHeight="1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5">
        <v>4</v>
      </c>
      <c r="P5" s="6">
        <v>318.27999999999997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4" ht="17.25" customHeight="1">
      <c r="A6" s="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2">
        <v>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4" s="7" customFormat="1" ht="17.25" customHeight="1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5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2"/>
      <c r="AF7" s="12"/>
      <c r="AG7" s="12"/>
      <c r="AH7" s="12"/>
    </row>
    <row r="8" spans="1:34" ht="17.25" customHeight="1">
      <c r="A8" s="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2">
        <v>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4" s="7" customFormat="1" ht="17.25" customHeight="1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5">
        <v>8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2"/>
      <c r="AF9" s="12"/>
      <c r="AG9" s="12"/>
      <c r="AH9" s="12"/>
    </row>
    <row r="10" spans="1:34" ht="17.25" customHeight="1">
      <c r="A10" s="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2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4" s="7" customFormat="1" ht="17.25" customHeight="1">
      <c r="A11" s="5">
        <v>10</v>
      </c>
      <c r="B11" s="6"/>
      <c r="C11" s="6"/>
      <c r="D11" s="6">
        <v>539.9</v>
      </c>
      <c r="E11" s="6"/>
      <c r="F11" s="6"/>
      <c r="G11" s="6"/>
      <c r="H11" s="6"/>
      <c r="I11" s="6"/>
      <c r="J11" s="6"/>
      <c r="K11" s="6"/>
      <c r="L11" s="6"/>
      <c r="M11" s="6"/>
      <c r="N11" s="11"/>
      <c r="O11" s="5">
        <v>10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12"/>
      <c r="AF11" s="12"/>
      <c r="AG11" s="12"/>
      <c r="AH11" s="12"/>
    </row>
    <row r="12" spans="1:34" ht="17.25" customHeight="1">
      <c r="A12" s="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2">
        <v>11</v>
      </c>
      <c r="P12" s="13">
        <v>527.92999999999995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4" s="7" customFormat="1" ht="17.25" customHeight="1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5">
        <v>12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12"/>
      <c r="AF13" s="12"/>
      <c r="AG13" s="12"/>
      <c r="AH13" s="12"/>
    </row>
    <row r="14" spans="1:34" ht="17.25" customHeight="1">
      <c r="A14" s="2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2">
        <v>13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4" s="7" customFormat="1" ht="17.25" customHeight="1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5">
        <v>14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12"/>
      <c r="AF15" s="12"/>
      <c r="AG15" s="12"/>
      <c r="AH15" s="12"/>
    </row>
    <row r="16" spans="1:34" ht="17.25" customHeight="1">
      <c r="A16" s="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2">
        <v>15</v>
      </c>
      <c r="P16" s="3"/>
      <c r="Q16" s="13">
        <v>146.59</v>
      </c>
      <c r="R16" s="13">
        <v>523.66999999999996</v>
      </c>
      <c r="S16" s="3">
        <v>92.6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4" s="7" customFormat="1" ht="17.25" customHeight="1">
      <c r="A17" s="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5">
        <v>16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12"/>
      <c r="AF17" s="12"/>
      <c r="AG17" s="12"/>
      <c r="AH17" s="12"/>
    </row>
    <row r="18" spans="1:34" ht="17.25" customHeight="1">
      <c r="A18" s="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2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4" s="7" customFormat="1" ht="17.25" customHeight="1">
      <c r="A19" s="5">
        <v>18</v>
      </c>
      <c r="B19" s="6"/>
      <c r="C19" s="6">
        <f>199.8+26.76</f>
        <v>226.56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5">
        <v>18</v>
      </c>
      <c r="P19" s="6">
        <v>892.02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12"/>
      <c r="AF19" s="12"/>
      <c r="AG19" s="12"/>
      <c r="AH19" s="12"/>
    </row>
    <row r="20" spans="1:34" ht="17.25" customHeight="1">
      <c r="A20" s="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2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4" s="7" customFormat="1" ht="17.25" customHeight="1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5">
        <v>20</v>
      </c>
      <c r="P21" s="6">
        <v>552.88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12"/>
      <c r="AF21" s="12"/>
      <c r="AG21" s="12"/>
      <c r="AH21" s="12"/>
    </row>
    <row r="22" spans="1:34" ht="17.25" customHeight="1">
      <c r="A22" s="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2">
        <v>21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4" s="7" customFormat="1" ht="17.25" customHeight="1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5">
        <v>22</v>
      </c>
      <c r="P23" s="6"/>
      <c r="Q23" s="6"/>
      <c r="R23" s="6"/>
      <c r="S23" s="6"/>
      <c r="T23" s="6">
        <v>81.430000000000007</v>
      </c>
      <c r="U23" s="6">
        <v>448.66</v>
      </c>
      <c r="V23" s="6"/>
      <c r="W23" s="6"/>
      <c r="X23" s="6"/>
      <c r="Y23" s="6"/>
      <c r="Z23" s="6"/>
      <c r="AA23" s="6"/>
      <c r="AB23" s="6"/>
      <c r="AC23" s="6"/>
      <c r="AD23" s="6"/>
      <c r="AE23" s="12"/>
      <c r="AF23" s="12"/>
      <c r="AG23" s="12"/>
      <c r="AH23" s="12"/>
    </row>
    <row r="24" spans="1:34" ht="17.25" customHeight="1">
      <c r="A24" s="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2">
        <v>23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4" s="7" customFormat="1" ht="17.25" customHeight="1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5">
        <v>24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12"/>
      <c r="AF25" s="12"/>
      <c r="AG25" s="12"/>
      <c r="AH25" s="12"/>
    </row>
    <row r="26" spans="1:34" ht="17.25" customHeight="1">
      <c r="A26" s="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2">
        <v>25</v>
      </c>
      <c r="P26" s="3">
        <v>423.35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4" s="7" customFormat="1" ht="17.25" customHeight="1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5">
        <v>26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12"/>
      <c r="AF27" s="12"/>
      <c r="AG27" s="12"/>
      <c r="AH27" s="12"/>
    </row>
    <row r="28" spans="1:34" ht="17.25" customHeight="1">
      <c r="A28" s="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2">
        <v>27</v>
      </c>
      <c r="P28" s="3">
        <v>372.22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4" s="7" customFormat="1" ht="17.25" customHeight="1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5">
        <v>28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12"/>
      <c r="AF29" s="12"/>
      <c r="AG29" s="12"/>
      <c r="AH29" s="12"/>
    </row>
    <row r="30" spans="1:34" ht="17.25" customHeight="1">
      <c r="A30" s="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2">
        <v>29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4" s="7" customFormat="1" ht="17.25" customHeight="1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5">
        <v>30</v>
      </c>
      <c r="P31" s="6"/>
      <c r="Q31" s="6"/>
      <c r="R31" s="6"/>
      <c r="S31" s="6"/>
      <c r="T31" s="6"/>
      <c r="U31" s="6"/>
      <c r="V31" s="6">
        <v>48.67</v>
      </c>
      <c r="W31" s="6"/>
      <c r="X31" s="6"/>
      <c r="Y31" s="6"/>
      <c r="Z31" s="6"/>
      <c r="AA31" s="6"/>
      <c r="AB31" s="6"/>
      <c r="AC31" s="6"/>
      <c r="AD31" s="6"/>
      <c r="AE31" s="12"/>
      <c r="AF31" s="12"/>
      <c r="AG31" s="12"/>
      <c r="AH31" s="12"/>
    </row>
    <row r="32" spans="1:34" ht="17.25" customHeight="1">
      <c r="A32" s="2">
        <v>31</v>
      </c>
      <c r="B32" s="3">
        <v>147</v>
      </c>
      <c r="C32" s="3">
        <v>85.33</v>
      </c>
      <c r="D32" s="1"/>
      <c r="E32" s="3">
        <f>127+300+326</f>
        <v>753</v>
      </c>
      <c r="F32" s="3">
        <v>38.36</v>
      </c>
      <c r="G32" s="3">
        <v>40.159999999999997</v>
      </c>
      <c r="H32" s="3">
        <v>411.9</v>
      </c>
      <c r="I32" s="3">
        <v>2762</v>
      </c>
      <c r="J32" s="3">
        <v>323.5</v>
      </c>
      <c r="K32" s="3">
        <v>549.19000000000005</v>
      </c>
      <c r="L32" s="3">
        <v>821.14</v>
      </c>
      <c r="M32" s="3">
        <v>86</v>
      </c>
      <c r="N32" s="11"/>
      <c r="O32" s="2">
        <v>31</v>
      </c>
      <c r="P32" s="3"/>
      <c r="Q32" s="3"/>
      <c r="R32" s="3"/>
      <c r="S32" s="3"/>
      <c r="T32" s="3"/>
      <c r="U32" s="3"/>
      <c r="V32" s="3"/>
      <c r="W32" s="3">
        <v>59.95</v>
      </c>
      <c r="X32" s="3">
        <f>40.13+129.89+105.2+100.92+99.58+108.96</f>
        <v>584.67999999999995</v>
      </c>
      <c r="Y32" s="3">
        <v>422.76</v>
      </c>
      <c r="Z32" s="3">
        <v>94.56</v>
      </c>
      <c r="AA32" s="3">
        <v>282.66000000000003</v>
      </c>
      <c r="AB32" s="3">
        <v>97.86</v>
      </c>
      <c r="AC32" s="3">
        <v>142.75</v>
      </c>
      <c r="AD32" s="3">
        <v>398.41</v>
      </c>
    </row>
    <row r="33" spans="2:30" ht="17.25" customHeight="1">
      <c r="B33" s="26">
        <f>SUM(B2:B32)</f>
        <v>147</v>
      </c>
      <c r="C33" s="26">
        <f t="shared" ref="C33:M33" si="0">SUM(C2:C32)</f>
        <v>311.89</v>
      </c>
      <c r="D33" s="26">
        <f t="shared" si="0"/>
        <v>539.9</v>
      </c>
      <c r="E33" s="26">
        <f t="shared" si="0"/>
        <v>753</v>
      </c>
      <c r="F33" s="26">
        <f t="shared" si="0"/>
        <v>38.36</v>
      </c>
      <c r="G33" s="26">
        <f t="shared" si="0"/>
        <v>40.159999999999997</v>
      </c>
      <c r="H33" s="26">
        <f t="shared" si="0"/>
        <v>411.9</v>
      </c>
      <c r="I33" s="26">
        <f t="shared" si="0"/>
        <v>2762</v>
      </c>
      <c r="J33" s="26">
        <f t="shared" si="0"/>
        <v>323.5</v>
      </c>
      <c r="K33" s="26">
        <f t="shared" si="0"/>
        <v>549.19000000000005</v>
      </c>
      <c r="L33" s="26">
        <f t="shared" si="0"/>
        <v>821.14</v>
      </c>
      <c r="M33" s="26">
        <f t="shared" si="0"/>
        <v>86</v>
      </c>
      <c r="P33" s="24">
        <f>SUM(P2:P32)</f>
        <v>3326.2299999999996</v>
      </c>
      <c r="Q33" s="24">
        <f>SUM(Q2:Q32)</f>
        <v>146.59</v>
      </c>
      <c r="R33" s="24">
        <f>SUM(R2:R32)</f>
        <v>523.66999999999996</v>
      </c>
      <c r="S33" s="24">
        <f t="shared" ref="S33:AD33" si="1">SUM(S2:S32)</f>
        <v>92.6</v>
      </c>
      <c r="T33" s="24">
        <f t="shared" si="1"/>
        <v>81.430000000000007</v>
      </c>
      <c r="U33" s="24">
        <f t="shared" si="1"/>
        <v>448.66</v>
      </c>
      <c r="V33" s="24">
        <f t="shared" si="1"/>
        <v>48.67</v>
      </c>
      <c r="W33" s="24">
        <f t="shared" si="1"/>
        <v>59.95</v>
      </c>
      <c r="X33" s="24">
        <f t="shared" si="1"/>
        <v>584.67999999999995</v>
      </c>
      <c r="Y33" s="24">
        <f t="shared" si="1"/>
        <v>422.76</v>
      </c>
      <c r="Z33" s="24">
        <f t="shared" si="1"/>
        <v>94.56</v>
      </c>
      <c r="AA33" s="24">
        <f t="shared" si="1"/>
        <v>282.66000000000003</v>
      </c>
      <c r="AB33" s="24">
        <f t="shared" si="1"/>
        <v>97.86</v>
      </c>
      <c r="AC33" s="24">
        <f t="shared" si="1"/>
        <v>142.75</v>
      </c>
      <c r="AD33" s="24">
        <f t="shared" si="1"/>
        <v>398.41</v>
      </c>
    </row>
    <row r="34" spans="2:30" ht="17.25" customHeight="1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</row>
    <row r="35" spans="2:30" ht="15" customHeight="1">
      <c r="I35" s="22" t="s">
        <v>32</v>
      </c>
      <c r="J35" s="22"/>
      <c r="L35" s="23">
        <f>SUM(B33:M34)</f>
        <v>6784.04</v>
      </c>
      <c r="M35" s="23"/>
      <c r="AC35" s="23">
        <f>SUM(P33:AD33)</f>
        <v>6751.48</v>
      </c>
      <c r="AD35" s="22"/>
    </row>
    <row r="36" spans="2:30" ht="15" customHeight="1">
      <c r="I36" s="22"/>
      <c r="J36" s="22"/>
      <c r="L36" s="23"/>
      <c r="M36" s="23"/>
      <c r="AC36" s="22"/>
      <c r="AD36" s="22"/>
    </row>
    <row r="38" spans="2:30">
      <c r="I38" s="22" t="s">
        <v>33</v>
      </c>
      <c r="J38" s="22"/>
      <c r="L38" s="23">
        <f>SUM(P33:AK34)</f>
        <v>6751.48</v>
      </c>
      <c r="M38" s="22"/>
    </row>
    <row r="39" spans="2:30">
      <c r="I39" s="22"/>
      <c r="J39" s="22"/>
      <c r="L39" s="22"/>
      <c r="M39" s="22"/>
    </row>
  </sheetData>
  <mergeCells count="32">
    <mergeCell ref="AC33:AC34"/>
    <mergeCell ref="L35:M36"/>
    <mergeCell ref="AC35:AD36"/>
    <mergeCell ref="P33:P34"/>
    <mergeCell ref="Q33:Q34"/>
    <mergeCell ref="R33:R34"/>
    <mergeCell ref="S33:S34"/>
    <mergeCell ref="T33:T34"/>
    <mergeCell ref="U33:U34"/>
    <mergeCell ref="V33:V34"/>
    <mergeCell ref="W33:W34"/>
    <mergeCell ref="AD33:AD34"/>
    <mergeCell ref="X33:X34"/>
    <mergeCell ref="Y33:Y34"/>
    <mergeCell ref="Z33:Z34"/>
    <mergeCell ref="AA33:AA34"/>
    <mergeCell ref="I35:J36"/>
    <mergeCell ref="I38:J39"/>
    <mergeCell ref="L38:M39"/>
    <mergeCell ref="AB33:AB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N39"/>
  <sheetViews>
    <sheetView tabSelected="1" zoomScale="80" zoomScaleNormal="80" workbookViewId="0">
      <pane ySplit="1" topLeftCell="A5" activePane="bottomLeft" state="frozen"/>
      <selection pane="bottomLeft" activeCell="I35" sqref="I35:J36"/>
    </sheetView>
  </sheetViews>
  <sheetFormatPr baseColWidth="10" defaultRowHeight="15"/>
  <cols>
    <col min="1" max="1" width="6.42578125" customWidth="1"/>
    <col min="2" max="5" width="10.140625" bestFit="1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customWidth="1"/>
    <col min="16" max="30" width="10.28515625" customWidth="1"/>
    <col min="31" max="34" width="10.28515625" style="12" customWidth="1"/>
    <col min="35" max="37" width="10.28515625" customWidth="1"/>
  </cols>
  <sheetData>
    <row r="1" spans="1:40" ht="30.75" customHeight="1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22</v>
      </c>
      <c r="AJ1" s="9" t="s">
        <v>31</v>
      </c>
      <c r="AK1" s="9"/>
    </row>
    <row r="2" spans="1:40" ht="17.25" customHeight="1">
      <c r="A2" s="14">
        <v>1</v>
      </c>
      <c r="B2" s="3"/>
      <c r="C2" s="3">
        <f>85.34+199.8+26.76</f>
        <v>311.89999999999998</v>
      </c>
      <c r="D2" s="3">
        <v>539.9</v>
      </c>
      <c r="E2" s="3">
        <f>300+326+144</f>
        <v>770</v>
      </c>
      <c r="F2" s="3"/>
      <c r="G2" s="3"/>
      <c r="H2" s="3"/>
      <c r="I2" s="3"/>
      <c r="J2" s="3"/>
      <c r="K2" s="3"/>
      <c r="L2" s="3"/>
      <c r="M2" s="3"/>
      <c r="N2" s="11"/>
      <c r="O2" s="14">
        <v>1</v>
      </c>
      <c r="P2" s="1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7.25" customHeight="1">
      <c r="A3" s="1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1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40" ht="17.25" customHeight="1">
      <c r="A4" s="14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14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7.25" customHeight="1">
      <c r="A5" s="1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15">
        <v>4</v>
      </c>
      <c r="P5" s="16">
        <v>318.29000000000002</v>
      </c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40" ht="17.25" customHeight="1">
      <c r="A6" s="14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14">
        <v>5</v>
      </c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</row>
    <row r="7" spans="1:40" s="7" customFormat="1" ht="17.25" customHeight="1">
      <c r="A7" s="1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15">
        <v>6</v>
      </c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2"/>
      <c r="AM7" s="12"/>
      <c r="AN7" s="12"/>
    </row>
    <row r="8" spans="1:40" ht="17.25" customHeight="1">
      <c r="A8" s="14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14">
        <v>7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2"/>
      <c r="AM8" s="12"/>
      <c r="AN8" s="12"/>
    </row>
    <row r="9" spans="1:40" s="7" customFormat="1" ht="17.25" customHeight="1">
      <c r="A9" s="1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15">
        <v>8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2"/>
      <c r="AM9" s="12"/>
      <c r="AN9" s="12"/>
    </row>
    <row r="10" spans="1:40" ht="17.25" customHeight="1">
      <c r="A10" s="14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14">
        <v>9</v>
      </c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>
        <v>98.64</v>
      </c>
      <c r="AF10" s="17"/>
      <c r="AG10" s="17"/>
      <c r="AH10" s="17"/>
      <c r="AI10" s="17"/>
      <c r="AJ10" s="17"/>
      <c r="AK10" s="17"/>
      <c r="AL10" s="12"/>
      <c r="AM10" s="12"/>
      <c r="AN10" s="12"/>
    </row>
    <row r="11" spans="1:40" s="7" customFormat="1" ht="17.25" customHeight="1">
      <c r="A11" s="15">
        <v>10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1"/>
      <c r="O11" s="15">
        <v>10</v>
      </c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2"/>
      <c r="AM11" s="12"/>
      <c r="AN11" s="12"/>
    </row>
    <row r="12" spans="1:40" ht="17.25" customHeight="1">
      <c r="A12" s="14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14">
        <v>11</v>
      </c>
      <c r="P12" s="18">
        <v>527.94000000000005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2"/>
      <c r="AM12" s="12"/>
      <c r="AN12" s="12"/>
    </row>
    <row r="13" spans="1:40" s="7" customFormat="1" ht="17.25" customHeight="1">
      <c r="A13" s="1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15">
        <v>12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2"/>
      <c r="AM13" s="12"/>
      <c r="AN13" s="12"/>
    </row>
    <row r="14" spans="1:40" ht="17.25" customHeight="1">
      <c r="A14" s="14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14">
        <v>13</v>
      </c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2"/>
      <c r="AM14" s="12"/>
      <c r="AN14" s="12"/>
    </row>
    <row r="15" spans="1:40" s="7" customFormat="1" ht="17.25" customHeight="1">
      <c r="A15" s="1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15">
        <v>14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2"/>
      <c r="AM15" s="12"/>
      <c r="AN15" s="12"/>
    </row>
    <row r="16" spans="1:40" ht="17.25" customHeight="1">
      <c r="A16" s="14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14">
        <v>15</v>
      </c>
      <c r="P16" s="17"/>
      <c r="Q16" s="18"/>
      <c r="R16" s="18">
        <f>224.53+245.87+108.28</f>
        <v>578.67999999999995</v>
      </c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2"/>
      <c r="AM16" s="12"/>
      <c r="AN16" s="12"/>
    </row>
    <row r="17" spans="1:40" s="7" customFormat="1" ht="17.25" customHeight="1">
      <c r="A17" s="1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15">
        <v>16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2"/>
      <c r="AM17" s="12"/>
      <c r="AN17" s="12"/>
    </row>
    <row r="18" spans="1:40" ht="17.25" customHeight="1">
      <c r="A18" s="14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14">
        <v>17</v>
      </c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2"/>
      <c r="AM18" s="12"/>
      <c r="AN18" s="12"/>
    </row>
    <row r="19" spans="1:40" s="7" customFormat="1" ht="17.25" customHeight="1">
      <c r="A19" s="15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15">
        <v>18</v>
      </c>
      <c r="P19" s="16">
        <v>892.02</v>
      </c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2"/>
      <c r="AM19" s="12"/>
      <c r="AN19" s="12"/>
    </row>
    <row r="20" spans="1:40" ht="17.25" customHeight="1">
      <c r="A20" s="14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14">
        <v>19</v>
      </c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2"/>
      <c r="AM20" s="12"/>
      <c r="AN20" s="12"/>
    </row>
    <row r="21" spans="1:40" s="7" customFormat="1" ht="17.25" customHeight="1">
      <c r="A21" s="1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15">
        <v>20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2"/>
      <c r="AM21" s="12"/>
      <c r="AN21" s="12"/>
    </row>
    <row r="22" spans="1:40" ht="17.25" customHeight="1">
      <c r="A22" s="14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14">
        <v>21</v>
      </c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2"/>
      <c r="AM22" s="12"/>
      <c r="AN22" s="12"/>
    </row>
    <row r="23" spans="1:40" s="7" customFormat="1" ht="17.25" customHeight="1">
      <c r="A23" s="1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15">
        <v>22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2"/>
      <c r="AM23" s="12"/>
      <c r="AN23" s="12"/>
    </row>
    <row r="24" spans="1:40" ht="17.25" customHeight="1">
      <c r="A24" s="14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14">
        <v>23</v>
      </c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2"/>
      <c r="AM24" s="12"/>
      <c r="AN24" s="12"/>
    </row>
    <row r="25" spans="1:40" s="7" customFormat="1" ht="17.25" customHeight="1">
      <c r="A25" s="1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15">
        <v>24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2"/>
      <c r="AM25" s="12"/>
      <c r="AN25" s="12"/>
    </row>
    <row r="26" spans="1:40" ht="17.25" customHeight="1">
      <c r="A26" s="14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14">
        <v>25</v>
      </c>
      <c r="P26" s="17">
        <v>423.36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2"/>
      <c r="AM26" s="12"/>
      <c r="AN26" s="12"/>
    </row>
    <row r="27" spans="1:40" s="7" customFormat="1" ht="17.25" customHeight="1">
      <c r="A27" s="1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15">
        <v>26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2"/>
      <c r="AM27" s="12"/>
      <c r="AN27" s="12"/>
    </row>
    <row r="28" spans="1:40" ht="17.25" customHeight="1">
      <c r="A28" s="14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14">
        <v>27</v>
      </c>
      <c r="P28" s="17">
        <v>140.44</v>
      </c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2"/>
      <c r="AM28" s="12"/>
      <c r="AN28" s="12"/>
    </row>
    <row r="29" spans="1:40" s="7" customFormat="1" ht="17.25" customHeight="1">
      <c r="A29" s="1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15">
        <v>28</v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2"/>
      <c r="AM29" s="12"/>
      <c r="AN29" s="12"/>
    </row>
    <row r="30" spans="1:40" ht="17.25" customHeight="1">
      <c r="A30" s="14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14">
        <v>29</v>
      </c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2"/>
      <c r="AM30" s="12"/>
      <c r="AN30" s="12"/>
    </row>
    <row r="31" spans="1:40" s="7" customFormat="1" ht="17.25" customHeight="1">
      <c r="A31" s="1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15">
        <v>30</v>
      </c>
      <c r="P31" s="16"/>
      <c r="Q31" s="16"/>
      <c r="R31" s="16"/>
      <c r="S31" s="16"/>
      <c r="T31" s="16"/>
      <c r="U31" s="16"/>
      <c r="V31" s="16"/>
      <c r="W31" s="16"/>
      <c r="X31" s="16">
        <v>306.3</v>
      </c>
      <c r="Y31" s="16">
        <v>1591.32</v>
      </c>
      <c r="Z31" s="16"/>
      <c r="AA31" s="16"/>
      <c r="AB31" s="16"/>
      <c r="AC31" s="16">
        <f>33.8-19.7</f>
        <v>14.099999999999998</v>
      </c>
      <c r="AD31" s="16">
        <v>229.76</v>
      </c>
      <c r="AE31" s="16"/>
      <c r="AF31" s="16">
        <v>101.21</v>
      </c>
      <c r="AG31" s="16">
        <v>274.56</v>
      </c>
      <c r="AH31" s="16">
        <v>997.5</v>
      </c>
      <c r="AI31" s="16">
        <v>1092.1199999999999</v>
      </c>
      <c r="AJ31" s="16">
        <v>206.83</v>
      </c>
      <c r="AK31" s="16"/>
      <c r="AL31" s="12"/>
      <c r="AM31" s="12"/>
      <c r="AN31" s="12"/>
    </row>
    <row r="32" spans="1:40" ht="17.25" customHeight="1">
      <c r="A32" s="14">
        <v>31</v>
      </c>
      <c r="B32" s="3"/>
      <c r="C32" s="3"/>
      <c r="D32" s="1"/>
      <c r="E32" s="3"/>
      <c r="F32" s="3"/>
      <c r="G32" s="3"/>
      <c r="H32" s="3"/>
      <c r="I32" s="3"/>
      <c r="J32" s="3"/>
      <c r="K32" s="3"/>
      <c r="L32" s="3"/>
      <c r="M32" s="3"/>
      <c r="N32" s="11"/>
      <c r="O32" s="14">
        <v>31</v>
      </c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2"/>
      <c r="AM32" s="12"/>
      <c r="AN32" s="12"/>
    </row>
    <row r="33" spans="2:37" ht="17.25" customHeight="1">
      <c r="B33" s="26">
        <f>SUM(B2:B32)</f>
        <v>0</v>
      </c>
      <c r="C33" s="26">
        <f t="shared" ref="C33:M33" si="0">SUM(C2:C32)</f>
        <v>311.89999999999998</v>
      </c>
      <c r="D33" s="26">
        <f t="shared" si="0"/>
        <v>539.9</v>
      </c>
      <c r="E33" s="26">
        <f t="shared" si="0"/>
        <v>770</v>
      </c>
      <c r="F33" s="26">
        <f t="shared" si="0"/>
        <v>0</v>
      </c>
      <c r="G33" s="26">
        <f t="shared" si="0"/>
        <v>0</v>
      </c>
      <c r="H33" s="26">
        <f t="shared" si="0"/>
        <v>0</v>
      </c>
      <c r="I33" s="26">
        <f t="shared" si="0"/>
        <v>0</v>
      </c>
      <c r="J33" s="26">
        <f t="shared" si="0"/>
        <v>0</v>
      </c>
      <c r="K33" s="26">
        <f t="shared" si="0"/>
        <v>0</v>
      </c>
      <c r="L33" s="26">
        <f t="shared" si="0"/>
        <v>0</v>
      </c>
      <c r="M33" s="26">
        <f t="shared" si="0"/>
        <v>0</v>
      </c>
      <c r="P33" s="28">
        <f>SUM(P2:P32)</f>
        <v>2302.0500000000002</v>
      </c>
      <c r="Q33" s="28">
        <f>SUM(Q2:Q32)</f>
        <v>0</v>
      </c>
      <c r="R33" s="28">
        <f>SUM(R2:R32)</f>
        <v>578.67999999999995</v>
      </c>
      <c r="S33" s="28">
        <f t="shared" ref="S33:AD33" si="1">SUM(S2:S32)</f>
        <v>0</v>
      </c>
      <c r="T33" s="28">
        <f t="shared" si="1"/>
        <v>0</v>
      </c>
      <c r="U33" s="28">
        <f t="shared" si="1"/>
        <v>0</v>
      </c>
      <c r="V33" s="28">
        <f t="shared" si="1"/>
        <v>0</v>
      </c>
      <c r="W33" s="28">
        <f t="shared" si="1"/>
        <v>0</v>
      </c>
      <c r="X33" s="28">
        <f t="shared" si="1"/>
        <v>306.3</v>
      </c>
      <c r="Y33" s="28">
        <f t="shared" si="1"/>
        <v>1591.32</v>
      </c>
      <c r="Z33" s="28">
        <f t="shared" si="1"/>
        <v>0</v>
      </c>
      <c r="AA33" s="28">
        <f t="shared" si="1"/>
        <v>0</v>
      </c>
      <c r="AB33" s="28">
        <f t="shared" si="1"/>
        <v>0</v>
      </c>
      <c r="AC33" s="28">
        <f t="shared" si="1"/>
        <v>14.099999999999998</v>
      </c>
      <c r="AD33" s="28">
        <f t="shared" si="1"/>
        <v>229.76</v>
      </c>
      <c r="AE33" s="28">
        <f t="shared" ref="AE33:AK33" si="2">SUM(AE2:AE32)</f>
        <v>98.64</v>
      </c>
      <c r="AF33" s="28">
        <f t="shared" si="2"/>
        <v>101.21</v>
      </c>
      <c r="AG33" s="28">
        <f t="shared" si="2"/>
        <v>274.56</v>
      </c>
      <c r="AH33" s="28">
        <f t="shared" si="2"/>
        <v>997.5</v>
      </c>
      <c r="AI33" s="28">
        <f t="shared" si="2"/>
        <v>1092.1199999999999</v>
      </c>
      <c r="AJ33" s="28">
        <f t="shared" si="2"/>
        <v>206.83</v>
      </c>
      <c r="AK33" s="28">
        <f t="shared" si="2"/>
        <v>0</v>
      </c>
    </row>
    <row r="34" spans="2:37" ht="17.25" customHeight="1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</row>
    <row r="35" spans="2:37">
      <c r="I35" s="22" t="s">
        <v>32</v>
      </c>
      <c r="J35" s="22"/>
      <c r="L35" s="23">
        <f>SUM(B33:M33)</f>
        <v>1621.8</v>
      </c>
      <c r="M35" s="23"/>
    </row>
    <row r="36" spans="2:37">
      <c r="I36" s="22"/>
      <c r="J36" s="22"/>
      <c r="L36" s="23"/>
      <c r="M36" s="23"/>
    </row>
    <row r="38" spans="2:37">
      <c r="I38" s="22" t="s">
        <v>33</v>
      </c>
      <c r="J38" s="22"/>
      <c r="L38" s="23">
        <f>SUM(P33:AK34)</f>
        <v>7793.0700000000015</v>
      </c>
      <c r="M38" s="22"/>
    </row>
    <row r="39" spans="2:37">
      <c r="I39" s="22"/>
      <c r="J39" s="22"/>
      <c r="L39" s="22"/>
      <c r="M39" s="22"/>
    </row>
  </sheetData>
  <sortState ref="P1:AK32">
    <sortCondition ref="Q1"/>
  </sortState>
  <mergeCells count="38">
    <mergeCell ref="L33:L34"/>
    <mergeCell ref="M33:M34"/>
    <mergeCell ref="G33:G34"/>
    <mergeCell ref="H33:H34"/>
    <mergeCell ref="I33:I34"/>
    <mergeCell ref="J33:J34"/>
    <mergeCell ref="K33:K34"/>
    <mergeCell ref="B33:B34"/>
    <mergeCell ref="C33:C34"/>
    <mergeCell ref="D33:D34"/>
    <mergeCell ref="E33:E34"/>
    <mergeCell ref="F33:F34"/>
    <mergeCell ref="X33:X34"/>
    <mergeCell ref="Y33:Y34"/>
    <mergeCell ref="Z33:Z34"/>
    <mergeCell ref="AA33:AA34"/>
    <mergeCell ref="P33:P34"/>
    <mergeCell ref="Q33:Q34"/>
    <mergeCell ref="R33:R34"/>
    <mergeCell ref="S33:S34"/>
    <mergeCell ref="T33:T34"/>
    <mergeCell ref="U33:U34"/>
    <mergeCell ref="AJ33:AJ34"/>
    <mergeCell ref="AK33:AK34"/>
    <mergeCell ref="I35:J36"/>
    <mergeCell ref="I38:J39"/>
    <mergeCell ref="AB33:AB34"/>
    <mergeCell ref="AC33:AC34"/>
    <mergeCell ref="AD33:AD34"/>
    <mergeCell ref="L35:M36"/>
    <mergeCell ref="L38:M39"/>
    <mergeCell ref="AE33:AE34"/>
    <mergeCell ref="AF33:AF34"/>
    <mergeCell ref="AG33:AG34"/>
    <mergeCell ref="AH33:AH34"/>
    <mergeCell ref="AI33:AI34"/>
    <mergeCell ref="V33:V34"/>
    <mergeCell ref="W33:W3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39"/>
  <sheetViews>
    <sheetView zoomScale="80" zoomScaleNormal="80" workbookViewId="0">
      <pane ySplit="1" topLeftCell="A8" activePane="bottomLeft" state="frozen"/>
      <selection pane="bottomLeft" activeCell="Q17" sqref="Q17"/>
    </sheetView>
  </sheetViews>
  <sheetFormatPr baseColWidth="10" defaultRowHeight="15"/>
  <cols>
    <col min="1" max="1" width="6.42578125" customWidth="1"/>
    <col min="2" max="5" width="10.140625" bestFit="1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customWidth="1"/>
    <col min="16" max="16" width="10.28515625" customWidth="1"/>
    <col min="17" max="30" width="10.42578125" customWidth="1"/>
    <col min="31" max="34" width="11.42578125" style="12"/>
  </cols>
  <sheetData>
    <row r="1" spans="1:34" ht="30.75" customHeight="1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</row>
    <row r="2" spans="1:34" ht="17.25" customHeight="1">
      <c r="A2" s="2">
        <v>1</v>
      </c>
      <c r="B2" s="17"/>
      <c r="C2" s="17">
        <f>85.34+199.8+26.76</f>
        <v>311.89999999999998</v>
      </c>
      <c r="D2" s="17">
        <v>539.9</v>
      </c>
      <c r="E2" s="17">
        <f>300+326+144</f>
        <v>770</v>
      </c>
      <c r="F2" s="17"/>
      <c r="G2" s="17"/>
      <c r="H2" s="17"/>
      <c r="I2" s="17"/>
      <c r="J2" s="17"/>
      <c r="K2" s="17"/>
      <c r="L2" s="17"/>
      <c r="M2" s="17"/>
      <c r="N2" s="11"/>
      <c r="O2" s="2">
        <v>1</v>
      </c>
      <c r="P2" s="18">
        <v>256.92</v>
      </c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</row>
    <row r="3" spans="1:34" ht="17.25" customHeight="1">
      <c r="A3" s="5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1"/>
      <c r="O3" s="5">
        <v>2</v>
      </c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</row>
    <row r="4" spans="1:34" ht="17.25" customHeight="1">
      <c r="A4" s="2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1"/>
      <c r="O4" s="2">
        <v>3</v>
      </c>
      <c r="P4" s="17">
        <v>318.29000000000002</v>
      </c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</row>
    <row r="5" spans="1:34" ht="17.25" customHeight="1">
      <c r="A5" s="5">
        <v>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1"/>
      <c r="O5" s="5">
        <v>4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4" ht="17.25" customHeight="1">
      <c r="A6" s="2">
        <v>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1"/>
      <c r="O6" s="2">
        <v>5</v>
      </c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4" s="7" customFormat="1" ht="17.25" customHeight="1">
      <c r="A7" s="5">
        <v>6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1"/>
      <c r="O7" s="5">
        <v>6</v>
      </c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2"/>
      <c r="AF7" s="12"/>
      <c r="AG7" s="12"/>
      <c r="AH7" s="12"/>
    </row>
    <row r="8" spans="1:34" ht="17.25" customHeight="1">
      <c r="A8" s="2">
        <v>7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1"/>
      <c r="O8" s="2">
        <v>7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</row>
    <row r="9" spans="1:34" s="7" customFormat="1" ht="17.25" customHeight="1">
      <c r="A9" s="5">
        <v>8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1"/>
      <c r="O9" s="5">
        <v>8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2"/>
      <c r="AF9" s="12"/>
      <c r="AG9" s="12"/>
      <c r="AH9" s="12"/>
    </row>
    <row r="10" spans="1:34" ht="17.25" customHeight="1">
      <c r="A10" s="2">
        <v>9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1"/>
      <c r="O10" s="2">
        <v>9</v>
      </c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</row>
    <row r="11" spans="1:34" s="7" customFormat="1" ht="17.25" customHeight="1">
      <c r="A11" s="5">
        <v>10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1"/>
      <c r="O11" s="5">
        <v>10</v>
      </c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2"/>
      <c r="AF11" s="12"/>
      <c r="AG11" s="12"/>
      <c r="AH11" s="12"/>
    </row>
    <row r="12" spans="1:34" ht="17.25" customHeight="1">
      <c r="A12" s="2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1"/>
      <c r="O12" s="2">
        <v>11</v>
      </c>
      <c r="P12" s="18">
        <v>527.94000000000005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</row>
    <row r="13" spans="1:34" s="7" customFormat="1" ht="17.25" customHeight="1">
      <c r="A13" s="5">
        <v>12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1"/>
      <c r="O13" s="5">
        <v>12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2"/>
      <c r="AF13" s="12"/>
      <c r="AG13" s="12"/>
      <c r="AH13" s="12"/>
    </row>
    <row r="14" spans="1:34" ht="17.25" customHeight="1">
      <c r="A14" s="2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1"/>
      <c r="O14" s="2">
        <v>13</v>
      </c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</row>
    <row r="15" spans="1:34" s="7" customFormat="1" ht="17.25" customHeight="1">
      <c r="A15" s="5">
        <v>14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1"/>
      <c r="O15" s="5">
        <v>14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2"/>
      <c r="AF15" s="12"/>
      <c r="AG15" s="12"/>
      <c r="AH15" s="12"/>
    </row>
    <row r="16" spans="1:34" ht="17.25" customHeight="1">
      <c r="A16" s="2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1"/>
      <c r="O16" s="2">
        <v>15</v>
      </c>
      <c r="P16" s="17">
        <v>756.15</v>
      </c>
      <c r="Q16" s="18">
        <f>118.49+26.76</f>
        <v>145.25</v>
      </c>
      <c r="R16" s="18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</row>
    <row r="17" spans="1:34" s="7" customFormat="1" ht="17.25" customHeight="1">
      <c r="A17" s="5">
        <v>16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1"/>
      <c r="O17" s="5">
        <v>16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2"/>
      <c r="AF17" s="12"/>
      <c r="AG17" s="12"/>
      <c r="AH17" s="12"/>
    </row>
    <row r="18" spans="1:34" ht="17.25" customHeight="1">
      <c r="A18" s="2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1"/>
      <c r="O18" s="2">
        <v>17</v>
      </c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</row>
    <row r="19" spans="1:34" s="7" customFormat="1" ht="17.25" customHeight="1">
      <c r="A19" s="5">
        <v>18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1"/>
      <c r="O19" s="5">
        <v>18</v>
      </c>
      <c r="P19" s="16">
        <v>892.02</v>
      </c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2"/>
      <c r="AF19" s="12"/>
      <c r="AG19" s="12"/>
      <c r="AH19" s="12"/>
    </row>
    <row r="20" spans="1:34" ht="17.25" customHeight="1">
      <c r="A20" s="2">
        <v>19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1"/>
      <c r="O20" s="2">
        <v>19</v>
      </c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</row>
    <row r="21" spans="1:34" s="7" customFormat="1" ht="17.25" customHeight="1">
      <c r="A21" s="5">
        <v>20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1"/>
      <c r="O21" s="5">
        <v>20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2"/>
      <c r="AF21" s="12"/>
      <c r="AG21" s="12"/>
      <c r="AH21" s="12"/>
    </row>
    <row r="22" spans="1:34" ht="17.25" customHeight="1">
      <c r="A22" s="2">
        <v>21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1"/>
      <c r="O22" s="2">
        <v>21</v>
      </c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</row>
    <row r="23" spans="1:34" s="7" customFormat="1" ht="17.25" customHeight="1">
      <c r="A23" s="5">
        <v>22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1"/>
      <c r="O23" s="5">
        <v>22</v>
      </c>
      <c r="P23" s="16">
        <v>172.74</v>
      </c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2"/>
      <c r="AF23" s="12"/>
      <c r="AG23" s="12"/>
      <c r="AH23" s="12"/>
    </row>
    <row r="24" spans="1:34" ht="17.25" customHeight="1">
      <c r="A24" s="2">
        <v>23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1"/>
      <c r="O24" s="2">
        <v>23</v>
      </c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</row>
    <row r="25" spans="1:34" s="7" customFormat="1" ht="17.25" customHeight="1">
      <c r="A25" s="5">
        <v>24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1"/>
      <c r="O25" s="5">
        <v>24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2"/>
      <c r="AF25" s="12"/>
      <c r="AG25" s="12"/>
      <c r="AH25" s="12"/>
    </row>
    <row r="26" spans="1:34" ht="17.25" customHeight="1">
      <c r="A26" s="2">
        <v>25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1"/>
      <c r="O26" s="2">
        <v>25</v>
      </c>
      <c r="P26" s="17">
        <v>423.36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</row>
    <row r="27" spans="1:34" s="7" customFormat="1" ht="17.25" customHeight="1">
      <c r="A27" s="5">
        <v>26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1"/>
      <c r="O27" s="5">
        <v>26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2"/>
      <c r="AF27" s="12"/>
      <c r="AG27" s="12"/>
      <c r="AH27" s="12"/>
    </row>
    <row r="28" spans="1:34" ht="17.25" customHeight="1">
      <c r="A28" s="2">
        <v>27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1"/>
      <c r="O28" s="2">
        <v>27</v>
      </c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</row>
    <row r="29" spans="1:34" s="7" customFormat="1" ht="17.25" customHeight="1">
      <c r="A29" s="5">
        <v>28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1"/>
      <c r="O29" s="5">
        <v>28</v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2"/>
      <c r="AF29" s="12"/>
      <c r="AG29" s="12"/>
      <c r="AH29" s="12"/>
    </row>
    <row r="30" spans="1:34" ht="17.25" customHeight="1">
      <c r="A30" s="2">
        <v>29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1"/>
      <c r="O30" s="2">
        <v>29</v>
      </c>
      <c r="P30" s="17"/>
      <c r="Q30" s="17"/>
      <c r="R30" s="17"/>
      <c r="S30" s="17"/>
      <c r="T30" s="17"/>
      <c r="U30" s="17"/>
      <c r="V30" s="17">
        <v>64.8</v>
      </c>
      <c r="W30" s="17"/>
      <c r="X30" s="17"/>
      <c r="Y30" s="17"/>
      <c r="Z30" s="17"/>
      <c r="AA30" s="17"/>
      <c r="AB30" s="17"/>
      <c r="AC30" s="17"/>
      <c r="AD30" s="17"/>
    </row>
    <row r="31" spans="1:34" s="7" customFormat="1" ht="17.25" customHeight="1">
      <c r="A31" s="5">
        <v>30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1"/>
      <c r="O31" s="5">
        <v>30</v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2"/>
      <c r="AF31" s="12"/>
      <c r="AG31" s="12"/>
      <c r="AH31" s="12"/>
    </row>
    <row r="32" spans="1:34" ht="17.25" customHeight="1">
      <c r="A32" s="2">
        <v>31</v>
      </c>
      <c r="B32" s="17"/>
      <c r="C32" s="17"/>
      <c r="D32" s="21"/>
      <c r="E32" s="17"/>
      <c r="F32" s="17"/>
      <c r="G32" s="17"/>
      <c r="H32" s="17"/>
      <c r="I32" s="17"/>
      <c r="J32" s="17"/>
      <c r="K32" s="17"/>
      <c r="L32" s="17"/>
      <c r="M32" s="17"/>
      <c r="N32" s="11"/>
      <c r="O32" s="2">
        <v>31</v>
      </c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</row>
    <row r="33" spans="2:30" ht="17.25" customHeight="1">
      <c r="B33" s="31">
        <f>SUM(B2:B32)</f>
        <v>0</v>
      </c>
      <c r="C33" s="31">
        <f>SUM(C2:C32)</f>
        <v>311.89999999999998</v>
      </c>
      <c r="D33" s="31">
        <f t="shared" ref="D33:M33" si="0">SUM(D2:D32)</f>
        <v>539.9</v>
      </c>
      <c r="E33" s="31">
        <f t="shared" si="0"/>
        <v>770</v>
      </c>
      <c r="F33" s="31">
        <f t="shared" si="0"/>
        <v>0</v>
      </c>
      <c r="G33" s="31">
        <f t="shared" si="0"/>
        <v>0</v>
      </c>
      <c r="H33" s="31">
        <f t="shared" si="0"/>
        <v>0</v>
      </c>
      <c r="I33" s="31">
        <f t="shared" si="0"/>
        <v>0</v>
      </c>
      <c r="J33" s="31">
        <f t="shared" si="0"/>
        <v>0</v>
      </c>
      <c r="K33" s="31">
        <f t="shared" si="0"/>
        <v>0</v>
      </c>
      <c r="L33" s="31">
        <f t="shared" si="0"/>
        <v>0</v>
      </c>
      <c r="M33" s="31">
        <f t="shared" si="0"/>
        <v>0</v>
      </c>
      <c r="P33" s="28">
        <f>SUM(P2:P32)</f>
        <v>3347.4200000000005</v>
      </c>
      <c r="Q33" s="28">
        <f>SUM(Q2:Q32)</f>
        <v>145.25</v>
      </c>
      <c r="R33" s="28">
        <f>SUM(R2:R32)</f>
        <v>0</v>
      </c>
      <c r="S33" s="28">
        <f t="shared" ref="S33:AD33" si="1">SUM(S2:S32)</f>
        <v>0</v>
      </c>
      <c r="T33" s="28">
        <f t="shared" si="1"/>
        <v>0</v>
      </c>
      <c r="U33" s="28">
        <f t="shared" si="1"/>
        <v>0</v>
      </c>
      <c r="V33" s="28">
        <f t="shared" si="1"/>
        <v>64.8</v>
      </c>
      <c r="W33" s="28">
        <f t="shared" si="1"/>
        <v>0</v>
      </c>
      <c r="X33" s="28">
        <f t="shared" si="1"/>
        <v>0</v>
      </c>
      <c r="Y33" s="28">
        <f t="shared" si="1"/>
        <v>0</v>
      </c>
      <c r="Z33" s="28">
        <f t="shared" si="1"/>
        <v>0</v>
      </c>
      <c r="AA33" s="28">
        <f t="shared" si="1"/>
        <v>0</v>
      </c>
      <c r="AB33" s="28">
        <f t="shared" si="1"/>
        <v>0</v>
      </c>
      <c r="AC33" s="28">
        <f t="shared" si="1"/>
        <v>0</v>
      </c>
      <c r="AD33" s="28">
        <f t="shared" si="1"/>
        <v>0</v>
      </c>
    </row>
    <row r="34" spans="2:30" ht="17.25" customHeight="1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</row>
    <row r="35" spans="2:30">
      <c r="I35" s="22" t="s">
        <v>32</v>
      </c>
      <c r="J35" s="22"/>
      <c r="L35" s="23">
        <f>SUM(B33:M33)</f>
        <v>1621.8</v>
      </c>
      <c r="M35" s="23"/>
      <c r="AC35" s="23">
        <f>SUM(P33:AD34)</f>
        <v>3557.4700000000007</v>
      </c>
      <c r="AD35" s="22"/>
    </row>
    <row r="36" spans="2:30">
      <c r="I36" s="22"/>
      <c r="J36" s="22"/>
      <c r="L36" s="23"/>
      <c r="M36" s="23"/>
      <c r="AC36" s="22"/>
      <c r="AD36" s="22"/>
    </row>
    <row r="38" spans="2:30">
      <c r="I38" s="22" t="s">
        <v>33</v>
      </c>
      <c r="J38" s="22"/>
      <c r="L38" s="23">
        <f>SUM(AC35)</f>
        <v>3557.4700000000007</v>
      </c>
      <c r="M38" s="22"/>
    </row>
    <row r="39" spans="2:30">
      <c r="I39" s="22"/>
      <c r="J39" s="22"/>
      <c r="L39" s="22"/>
      <c r="M39" s="22"/>
    </row>
  </sheetData>
  <mergeCells count="32">
    <mergeCell ref="L38:M39"/>
    <mergeCell ref="I35:J36"/>
    <mergeCell ref="I38:J39"/>
    <mergeCell ref="AB33:AB34"/>
    <mergeCell ref="AC33:AC34"/>
    <mergeCell ref="M33:M34"/>
    <mergeCell ref="AD33:AD34"/>
    <mergeCell ref="L35:M36"/>
    <mergeCell ref="AC35:AD36"/>
    <mergeCell ref="V33:V34"/>
    <mergeCell ref="W33:W34"/>
    <mergeCell ref="X33:X34"/>
    <mergeCell ref="Y33:Y34"/>
    <mergeCell ref="Z33:Z34"/>
    <mergeCell ref="AA33:AA34"/>
    <mergeCell ref="P33:P34"/>
    <mergeCell ref="Q33:Q34"/>
    <mergeCell ref="R33:R34"/>
    <mergeCell ref="S33:S34"/>
    <mergeCell ref="T33:T34"/>
    <mergeCell ref="U33:U34"/>
    <mergeCell ref="L33:L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K39"/>
  <sheetViews>
    <sheetView zoomScale="80" zoomScaleNormal="80" workbookViewId="0">
      <pane ySplit="1" topLeftCell="A2" activePane="bottomLeft" state="frozen"/>
      <selection pane="bottomLeft" activeCell="B33" sqref="B33:M34"/>
    </sheetView>
  </sheetViews>
  <sheetFormatPr baseColWidth="10" defaultRowHeight="15"/>
  <cols>
    <col min="1" max="1" width="6.42578125" customWidth="1"/>
    <col min="2" max="5" width="10.140625" bestFit="1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customWidth="1"/>
    <col min="16" max="16" width="13" bestFit="1" customWidth="1"/>
    <col min="17" max="30" width="10.42578125" customWidth="1"/>
    <col min="31" max="34" width="11.42578125" style="12"/>
  </cols>
  <sheetData>
    <row r="1" spans="1:37" ht="30.75" customHeight="1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22</v>
      </c>
      <c r="AJ1" s="9" t="s">
        <v>31</v>
      </c>
      <c r="AK1" s="9"/>
    </row>
    <row r="2" spans="1:37" ht="17.25" customHeight="1">
      <c r="A2" s="2">
        <v>1</v>
      </c>
      <c r="B2" s="3"/>
      <c r="C2" s="3">
        <f>85.34+199.8+26.76</f>
        <v>311.89999999999998</v>
      </c>
      <c r="D2" s="3">
        <v>539.9</v>
      </c>
      <c r="E2" s="3">
        <f>300+326+144</f>
        <v>770</v>
      </c>
      <c r="F2" s="3"/>
      <c r="G2" s="3"/>
      <c r="H2" s="3"/>
      <c r="I2" s="3"/>
      <c r="J2" s="3"/>
      <c r="K2" s="3"/>
      <c r="L2" s="3"/>
      <c r="M2" s="3"/>
      <c r="N2" s="11"/>
      <c r="O2" s="2">
        <v>1</v>
      </c>
      <c r="P2" s="1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19"/>
      <c r="AF2" s="19"/>
      <c r="AG2" s="19"/>
      <c r="AH2" s="19"/>
      <c r="AI2" s="1"/>
      <c r="AJ2" s="1"/>
      <c r="AK2" s="1"/>
    </row>
    <row r="3" spans="1:37" ht="17.25" customHeight="1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20"/>
      <c r="AF3" s="20"/>
      <c r="AG3" s="20"/>
      <c r="AH3" s="20"/>
      <c r="AI3" s="20"/>
      <c r="AJ3" s="20"/>
      <c r="AK3" s="20"/>
    </row>
    <row r="4" spans="1:37" ht="17.25" customHeight="1">
      <c r="A4" s="2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2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19"/>
      <c r="AF4" s="19"/>
      <c r="AG4" s="19"/>
      <c r="AH4" s="19"/>
      <c r="AI4" s="1"/>
      <c r="AJ4" s="1"/>
      <c r="AK4" s="1"/>
    </row>
    <row r="5" spans="1:37" ht="17.25" customHeight="1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5">
        <v>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20"/>
      <c r="AF5" s="20"/>
      <c r="AG5" s="20"/>
      <c r="AH5" s="20"/>
      <c r="AI5" s="20"/>
      <c r="AJ5" s="20"/>
      <c r="AK5" s="20"/>
    </row>
    <row r="6" spans="1:37" ht="17.25" customHeight="1">
      <c r="A6" s="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2">
        <v>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19"/>
      <c r="AF6" s="19"/>
      <c r="AG6" s="19"/>
      <c r="AH6" s="19"/>
      <c r="AI6" s="1"/>
      <c r="AJ6" s="1"/>
      <c r="AK6" s="1"/>
    </row>
    <row r="7" spans="1:37" s="7" customFormat="1" ht="17.25" customHeight="1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5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20"/>
      <c r="AF7" s="20"/>
      <c r="AG7" s="20"/>
      <c r="AH7" s="20"/>
      <c r="AI7" s="20"/>
      <c r="AJ7" s="20"/>
      <c r="AK7" s="20"/>
    </row>
    <row r="8" spans="1:37" ht="17.25" customHeight="1">
      <c r="A8" s="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2">
        <v>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19"/>
      <c r="AF8" s="19"/>
      <c r="AG8" s="19"/>
      <c r="AH8" s="19"/>
      <c r="AI8" s="1"/>
      <c r="AJ8" s="1"/>
      <c r="AK8" s="1"/>
    </row>
    <row r="9" spans="1:37" s="7" customFormat="1" ht="17.25" customHeight="1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5">
        <v>8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20"/>
      <c r="AF9" s="20"/>
      <c r="AG9" s="20"/>
      <c r="AH9" s="20"/>
      <c r="AI9" s="20"/>
      <c r="AJ9" s="20"/>
      <c r="AK9" s="20"/>
    </row>
    <row r="10" spans="1:37" ht="17.25" customHeight="1">
      <c r="A10" s="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2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19"/>
      <c r="AF10" s="19"/>
      <c r="AG10" s="19"/>
      <c r="AH10" s="19"/>
      <c r="AI10" s="1"/>
      <c r="AJ10" s="1"/>
      <c r="AK10" s="1"/>
    </row>
    <row r="11" spans="1:37" s="7" customFormat="1" ht="17.25" customHeight="1">
      <c r="A11" s="5">
        <v>10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1"/>
      <c r="O11" s="5">
        <v>10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20"/>
      <c r="AF11" s="20"/>
      <c r="AG11" s="20"/>
      <c r="AH11" s="20"/>
      <c r="AI11" s="20"/>
      <c r="AJ11" s="20"/>
      <c r="AK11" s="20"/>
    </row>
    <row r="12" spans="1:37" ht="17.25" customHeight="1">
      <c r="A12" s="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2">
        <v>11</v>
      </c>
      <c r="P12" s="1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19"/>
      <c r="AF12" s="19"/>
      <c r="AG12" s="19"/>
      <c r="AH12" s="19"/>
      <c r="AI12" s="1"/>
      <c r="AJ12" s="1"/>
      <c r="AK12" s="1"/>
    </row>
    <row r="13" spans="1:37" s="7" customFormat="1" ht="17.25" customHeight="1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5">
        <v>12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0"/>
      <c r="AF13" s="20"/>
      <c r="AG13" s="20"/>
      <c r="AH13" s="20"/>
      <c r="AI13" s="20"/>
      <c r="AJ13" s="20"/>
      <c r="AK13" s="20"/>
    </row>
    <row r="14" spans="1:37" ht="17.25" customHeight="1">
      <c r="A14" s="2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2">
        <v>13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19"/>
      <c r="AF14" s="19"/>
      <c r="AG14" s="19"/>
      <c r="AH14" s="19"/>
      <c r="AI14" s="1"/>
      <c r="AJ14" s="1"/>
      <c r="AK14" s="1"/>
    </row>
    <row r="15" spans="1:37" s="7" customFormat="1" ht="17.25" customHeight="1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5">
        <v>14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20"/>
      <c r="AF15" s="20"/>
      <c r="AG15" s="20"/>
      <c r="AH15" s="20"/>
      <c r="AI15" s="20"/>
      <c r="AJ15" s="20"/>
      <c r="AK15" s="20"/>
    </row>
    <row r="16" spans="1:37" ht="17.25" customHeight="1">
      <c r="A16" s="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2">
        <v>15</v>
      </c>
      <c r="P16" s="3"/>
      <c r="Q16" s="13"/>
      <c r="R16" s="1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19"/>
      <c r="AF16" s="19"/>
      <c r="AG16" s="19"/>
      <c r="AH16" s="19"/>
      <c r="AI16" s="1"/>
      <c r="AJ16" s="1"/>
      <c r="AK16" s="1"/>
    </row>
    <row r="17" spans="1:37" s="7" customFormat="1" ht="17.25" customHeight="1">
      <c r="A17" s="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5">
        <v>16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0"/>
      <c r="AF17" s="20"/>
      <c r="AG17" s="20"/>
      <c r="AH17" s="20"/>
      <c r="AI17" s="20"/>
      <c r="AJ17" s="20"/>
      <c r="AK17" s="20"/>
    </row>
    <row r="18" spans="1:37" ht="17.25" customHeight="1">
      <c r="A18" s="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2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19"/>
      <c r="AF18" s="19"/>
      <c r="AG18" s="19"/>
      <c r="AH18" s="19"/>
      <c r="AI18" s="1"/>
      <c r="AJ18" s="1"/>
      <c r="AK18" s="1"/>
    </row>
    <row r="19" spans="1:37" s="7" customFormat="1" ht="17.25" customHeight="1">
      <c r="A19" s="5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5">
        <v>18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20"/>
      <c r="AF19" s="20"/>
      <c r="AG19" s="20"/>
      <c r="AH19" s="20"/>
      <c r="AI19" s="20"/>
      <c r="AJ19" s="20"/>
      <c r="AK19" s="20"/>
    </row>
    <row r="20" spans="1:37" ht="17.25" customHeight="1">
      <c r="A20" s="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2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19"/>
      <c r="AF20" s="19"/>
      <c r="AG20" s="19"/>
      <c r="AH20" s="19"/>
      <c r="AI20" s="1"/>
      <c r="AJ20" s="1"/>
      <c r="AK20" s="1"/>
    </row>
    <row r="21" spans="1:37" s="7" customFormat="1" ht="17.25" customHeight="1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5">
        <v>20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20"/>
      <c r="AF21" s="20"/>
      <c r="AG21" s="20"/>
      <c r="AH21" s="20"/>
      <c r="AI21" s="20"/>
      <c r="AJ21" s="20"/>
      <c r="AK21" s="20"/>
    </row>
    <row r="22" spans="1:37" ht="17.25" customHeight="1">
      <c r="A22" s="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2">
        <v>21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19"/>
      <c r="AF22" s="19"/>
      <c r="AG22" s="19"/>
      <c r="AH22" s="19"/>
      <c r="AI22" s="1"/>
      <c r="AJ22" s="1"/>
      <c r="AK22" s="1"/>
    </row>
    <row r="23" spans="1:37" s="7" customFormat="1" ht="17.25" customHeight="1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5">
        <v>22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20"/>
      <c r="AF23" s="20"/>
      <c r="AG23" s="20"/>
      <c r="AH23" s="20"/>
      <c r="AI23" s="20"/>
      <c r="AJ23" s="20"/>
      <c r="AK23" s="20"/>
    </row>
    <row r="24" spans="1:37" ht="17.25" customHeight="1">
      <c r="A24" s="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2">
        <v>23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9"/>
      <c r="AF24" s="19"/>
      <c r="AG24" s="19"/>
      <c r="AH24" s="19"/>
      <c r="AI24" s="1"/>
      <c r="AJ24" s="1"/>
      <c r="AK24" s="1"/>
    </row>
    <row r="25" spans="1:37" s="7" customFormat="1" ht="17.25" customHeight="1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5">
        <v>24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20"/>
      <c r="AF25" s="20"/>
      <c r="AG25" s="20"/>
      <c r="AH25" s="20"/>
      <c r="AI25" s="20"/>
      <c r="AJ25" s="20"/>
      <c r="AK25" s="20"/>
    </row>
    <row r="26" spans="1:37" ht="17.25" customHeight="1">
      <c r="A26" s="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2">
        <v>25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9"/>
      <c r="AF26" s="19"/>
      <c r="AG26" s="19"/>
      <c r="AH26" s="19"/>
      <c r="AI26" s="1"/>
      <c r="AJ26" s="1"/>
      <c r="AK26" s="1"/>
    </row>
    <row r="27" spans="1:37" s="7" customFormat="1" ht="17.25" customHeight="1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5">
        <v>26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20"/>
      <c r="AF27" s="20"/>
      <c r="AG27" s="20"/>
      <c r="AH27" s="20"/>
      <c r="AI27" s="20"/>
      <c r="AJ27" s="20"/>
      <c r="AK27" s="20"/>
    </row>
    <row r="28" spans="1:37" ht="17.25" customHeight="1">
      <c r="A28" s="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2">
        <v>27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19"/>
      <c r="AF28" s="19"/>
      <c r="AG28" s="19"/>
      <c r="AH28" s="19"/>
      <c r="AI28" s="1"/>
      <c r="AJ28" s="1"/>
      <c r="AK28" s="1"/>
    </row>
    <row r="29" spans="1:37" s="7" customFormat="1" ht="17.25" customHeight="1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5">
        <v>28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20"/>
      <c r="AF29" s="20"/>
      <c r="AG29" s="20"/>
      <c r="AH29" s="20"/>
      <c r="AI29" s="20"/>
      <c r="AJ29" s="20"/>
      <c r="AK29" s="20"/>
    </row>
    <row r="30" spans="1:37" ht="17.25" customHeight="1">
      <c r="A30" s="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2">
        <v>29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19"/>
      <c r="AF30" s="19"/>
      <c r="AG30" s="19"/>
      <c r="AH30" s="19"/>
      <c r="AI30" s="1"/>
      <c r="AJ30" s="1"/>
      <c r="AK30" s="1"/>
    </row>
    <row r="31" spans="1:37" s="7" customFormat="1" ht="17.25" customHeight="1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5">
        <v>30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20"/>
      <c r="AF31" s="20"/>
      <c r="AG31" s="20"/>
      <c r="AH31" s="20"/>
      <c r="AI31" s="20"/>
      <c r="AJ31" s="20"/>
      <c r="AK31" s="20"/>
    </row>
    <row r="32" spans="1:37" ht="17.25" customHeight="1">
      <c r="A32" s="2">
        <v>31</v>
      </c>
      <c r="B32" s="3"/>
      <c r="C32" s="3"/>
      <c r="D32" s="1"/>
      <c r="E32" s="3"/>
      <c r="F32" s="3"/>
      <c r="G32" s="3"/>
      <c r="H32" s="3"/>
      <c r="I32" s="3"/>
      <c r="J32" s="3"/>
      <c r="K32" s="3"/>
      <c r="L32" s="3"/>
      <c r="M32" s="3"/>
      <c r="N32" s="11"/>
      <c r="O32" s="2">
        <v>31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19"/>
      <c r="AF32" s="19"/>
      <c r="AG32" s="19"/>
      <c r="AH32" s="19"/>
      <c r="AI32" s="1"/>
      <c r="AJ32" s="1"/>
      <c r="AK32" s="1"/>
    </row>
    <row r="33" spans="2:37" ht="17.25" customHeight="1">
      <c r="B33" s="26">
        <f>SUM(B2:B32)</f>
        <v>0</v>
      </c>
      <c r="C33" s="26">
        <f t="shared" ref="C33:M33" si="0">SUM(C2:C32)</f>
        <v>311.89999999999998</v>
      </c>
      <c r="D33" s="26">
        <f t="shared" si="0"/>
        <v>539.9</v>
      </c>
      <c r="E33" s="26">
        <f t="shared" si="0"/>
        <v>770</v>
      </c>
      <c r="F33" s="26">
        <f t="shared" si="0"/>
        <v>0</v>
      </c>
      <c r="G33" s="26">
        <f t="shared" si="0"/>
        <v>0</v>
      </c>
      <c r="H33" s="26">
        <f t="shared" si="0"/>
        <v>0</v>
      </c>
      <c r="I33" s="26">
        <f t="shared" si="0"/>
        <v>0</v>
      </c>
      <c r="J33" s="26">
        <f t="shared" si="0"/>
        <v>0</v>
      </c>
      <c r="K33" s="26">
        <f t="shared" si="0"/>
        <v>0</v>
      </c>
      <c r="L33" s="26">
        <f t="shared" si="0"/>
        <v>0</v>
      </c>
      <c r="M33" s="26">
        <f t="shared" si="0"/>
        <v>0</v>
      </c>
      <c r="P33" s="33">
        <f>SUM(P1:P32)</f>
        <v>0</v>
      </c>
      <c r="Q33" s="33">
        <f>SUM(Q2:Q32)</f>
        <v>0</v>
      </c>
      <c r="R33" s="33">
        <f>SUM(R2:R32)</f>
        <v>0</v>
      </c>
      <c r="S33" s="33">
        <f t="shared" ref="S33:AD33" si="1">SUM(S2:S32)</f>
        <v>0</v>
      </c>
      <c r="T33" s="33">
        <f t="shared" si="1"/>
        <v>0</v>
      </c>
      <c r="U33" s="33">
        <f t="shared" si="1"/>
        <v>0</v>
      </c>
      <c r="V33" s="33">
        <f t="shared" si="1"/>
        <v>0</v>
      </c>
      <c r="W33" s="33">
        <f t="shared" si="1"/>
        <v>0</v>
      </c>
      <c r="X33" s="33">
        <f t="shared" si="1"/>
        <v>0</v>
      </c>
      <c r="Y33" s="33">
        <f t="shared" si="1"/>
        <v>0</v>
      </c>
      <c r="Z33" s="33">
        <f t="shared" si="1"/>
        <v>0</v>
      </c>
      <c r="AA33" s="33">
        <f t="shared" si="1"/>
        <v>0</v>
      </c>
      <c r="AB33" s="33">
        <f t="shared" si="1"/>
        <v>0</v>
      </c>
      <c r="AC33" s="33">
        <f t="shared" si="1"/>
        <v>0</v>
      </c>
      <c r="AD33" s="33">
        <f t="shared" si="1"/>
        <v>0</v>
      </c>
      <c r="AE33" s="33">
        <f t="shared" ref="AE33:AK33" si="2">SUM(AE2:AE32)</f>
        <v>0</v>
      </c>
      <c r="AF33" s="33">
        <f t="shared" si="2"/>
        <v>0</v>
      </c>
      <c r="AG33" s="33">
        <f t="shared" si="2"/>
        <v>0</v>
      </c>
      <c r="AH33" s="33">
        <f t="shared" si="2"/>
        <v>0</v>
      </c>
      <c r="AI33" s="33">
        <f t="shared" si="2"/>
        <v>0</v>
      </c>
      <c r="AJ33" s="33">
        <f t="shared" si="2"/>
        <v>0</v>
      </c>
      <c r="AK33" s="33">
        <f t="shared" si="2"/>
        <v>0</v>
      </c>
    </row>
    <row r="34" spans="2:37" ht="17.25" customHeight="1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</row>
    <row r="35" spans="2:37">
      <c r="I35" s="22" t="s">
        <v>32</v>
      </c>
      <c r="J35" s="22"/>
      <c r="L35" s="23">
        <f>SUM(B33:M33)</f>
        <v>1621.8</v>
      </c>
      <c r="M35" s="23"/>
    </row>
    <row r="36" spans="2:37">
      <c r="I36" s="22"/>
      <c r="J36" s="22"/>
      <c r="L36" s="23"/>
      <c r="M36" s="23"/>
      <c r="AJ36" s="23">
        <f>SUM(P33:AD33)</f>
        <v>0</v>
      </c>
      <c r="AK36" s="22"/>
    </row>
    <row r="37" spans="2:37">
      <c r="AJ37" s="22"/>
      <c r="AK37" s="22"/>
    </row>
    <row r="38" spans="2:37">
      <c r="I38" s="22" t="s">
        <v>33</v>
      </c>
      <c r="J38" s="22"/>
      <c r="L38" s="23">
        <f>SUM(AJ36)</f>
        <v>0</v>
      </c>
      <c r="M38" s="22"/>
    </row>
    <row r="39" spans="2:37">
      <c r="I39" s="22"/>
      <c r="J39" s="22"/>
      <c r="L39" s="22"/>
      <c r="M39" s="22"/>
    </row>
  </sheetData>
  <mergeCells count="39">
    <mergeCell ref="B33:B34"/>
    <mergeCell ref="C33:C34"/>
    <mergeCell ref="D33:D34"/>
    <mergeCell ref="E33:E34"/>
    <mergeCell ref="F33:F34"/>
    <mergeCell ref="AJ36:AK37"/>
    <mergeCell ref="AE33:AE34"/>
    <mergeCell ref="V33:V34"/>
    <mergeCell ref="W33:W34"/>
    <mergeCell ref="X33:X34"/>
    <mergeCell ref="Y33:Y34"/>
    <mergeCell ref="Z33:Z34"/>
    <mergeCell ref="AA33:AA34"/>
    <mergeCell ref="AJ33:AJ34"/>
    <mergeCell ref="AK33:AK34"/>
    <mergeCell ref="AB33:AB34"/>
    <mergeCell ref="AC33:AC34"/>
    <mergeCell ref="L38:M39"/>
    <mergeCell ref="AF33:AF34"/>
    <mergeCell ref="AG33:AG34"/>
    <mergeCell ref="AH33:AH34"/>
    <mergeCell ref="G33:G34"/>
    <mergeCell ref="H33:H34"/>
    <mergeCell ref="I33:I34"/>
    <mergeCell ref="J33:J34"/>
    <mergeCell ref="K33:K34"/>
    <mergeCell ref="L33:L34"/>
    <mergeCell ref="M33:M34"/>
    <mergeCell ref="I35:J36"/>
    <mergeCell ref="I38:J39"/>
    <mergeCell ref="AI33:AI34"/>
    <mergeCell ref="L35:M36"/>
    <mergeCell ref="P33:P34"/>
    <mergeCell ref="Q33:Q34"/>
    <mergeCell ref="R33:R34"/>
    <mergeCell ref="S33:S34"/>
    <mergeCell ref="T33:T34"/>
    <mergeCell ref="U33:U34"/>
    <mergeCell ref="AD33:AD3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K39"/>
  <sheetViews>
    <sheetView zoomScale="80" zoomScaleNormal="80" workbookViewId="0">
      <pane ySplit="1" topLeftCell="A17" activePane="bottomLeft" state="frozen"/>
      <selection pane="bottomLeft" activeCell="B33" sqref="B33:M34"/>
    </sheetView>
  </sheetViews>
  <sheetFormatPr baseColWidth="10" defaultRowHeight="15"/>
  <cols>
    <col min="1" max="1" width="6.42578125" customWidth="1"/>
    <col min="2" max="5" width="10.140625" bestFit="1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customWidth="1"/>
    <col min="16" max="16" width="13" bestFit="1" customWidth="1"/>
    <col min="17" max="30" width="10.42578125" customWidth="1"/>
    <col min="31" max="34" width="11.42578125" style="12"/>
  </cols>
  <sheetData>
    <row r="1" spans="1:37" ht="30.75" customHeight="1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22</v>
      </c>
      <c r="AJ1" s="9" t="s">
        <v>31</v>
      </c>
      <c r="AK1" s="9"/>
    </row>
    <row r="2" spans="1:37" ht="17.25" customHeight="1">
      <c r="A2" s="2">
        <v>1</v>
      </c>
      <c r="B2" s="3"/>
      <c r="C2" s="3">
        <f>85.34+199.8+26.76</f>
        <v>311.89999999999998</v>
      </c>
      <c r="D2" s="3">
        <v>539.9</v>
      </c>
      <c r="E2" s="3">
        <f>300+326+144</f>
        <v>770</v>
      </c>
      <c r="F2" s="3"/>
      <c r="G2" s="3"/>
      <c r="H2" s="3"/>
      <c r="I2" s="3"/>
      <c r="J2" s="3"/>
      <c r="K2" s="3"/>
      <c r="L2" s="3"/>
      <c r="M2" s="3"/>
      <c r="N2" s="11"/>
      <c r="O2" s="2">
        <v>1</v>
      </c>
      <c r="P2" s="1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19"/>
      <c r="AF2" s="19"/>
      <c r="AG2" s="19"/>
      <c r="AH2" s="19"/>
      <c r="AI2" s="1"/>
      <c r="AJ2" s="1"/>
      <c r="AK2" s="1"/>
    </row>
    <row r="3" spans="1:37" ht="17.25" customHeight="1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20"/>
      <c r="AF3" s="20"/>
      <c r="AG3" s="20"/>
      <c r="AH3" s="20"/>
      <c r="AI3" s="20"/>
      <c r="AJ3" s="20"/>
      <c r="AK3" s="20"/>
    </row>
    <row r="4" spans="1:37" ht="17.25" customHeight="1">
      <c r="A4" s="2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2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19"/>
      <c r="AF4" s="19"/>
      <c r="AG4" s="19"/>
      <c r="AH4" s="19"/>
      <c r="AI4" s="1"/>
      <c r="AJ4" s="1"/>
      <c r="AK4" s="1"/>
    </row>
    <row r="5" spans="1:37" ht="17.25" customHeight="1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5">
        <v>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20"/>
      <c r="AF5" s="20"/>
      <c r="AG5" s="20"/>
      <c r="AH5" s="20"/>
      <c r="AI5" s="20"/>
      <c r="AJ5" s="20"/>
      <c r="AK5" s="20"/>
    </row>
    <row r="6" spans="1:37" ht="17.25" customHeight="1">
      <c r="A6" s="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2">
        <v>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19"/>
      <c r="AF6" s="19"/>
      <c r="AG6" s="19"/>
      <c r="AH6" s="19"/>
      <c r="AI6" s="1"/>
      <c r="AJ6" s="1"/>
      <c r="AK6" s="1"/>
    </row>
    <row r="7" spans="1:37" s="7" customFormat="1" ht="17.25" customHeight="1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5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20"/>
      <c r="AF7" s="20"/>
      <c r="AG7" s="20"/>
      <c r="AH7" s="20"/>
      <c r="AI7" s="20"/>
      <c r="AJ7" s="20"/>
      <c r="AK7" s="20"/>
    </row>
    <row r="8" spans="1:37" ht="17.25" customHeight="1">
      <c r="A8" s="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2">
        <v>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19"/>
      <c r="AF8" s="19"/>
      <c r="AG8" s="19"/>
      <c r="AH8" s="19"/>
      <c r="AI8" s="1"/>
      <c r="AJ8" s="1"/>
      <c r="AK8" s="1"/>
    </row>
    <row r="9" spans="1:37" s="7" customFormat="1" ht="17.25" customHeight="1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5">
        <v>8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20"/>
      <c r="AF9" s="20"/>
      <c r="AG9" s="20"/>
      <c r="AH9" s="20"/>
      <c r="AI9" s="20"/>
      <c r="AJ9" s="20"/>
      <c r="AK9" s="20"/>
    </row>
    <row r="10" spans="1:37" ht="17.25" customHeight="1">
      <c r="A10" s="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2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19"/>
      <c r="AF10" s="19"/>
      <c r="AG10" s="19"/>
      <c r="AH10" s="19"/>
      <c r="AI10" s="1"/>
      <c r="AJ10" s="1"/>
      <c r="AK10" s="1"/>
    </row>
    <row r="11" spans="1:37" s="7" customFormat="1" ht="17.25" customHeight="1">
      <c r="A11" s="5">
        <v>10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1"/>
      <c r="O11" s="5">
        <v>10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20"/>
      <c r="AF11" s="20"/>
      <c r="AG11" s="20"/>
      <c r="AH11" s="20"/>
      <c r="AI11" s="20"/>
      <c r="AJ11" s="20"/>
      <c r="AK11" s="20"/>
    </row>
    <row r="12" spans="1:37" ht="17.25" customHeight="1">
      <c r="A12" s="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2">
        <v>11</v>
      </c>
      <c r="P12" s="1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19"/>
      <c r="AF12" s="19"/>
      <c r="AG12" s="19"/>
      <c r="AH12" s="19"/>
      <c r="AI12" s="1"/>
      <c r="AJ12" s="1"/>
      <c r="AK12" s="1"/>
    </row>
    <row r="13" spans="1:37" s="7" customFormat="1" ht="17.25" customHeight="1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5">
        <v>12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0"/>
      <c r="AF13" s="20"/>
      <c r="AG13" s="20"/>
      <c r="AH13" s="20"/>
      <c r="AI13" s="20"/>
      <c r="AJ13" s="20"/>
      <c r="AK13" s="20"/>
    </row>
    <row r="14" spans="1:37" ht="17.25" customHeight="1">
      <c r="A14" s="2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2">
        <v>13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19"/>
      <c r="AF14" s="19"/>
      <c r="AG14" s="19"/>
      <c r="AH14" s="19"/>
      <c r="AI14" s="1"/>
      <c r="AJ14" s="1"/>
      <c r="AK14" s="1"/>
    </row>
    <row r="15" spans="1:37" s="7" customFormat="1" ht="17.25" customHeight="1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5">
        <v>14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20"/>
      <c r="AF15" s="20"/>
      <c r="AG15" s="20"/>
      <c r="AH15" s="20"/>
      <c r="AI15" s="20"/>
      <c r="AJ15" s="20"/>
      <c r="AK15" s="20"/>
    </row>
    <row r="16" spans="1:37" ht="17.25" customHeight="1">
      <c r="A16" s="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2">
        <v>15</v>
      </c>
      <c r="P16" s="3"/>
      <c r="Q16" s="13"/>
      <c r="R16" s="1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19"/>
      <c r="AF16" s="19"/>
      <c r="AG16" s="19"/>
      <c r="AH16" s="19"/>
      <c r="AI16" s="1"/>
      <c r="AJ16" s="1"/>
      <c r="AK16" s="1"/>
    </row>
    <row r="17" spans="1:37" s="7" customFormat="1" ht="17.25" customHeight="1">
      <c r="A17" s="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5">
        <v>16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0"/>
      <c r="AF17" s="20"/>
      <c r="AG17" s="20"/>
      <c r="AH17" s="20"/>
      <c r="AI17" s="20"/>
      <c r="AJ17" s="20"/>
      <c r="AK17" s="20"/>
    </row>
    <row r="18" spans="1:37" ht="17.25" customHeight="1">
      <c r="A18" s="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2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19"/>
      <c r="AF18" s="19"/>
      <c r="AG18" s="19"/>
      <c r="AH18" s="19"/>
      <c r="AI18" s="1"/>
      <c r="AJ18" s="1"/>
      <c r="AK18" s="1"/>
    </row>
    <row r="19" spans="1:37" s="7" customFormat="1" ht="17.25" customHeight="1">
      <c r="A19" s="5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5">
        <v>18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20"/>
      <c r="AF19" s="20"/>
      <c r="AG19" s="20"/>
      <c r="AH19" s="20"/>
      <c r="AI19" s="20"/>
      <c r="AJ19" s="20"/>
      <c r="AK19" s="20"/>
    </row>
    <row r="20" spans="1:37" ht="17.25" customHeight="1">
      <c r="A20" s="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2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19"/>
      <c r="AF20" s="19"/>
      <c r="AG20" s="19"/>
      <c r="AH20" s="19"/>
      <c r="AI20" s="1"/>
      <c r="AJ20" s="1"/>
      <c r="AK20" s="1"/>
    </row>
    <row r="21" spans="1:37" s="7" customFormat="1" ht="17.25" customHeight="1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5">
        <v>20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20"/>
      <c r="AF21" s="20"/>
      <c r="AG21" s="20"/>
      <c r="AH21" s="20"/>
      <c r="AI21" s="20"/>
      <c r="AJ21" s="20"/>
      <c r="AK21" s="20"/>
    </row>
    <row r="22" spans="1:37" ht="17.25" customHeight="1">
      <c r="A22" s="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2">
        <v>21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19"/>
      <c r="AF22" s="19"/>
      <c r="AG22" s="19"/>
      <c r="AH22" s="19"/>
      <c r="AI22" s="1"/>
      <c r="AJ22" s="1"/>
      <c r="AK22" s="1"/>
    </row>
    <row r="23" spans="1:37" s="7" customFormat="1" ht="17.25" customHeight="1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5">
        <v>22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20"/>
      <c r="AF23" s="20"/>
      <c r="AG23" s="20"/>
      <c r="AH23" s="20"/>
      <c r="AI23" s="20"/>
      <c r="AJ23" s="20"/>
      <c r="AK23" s="20"/>
    </row>
    <row r="24" spans="1:37" ht="17.25" customHeight="1">
      <c r="A24" s="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2">
        <v>23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9"/>
      <c r="AF24" s="19"/>
      <c r="AG24" s="19"/>
      <c r="AH24" s="19"/>
      <c r="AI24" s="1"/>
      <c r="AJ24" s="1"/>
      <c r="AK24" s="1"/>
    </row>
    <row r="25" spans="1:37" s="7" customFormat="1" ht="17.25" customHeight="1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5">
        <v>24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20"/>
      <c r="AF25" s="20"/>
      <c r="AG25" s="20"/>
      <c r="AH25" s="20"/>
      <c r="AI25" s="20"/>
      <c r="AJ25" s="20"/>
      <c r="AK25" s="20"/>
    </row>
    <row r="26" spans="1:37" ht="17.25" customHeight="1">
      <c r="A26" s="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2">
        <v>25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9"/>
      <c r="AF26" s="19"/>
      <c r="AG26" s="19"/>
      <c r="AH26" s="19"/>
      <c r="AI26" s="1"/>
      <c r="AJ26" s="1"/>
      <c r="AK26" s="1"/>
    </row>
    <row r="27" spans="1:37" s="7" customFormat="1" ht="17.25" customHeight="1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5">
        <v>26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20"/>
      <c r="AF27" s="20"/>
      <c r="AG27" s="20"/>
      <c r="AH27" s="20"/>
      <c r="AI27" s="20"/>
      <c r="AJ27" s="20"/>
      <c r="AK27" s="20"/>
    </row>
    <row r="28" spans="1:37" ht="17.25" customHeight="1">
      <c r="A28" s="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2">
        <v>27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19"/>
      <c r="AF28" s="19"/>
      <c r="AG28" s="19"/>
      <c r="AH28" s="19"/>
      <c r="AI28" s="1"/>
      <c r="AJ28" s="1"/>
      <c r="AK28" s="1"/>
    </row>
    <row r="29" spans="1:37" s="7" customFormat="1" ht="17.25" customHeight="1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5">
        <v>28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20"/>
      <c r="AF29" s="20"/>
      <c r="AG29" s="20"/>
      <c r="AH29" s="20"/>
      <c r="AI29" s="20"/>
      <c r="AJ29" s="20"/>
      <c r="AK29" s="20"/>
    </row>
    <row r="30" spans="1:37" ht="17.25" customHeight="1">
      <c r="A30" s="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2">
        <v>29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19"/>
      <c r="AF30" s="19"/>
      <c r="AG30" s="19"/>
      <c r="AH30" s="19"/>
      <c r="AI30" s="1"/>
      <c r="AJ30" s="1"/>
      <c r="AK30" s="1"/>
    </row>
    <row r="31" spans="1:37" s="7" customFormat="1" ht="17.25" customHeight="1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5">
        <v>30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20"/>
      <c r="AF31" s="20"/>
      <c r="AG31" s="20"/>
      <c r="AH31" s="20"/>
      <c r="AI31" s="20"/>
      <c r="AJ31" s="20"/>
      <c r="AK31" s="20"/>
    </row>
    <row r="32" spans="1:37" ht="17.25" customHeight="1">
      <c r="A32" s="2">
        <v>31</v>
      </c>
      <c r="B32" s="3"/>
      <c r="C32" s="3"/>
      <c r="D32" s="1"/>
      <c r="E32" s="3"/>
      <c r="F32" s="3"/>
      <c r="G32" s="3"/>
      <c r="H32" s="3"/>
      <c r="I32" s="3"/>
      <c r="J32" s="3"/>
      <c r="K32" s="3"/>
      <c r="L32" s="3"/>
      <c r="M32" s="3"/>
      <c r="N32" s="11"/>
      <c r="O32" s="2">
        <v>31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19"/>
      <c r="AF32" s="19"/>
      <c r="AG32" s="19"/>
      <c r="AH32" s="19"/>
      <c r="AI32" s="1"/>
      <c r="AJ32" s="1"/>
      <c r="AK32" s="1"/>
    </row>
    <row r="33" spans="2:37" ht="17.25" customHeight="1">
      <c r="B33" s="26">
        <f>SUM(B2:B32)</f>
        <v>0</v>
      </c>
      <c r="C33" s="26">
        <f t="shared" ref="C33:M33" si="0">SUM(C2:C32)</f>
        <v>311.89999999999998</v>
      </c>
      <c r="D33" s="26">
        <f t="shared" si="0"/>
        <v>539.9</v>
      </c>
      <c r="E33" s="26">
        <f t="shared" si="0"/>
        <v>770</v>
      </c>
      <c r="F33" s="26">
        <f t="shared" si="0"/>
        <v>0</v>
      </c>
      <c r="G33" s="26">
        <f t="shared" si="0"/>
        <v>0</v>
      </c>
      <c r="H33" s="26">
        <f t="shared" si="0"/>
        <v>0</v>
      </c>
      <c r="I33" s="26">
        <f t="shared" si="0"/>
        <v>0</v>
      </c>
      <c r="J33" s="26">
        <f t="shared" si="0"/>
        <v>0</v>
      </c>
      <c r="K33" s="26">
        <f t="shared" si="0"/>
        <v>0</v>
      </c>
      <c r="L33" s="26">
        <f t="shared" si="0"/>
        <v>0</v>
      </c>
      <c r="M33" s="26">
        <f t="shared" si="0"/>
        <v>0</v>
      </c>
      <c r="P33" s="33">
        <f>SUM(P1:P32)</f>
        <v>0</v>
      </c>
      <c r="Q33" s="33">
        <f>SUM(Q2:Q32)</f>
        <v>0</v>
      </c>
      <c r="R33" s="33">
        <f>SUM(R2:R32)</f>
        <v>0</v>
      </c>
      <c r="S33" s="33">
        <f t="shared" ref="S33:AK33" si="1">SUM(S2:S32)</f>
        <v>0</v>
      </c>
      <c r="T33" s="33">
        <f t="shared" si="1"/>
        <v>0</v>
      </c>
      <c r="U33" s="33">
        <f t="shared" si="1"/>
        <v>0</v>
      </c>
      <c r="V33" s="33">
        <f t="shared" si="1"/>
        <v>0</v>
      </c>
      <c r="W33" s="33">
        <f t="shared" si="1"/>
        <v>0</v>
      </c>
      <c r="X33" s="33">
        <f t="shared" si="1"/>
        <v>0</v>
      </c>
      <c r="Y33" s="33">
        <f t="shared" si="1"/>
        <v>0</v>
      </c>
      <c r="Z33" s="33">
        <f t="shared" si="1"/>
        <v>0</v>
      </c>
      <c r="AA33" s="33">
        <f t="shared" si="1"/>
        <v>0</v>
      </c>
      <c r="AB33" s="33">
        <f t="shared" si="1"/>
        <v>0</v>
      </c>
      <c r="AC33" s="33">
        <f t="shared" si="1"/>
        <v>0</v>
      </c>
      <c r="AD33" s="33">
        <f t="shared" si="1"/>
        <v>0</v>
      </c>
      <c r="AE33" s="33">
        <f t="shared" si="1"/>
        <v>0</v>
      </c>
      <c r="AF33" s="33">
        <f t="shared" si="1"/>
        <v>0</v>
      </c>
      <c r="AG33" s="33">
        <f t="shared" si="1"/>
        <v>0</v>
      </c>
      <c r="AH33" s="33">
        <f t="shared" si="1"/>
        <v>0</v>
      </c>
      <c r="AI33" s="33">
        <f t="shared" si="1"/>
        <v>0</v>
      </c>
      <c r="AJ33" s="33">
        <f t="shared" si="1"/>
        <v>0</v>
      </c>
      <c r="AK33" s="33">
        <f t="shared" si="1"/>
        <v>0</v>
      </c>
    </row>
    <row r="34" spans="2:37" ht="17.25" customHeight="1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</row>
    <row r="35" spans="2:37">
      <c r="I35" s="22" t="s">
        <v>32</v>
      </c>
      <c r="J35" s="22"/>
      <c r="L35" s="23">
        <f>SUM(B33:M33)</f>
        <v>1621.8</v>
      </c>
      <c r="M35" s="23"/>
    </row>
    <row r="36" spans="2:37">
      <c r="I36" s="22"/>
      <c r="J36" s="22"/>
      <c r="L36" s="23"/>
      <c r="M36" s="23"/>
      <c r="AJ36" s="23">
        <f>SUM(P33:AD33)</f>
        <v>0</v>
      </c>
      <c r="AK36" s="22"/>
    </row>
    <row r="37" spans="2:37">
      <c r="AJ37" s="22"/>
      <c r="AK37" s="22"/>
    </row>
    <row r="38" spans="2:37">
      <c r="I38" s="22" t="s">
        <v>33</v>
      </c>
      <c r="J38" s="22"/>
      <c r="L38" s="23">
        <f>SUM(AJ36)</f>
        <v>0</v>
      </c>
      <c r="M38" s="22"/>
    </row>
    <row r="39" spans="2:37">
      <c r="I39" s="22"/>
      <c r="J39" s="22"/>
      <c r="L39" s="22"/>
      <c r="M39" s="22"/>
    </row>
  </sheetData>
  <mergeCells count="39">
    <mergeCell ref="I35:J36"/>
    <mergeCell ref="I38:J39"/>
    <mergeCell ref="L38:M39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Y33:Y34"/>
    <mergeCell ref="K33:K34"/>
    <mergeCell ref="L33:L34"/>
    <mergeCell ref="M33:M34"/>
    <mergeCell ref="AA33:AA34"/>
    <mergeCell ref="P33:P34"/>
    <mergeCell ref="Q33:Q34"/>
    <mergeCell ref="R33:R34"/>
    <mergeCell ref="S33:S34"/>
    <mergeCell ref="T33:T34"/>
    <mergeCell ref="U33:U34"/>
    <mergeCell ref="AH33:AH34"/>
    <mergeCell ref="AI33:AI34"/>
    <mergeCell ref="AJ33:AJ34"/>
    <mergeCell ref="AK33:AK34"/>
    <mergeCell ref="L35:M36"/>
    <mergeCell ref="AJ36:AK37"/>
    <mergeCell ref="AB33:AB34"/>
    <mergeCell ref="AC33:AC34"/>
    <mergeCell ref="AD33:AD34"/>
    <mergeCell ref="AE33:AE34"/>
    <mergeCell ref="AF33:AF34"/>
    <mergeCell ref="AG33:AG34"/>
    <mergeCell ref="V33:V34"/>
    <mergeCell ref="W33:W34"/>
    <mergeCell ref="X33:X34"/>
    <mergeCell ref="Z33:Z3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Oct 17</vt:lpstr>
      <vt:lpstr>Nov 17</vt:lpstr>
      <vt:lpstr>Déc 17</vt:lpstr>
      <vt:lpstr>Jan 18</vt:lpstr>
      <vt:lpstr>Fev 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bijouterie</dc:creator>
  <cp:lastModifiedBy>bijouterie</cp:lastModifiedBy>
  <cp:lastPrinted>2017-10-12T17:32:05Z</cp:lastPrinted>
  <dcterms:created xsi:type="dcterms:W3CDTF">2017-10-12T15:53:55Z</dcterms:created>
  <dcterms:modified xsi:type="dcterms:W3CDTF">2017-10-27T17:15:52Z</dcterms:modified>
</cp:coreProperties>
</file>