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/>
  <bookViews>
    <workbookView showHorizontalScroll="0" showVerticalScroll="0" xWindow="0" yWindow="480" windowWidth="20490" windowHeight="7275" activeTab="7"/>
  </bookViews>
  <sheets>
    <sheet name="Accueil" sheetId="4" r:id="rId1"/>
    <sheet name="Recap" sheetId="3" r:id="rId2"/>
    <sheet name="Tri" sheetId="8" r:id="rId3"/>
    <sheet name="Base_de_donnees" sheetId="1" r:id="rId4"/>
    <sheet name="Licence_véhicules" sheetId="2" r:id="rId5"/>
    <sheet name="Licence" sheetId="6" r:id="rId6"/>
    <sheet name="Vignettes" sheetId="9" r:id="rId7"/>
    <sheet name="Liste" sheetId="5" r:id="rId8"/>
  </sheets>
  <definedNames>
    <definedName name="_xlnm._FilterDatabase" localSheetId="2" hidden="1">Tri!$A$1:$G$1</definedName>
    <definedName name="_xlnm.Print_Area" localSheetId="5">Licence!$A$1:$K$30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9" l="1"/>
  <c r="X4" i="1" l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3" i="1"/>
  <c r="I21" i="6"/>
  <c r="U4" i="1" l="1"/>
  <c r="U5" i="1"/>
  <c r="U6" i="1"/>
  <c r="X6" i="1" s="1"/>
  <c r="U7" i="1"/>
  <c r="X7" i="1" s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" i="1"/>
  <c r="X5" i="1" l="1"/>
  <c r="I16" i="6"/>
  <c r="X26" i="1"/>
  <c r="X27" i="1"/>
  <c r="X28" i="1"/>
  <c r="E14" i="3"/>
  <c r="E15" i="3"/>
  <c r="E16" i="3"/>
  <c r="E17" i="3"/>
  <c r="E18" i="3"/>
  <c r="E19" i="3"/>
  <c r="E20" i="3"/>
  <c r="E21" i="3"/>
  <c r="E22" i="3"/>
  <c r="E23" i="3"/>
  <c r="E6" i="3"/>
  <c r="E7" i="3"/>
  <c r="E8" i="3"/>
  <c r="E9" i="3"/>
  <c r="E10" i="3"/>
  <c r="E11" i="3"/>
  <c r="E12" i="3"/>
  <c r="E13" i="3"/>
  <c r="D6" i="3"/>
  <c r="D10" i="3"/>
  <c r="D14" i="3"/>
  <c r="D18" i="3"/>
  <c r="D22" i="3"/>
  <c r="C7" i="3"/>
  <c r="C10" i="3"/>
  <c r="C11" i="3"/>
  <c r="C14" i="3"/>
  <c r="C15" i="3"/>
  <c r="C18" i="3"/>
  <c r="C19" i="3"/>
  <c r="C22" i="3"/>
  <c r="C23" i="3"/>
  <c r="B6" i="3"/>
  <c r="B7" i="3"/>
  <c r="B8" i="3"/>
  <c r="B10" i="3"/>
  <c r="B11" i="3"/>
  <c r="B12" i="3"/>
  <c r="B14" i="3"/>
  <c r="B15" i="3"/>
  <c r="B16" i="3"/>
  <c r="B18" i="3"/>
  <c r="B19" i="3"/>
  <c r="B20" i="3"/>
  <c r="B22" i="3"/>
  <c r="B23" i="3"/>
  <c r="A5" i="3"/>
  <c r="B5" i="3" s="1"/>
  <c r="A6" i="3"/>
  <c r="F6" i="3" s="1"/>
  <c r="A7" i="3"/>
  <c r="D7" i="3" s="1"/>
  <c r="A8" i="3"/>
  <c r="C8" i="3" s="1"/>
  <c r="A9" i="3"/>
  <c r="B9" i="3" s="1"/>
  <c r="A10" i="3"/>
  <c r="F10" i="3" s="1"/>
  <c r="A11" i="3"/>
  <c r="D11" i="3" s="1"/>
  <c r="A12" i="3"/>
  <c r="C12" i="3" s="1"/>
  <c r="A13" i="3"/>
  <c r="B13" i="3" s="1"/>
  <c r="A14" i="3"/>
  <c r="F14" i="3" s="1"/>
  <c r="A15" i="3"/>
  <c r="D15" i="3" s="1"/>
  <c r="A16" i="3"/>
  <c r="C16" i="3" s="1"/>
  <c r="A17" i="3"/>
  <c r="B17" i="3" s="1"/>
  <c r="A18" i="3"/>
  <c r="F18" i="3" s="1"/>
  <c r="A19" i="3"/>
  <c r="D19" i="3" s="1"/>
  <c r="A20" i="3"/>
  <c r="C20" i="3" s="1"/>
  <c r="A21" i="3"/>
  <c r="B21" i="3" s="1"/>
  <c r="A22" i="3"/>
  <c r="F22" i="3" s="1"/>
  <c r="A23" i="3"/>
  <c r="D23" i="3" s="1"/>
  <c r="B1" i="5"/>
  <c r="C6" i="3" l="1"/>
  <c r="E5" i="3"/>
  <c r="F21" i="3"/>
  <c r="F17" i="3"/>
  <c r="F13" i="3"/>
  <c r="F9" i="3"/>
  <c r="D21" i="3"/>
  <c r="D17" i="3"/>
  <c r="D13" i="3"/>
  <c r="D9" i="3"/>
  <c r="D5" i="3"/>
  <c r="F20" i="3"/>
  <c r="F16" i="3"/>
  <c r="F12" i="3"/>
  <c r="F8" i="3"/>
  <c r="C21" i="3"/>
  <c r="C17" i="3"/>
  <c r="C13" i="3"/>
  <c r="C9" i="3"/>
  <c r="C5" i="3"/>
  <c r="D20" i="3"/>
  <c r="D16" i="3"/>
  <c r="D12" i="3"/>
  <c r="D8" i="3"/>
  <c r="F23" i="3"/>
  <c r="F19" i="3"/>
  <c r="F15" i="3"/>
  <c r="F11" i="3"/>
  <c r="F7" i="3"/>
  <c r="A3" i="3" l="1"/>
  <c r="A4" i="3"/>
  <c r="A2" i="3"/>
  <c r="B2" i="3" l="1"/>
  <c r="E2" i="3"/>
  <c r="B4" i="3"/>
  <c r="E4" i="3"/>
  <c r="D3" i="3"/>
  <c r="E3" i="3"/>
  <c r="D2" i="3"/>
  <c r="B3" i="3"/>
  <c r="C2" i="3"/>
  <c r="C3" i="3"/>
  <c r="D4" i="3"/>
  <c r="C4" i="3"/>
  <c r="V4" i="1"/>
  <c r="W4" i="1" s="1"/>
  <c r="V5" i="1"/>
  <c r="F4" i="3" s="1"/>
  <c r="V6" i="1"/>
  <c r="V7" i="1"/>
  <c r="W7" i="1" s="1"/>
  <c r="V8" i="1"/>
  <c r="W8" i="1" s="1"/>
  <c r="V9" i="1"/>
  <c r="W9" i="1" s="1"/>
  <c r="V10" i="1"/>
  <c r="W10" i="1" s="1"/>
  <c r="V11" i="1"/>
  <c r="V12" i="1"/>
  <c r="W12" i="1" s="1"/>
  <c r="V13" i="1"/>
  <c r="W13" i="1" s="1"/>
  <c r="V14" i="1"/>
  <c r="W14" i="1" s="1"/>
  <c r="V15" i="1"/>
  <c r="W15" i="1" s="1"/>
  <c r="V16" i="1"/>
  <c r="W16" i="1" s="1"/>
  <c r="V17" i="1"/>
  <c r="W17" i="1" s="1"/>
  <c r="V18" i="1"/>
  <c r="W18" i="1" s="1"/>
  <c r="V19" i="1"/>
  <c r="V20" i="1"/>
  <c r="W11" i="1"/>
  <c r="V3" i="1"/>
  <c r="W3" i="1" s="1"/>
  <c r="W6" i="1" l="1"/>
  <c r="F5" i="3"/>
  <c r="F2" i="3"/>
  <c r="F3" i="3"/>
  <c r="W5" i="1"/>
</calcChain>
</file>

<file path=xl/sharedStrings.xml><?xml version="1.0" encoding="utf-8"?>
<sst xmlns="http://schemas.openxmlformats.org/spreadsheetml/2006/main" count="182" uniqueCount="132">
  <si>
    <t>N°</t>
  </si>
  <si>
    <t>Date d'inscription</t>
  </si>
  <si>
    <t>Noms et Prenoms</t>
  </si>
  <si>
    <t>Adresse</t>
  </si>
  <si>
    <t>N° de Tel</t>
  </si>
  <si>
    <t>Immatriculation</t>
  </si>
  <si>
    <t>N° chassis</t>
  </si>
  <si>
    <t>Genre</t>
  </si>
  <si>
    <t>Type</t>
  </si>
  <si>
    <t>Places assises</t>
  </si>
  <si>
    <t>Nom</t>
  </si>
  <si>
    <t>Identification véhicule (conf. Carte grise)</t>
  </si>
  <si>
    <t>Catégorie</t>
  </si>
  <si>
    <t>Licence</t>
  </si>
  <si>
    <t>Description</t>
  </si>
  <si>
    <t>PTAC</t>
  </si>
  <si>
    <t>Statut</t>
  </si>
  <si>
    <t>001</t>
  </si>
  <si>
    <t>TAXI</t>
  </si>
  <si>
    <t>Transport de personnes</t>
  </si>
  <si>
    <t>Utilisation</t>
  </si>
  <si>
    <t>Transport de marchandises</t>
  </si>
  <si>
    <t>Expire le</t>
  </si>
  <si>
    <t>Nom du Demandeur</t>
  </si>
  <si>
    <t>Catégorie_véhicule</t>
  </si>
  <si>
    <t>Date_expiration</t>
  </si>
  <si>
    <t>N° Demande</t>
  </si>
  <si>
    <t>Date de Naissance</t>
  </si>
  <si>
    <t>Lieu de Naissance</t>
  </si>
  <si>
    <t>Urbain</t>
  </si>
  <si>
    <t>Intercity</t>
  </si>
  <si>
    <t>Zone d'exploitation</t>
  </si>
  <si>
    <t>Prix</t>
  </si>
  <si>
    <t>MOTO</t>
  </si>
  <si>
    <t>TRICYCLES</t>
  </si>
  <si>
    <t>BUS</t>
  </si>
  <si>
    <t>CAMIONS</t>
  </si>
  <si>
    <t>MINIBUS</t>
  </si>
  <si>
    <t>AUTOCAR</t>
  </si>
  <si>
    <t>UTILITAIRES</t>
  </si>
  <si>
    <t>CAMIONNETTES</t>
  </si>
  <si>
    <t>TRACTEURS ROUTIERS</t>
  </si>
  <si>
    <t>SEMI REMORQUES</t>
  </si>
  <si>
    <t>TPTU</t>
  </si>
  <si>
    <t>TPMU</t>
  </si>
  <si>
    <t>TPBU</t>
  </si>
  <si>
    <t>TPAU</t>
  </si>
  <si>
    <t>TPTI</t>
  </si>
  <si>
    <t>TPMI</t>
  </si>
  <si>
    <t>TPBI</t>
  </si>
  <si>
    <t>TPAI</t>
  </si>
  <si>
    <t>Hors des villes</t>
  </si>
  <si>
    <t>TMMU</t>
  </si>
  <si>
    <t>TMTU</t>
  </si>
  <si>
    <t>TMRU</t>
  </si>
  <si>
    <t>TMCU</t>
  </si>
  <si>
    <t>TMUU</t>
  </si>
  <si>
    <t>TMSU</t>
  </si>
  <si>
    <t>Véhicule faissant du transport en commun en dehors des villes ayant des places assises supérieures à 40</t>
  </si>
  <si>
    <t>Véhicule faissant du transport en commun en dehors des villes ayant des places assises entre 25 et 40</t>
  </si>
  <si>
    <t>Véhicule faissant du transport en commun en dehors des villes ayant des places assises entre 14 et 23</t>
  </si>
  <si>
    <t>Véhicule faissant du transport en commun en dehors des villes ayant des places assises inferieures à 12</t>
  </si>
  <si>
    <t>Véhicule faissant du transport urbain en commun ayant des places assises supérieures à 40</t>
  </si>
  <si>
    <t>Véhicule faissant du transport urbain en commun ayant des places assises entre 25 et 40</t>
  </si>
  <si>
    <t>Véhicule faissant du transport urbain en commun ayant des places assises entre 14 et 23</t>
  </si>
  <si>
    <t>Véhicule faissant du transport urbain en commun ayant des places assises inferieures à 12</t>
  </si>
  <si>
    <t>TMOU</t>
  </si>
  <si>
    <t>TMYU</t>
  </si>
  <si>
    <t>TMNU</t>
  </si>
  <si>
    <t>TMTI</t>
  </si>
  <si>
    <t>TMMI</t>
  </si>
  <si>
    <t>TMUI</t>
  </si>
  <si>
    <t>TMNI</t>
  </si>
  <si>
    <t>TMCI</t>
  </si>
  <si>
    <t>TMRI</t>
  </si>
  <si>
    <t>TMSI</t>
  </si>
  <si>
    <t>Nationnalité</t>
  </si>
  <si>
    <t xml:space="preserve"> VEHICULES UTILITAIRES</t>
  </si>
  <si>
    <t>Activité commerciale</t>
  </si>
  <si>
    <t>Utilsation</t>
  </si>
  <si>
    <t>Type de vehicule</t>
  </si>
  <si>
    <t>MAVOUNGOU MERVEIL</t>
  </si>
  <si>
    <t>398 MU 4</t>
  </si>
  <si>
    <t>Ville</t>
  </si>
  <si>
    <t>22, rue Campement - ouenze. Brazzaville - République du Congo</t>
  </si>
  <si>
    <t>RCCM : 21545323232654612148</t>
  </si>
  <si>
    <t>Numéro d'dentification unique : 5248945812365965362</t>
  </si>
  <si>
    <t xml:space="preserve">PERMIS D'EXPLOITATION </t>
  </si>
  <si>
    <t>No</t>
  </si>
  <si>
    <t>Directeur General</t>
  </si>
  <si>
    <t>décrit ci-dessous</t>
  </si>
  <si>
    <t>Civilité</t>
  </si>
  <si>
    <t>M.</t>
  </si>
  <si>
    <t>Mme</t>
  </si>
  <si>
    <t>Mlle</t>
  </si>
  <si>
    <t>N° Licence</t>
  </si>
  <si>
    <t>Identificaton Demandeur</t>
  </si>
  <si>
    <t>Permis d'exploitation</t>
  </si>
  <si>
    <t xml:space="preserve">  </t>
  </si>
  <si>
    <t>26/10/2017</t>
  </si>
  <si>
    <t>MAV MERV</t>
  </si>
  <si>
    <t>CGLAISE</t>
  </si>
  <si>
    <t>BOLLORE</t>
  </si>
  <si>
    <t>BERLINE</t>
  </si>
  <si>
    <t>Hors de la ville</t>
  </si>
  <si>
    <t>30/09/2017</t>
  </si>
  <si>
    <t>POINTE NOIRE</t>
  </si>
  <si>
    <t>AAAAAAAAAAAA</t>
  </si>
  <si>
    <t>05 675 08 89</t>
  </si>
  <si>
    <t>784 HG 4</t>
  </si>
  <si>
    <t>GGGGGGGGG</t>
  </si>
  <si>
    <t>GGGGGG</t>
  </si>
  <si>
    <t>7 TONNES</t>
  </si>
  <si>
    <t xml:space="preserve">de Nationnalité </t>
  </si>
  <si>
    <t xml:space="preserve">Brazzaville, le </t>
  </si>
  <si>
    <t xml:space="preserve">domicilié au </t>
  </si>
  <si>
    <t>Pour</t>
  </si>
  <si>
    <t>Du</t>
  </si>
  <si>
    <t>au</t>
  </si>
  <si>
    <t>002</t>
  </si>
  <si>
    <t>27/10/2017</t>
  </si>
  <si>
    <t>TSIOMO ARIS</t>
  </si>
  <si>
    <t>28/07/1991</t>
  </si>
  <si>
    <t>OYO</t>
  </si>
  <si>
    <t>CONGOLAISE</t>
  </si>
  <si>
    <t>54 RUE CAMPEMENT, OUENZE</t>
  </si>
  <si>
    <t>05 678 09 56</t>
  </si>
  <si>
    <t>768 NU 4</t>
  </si>
  <si>
    <t>SSSSSSSSS</t>
  </si>
  <si>
    <t>VOITURE</t>
  </si>
  <si>
    <t>8 TONNES</t>
  </si>
  <si>
    <t>est autorisé à exercer sous la licence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</si>
</sst>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40C]d\ mmmm\ yy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22"/>
      <color rgb="FFFF0000"/>
      <name val="Arial Unicode MS"/>
      <family val="2"/>
    </font>
    <font>
      <b/>
      <i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49" fontId="0" fillId="0" borderId="4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6" borderId="0" xfId="0" applyFill="1"/>
    <xf numFmtId="49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11" xfId="0" applyBorder="1"/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left" vertical="center" wrapText="1"/>
    </xf>
    <xf numFmtId="0" fontId="0" fillId="0" borderId="12" xfId="0" applyBorder="1"/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0" fontId="0" fillId="7" borderId="1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left" vertical="center" wrapText="1"/>
    </xf>
    <xf numFmtId="0" fontId="0" fillId="0" borderId="20" xfId="0" applyBorder="1"/>
    <xf numFmtId="0" fontId="1" fillId="0" borderId="1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0" fillId="0" borderId="23" xfId="0" applyBorder="1"/>
    <xf numFmtId="0" fontId="0" fillId="0" borderId="0" xfId="0" applyAlignment="1">
      <alignment horizontal="center"/>
    </xf>
    <xf numFmtId="0" fontId="0" fillId="7" borderId="2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0" fillId="10" borderId="1" xfId="0" applyFill="1" applyBorder="1"/>
    <xf numFmtId="14" fontId="0" fillId="0" borderId="0" xfId="0" applyNumberFormat="1"/>
    <xf numFmtId="0" fontId="0" fillId="0" borderId="27" xfId="0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1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2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14" fontId="8" fillId="0" borderId="0" xfId="0" applyNumberFormat="1" applyFont="1"/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7" borderId="24" xfId="0" applyFont="1" applyFill="1" applyBorder="1" applyAlignment="1">
      <alignment horizontal="center" vertical="center"/>
    </xf>
    <xf numFmtId="0" fontId="1" fillId="7" borderId="25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0" fillId="7" borderId="31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0" fillId="7" borderId="13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1" fillId="9" borderId="10" xfId="0" applyFont="1" applyFill="1" applyBorder="1" applyAlignment="1">
      <alignment horizontal="center" vertical="center" wrapText="1"/>
    </xf>
    <xf numFmtId="0" fontId="1" fillId="9" borderId="9" xfId="0" applyFont="1" applyFill="1" applyBorder="1" applyAlignment="1">
      <alignment horizontal="center" vertical="center" wrapText="1"/>
    </xf>
    <xf numFmtId="0" fontId="1" fillId="9" borderId="21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8" borderId="14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6" fontId="0" fillId="0" borderId="0" xfId="0" applyNumberFormat="1" applyAlignment="1">
      <alignment horizontal="left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6"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50E0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3</xdr:row>
          <xdr:rowOff>180975</xdr:rowOff>
        </xdr:from>
        <xdr:to>
          <xdr:col>3</xdr:col>
          <xdr:colOff>638175</xdr:colOff>
          <xdr:row>7</xdr:row>
          <xdr:rowOff>66675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4</xdr:row>
          <xdr:rowOff>114300</xdr:rowOff>
        </xdr:from>
        <xdr:to>
          <xdr:col>7</xdr:col>
          <xdr:colOff>447675</xdr:colOff>
          <xdr:row>7</xdr:row>
          <xdr:rowOff>38100</xdr:rowOff>
        </xdr:to>
        <xdr:sp macro="" textlink="">
          <xdr:nvSpPr>
            <xdr:cNvPr id="2053" name="CommandButton2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304800</xdr:colOff>
          <xdr:row>8</xdr:row>
          <xdr:rowOff>114300</xdr:rowOff>
        </xdr:from>
        <xdr:to>
          <xdr:col>7</xdr:col>
          <xdr:colOff>457200</xdr:colOff>
          <xdr:row>11</xdr:row>
          <xdr:rowOff>47625</xdr:rowOff>
        </xdr:to>
        <xdr:sp macro="" textlink="">
          <xdr:nvSpPr>
            <xdr:cNvPr id="2054" name="CommandButton3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438150</xdr:colOff>
          <xdr:row>1</xdr:row>
          <xdr:rowOff>9525</xdr:rowOff>
        </xdr:from>
        <xdr:to>
          <xdr:col>8</xdr:col>
          <xdr:colOff>28575</xdr:colOff>
          <xdr:row>2</xdr:row>
          <xdr:rowOff>171450</xdr:rowOff>
        </xdr:to>
        <xdr:sp macro="" textlink="">
          <xdr:nvSpPr>
            <xdr:cNvPr id="8194" name="CommandButton1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752474</xdr:colOff>
      <xdr:row>1</xdr:row>
      <xdr:rowOff>76200</xdr:rowOff>
    </xdr:from>
    <xdr:to>
      <xdr:col>6</xdr:col>
      <xdr:colOff>666749</xdr:colOff>
      <xdr:row>5</xdr:row>
      <xdr:rowOff>85725</xdr:rowOff>
    </xdr:to>
    <xdr:pic>
      <xdr:nvPicPr>
        <xdr:cNvPr id="2" name="Image 1" descr="Logo LCM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8474" y="266700"/>
          <a:ext cx="2200275" cy="771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9</xdr:col>
      <xdr:colOff>36254</xdr:colOff>
      <xdr:row>9</xdr:row>
      <xdr:rowOff>217751</xdr:rowOff>
    </xdr:from>
    <xdr:to>
      <xdr:col>9</xdr:col>
      <xdr:colOff>655379</xdr:colOff>
      <xdr:row>9</xdr:row>
      <xdr:rowOff>217752</xdr:rowOff>
    </xdr:to>
    <xdr:cxnSp macro="">
      <xdr:nvCxnSpPr>
        <xdr:cNvPr id="4" name="Connecteur droit 3"/>
        <xdr:cNvCxnSpPr/>
      </xdr:nvCxnSpPr>
      <xdr:spPr>
        <a:xfrm flipV="1">
          <a:off x="6375671" y="1932251"/>
          <a:ext cx="619125" cy="1"/>
        </a:xfrm>
        <a:prstGeom prst="line">
          <a:avLst/>
        </a:prstGeom>
        <a:ln w="28575">
          <a:prstDash val="sys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247650</xdr:colOff>
          <xdr:row>1</xdr:row>
          <xdr:rowOff>114300</xdr:rowOff>
        </xdr:from>
        <xdr:to>
          <xdr:col>13</xdr:col>
          <xdr:colOff>381000</xdr:colOff>
          <xdr:row>4</xdr:row>
          <xdr:rowOff>57150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523875</xdr:colOff>
          <xdr:row>4</xdr:row>
          <xdr:rowOff>161925</xdr:rowOff>
        </xdr:from>
        <xdr:to>
          <xdr:col>13</xdr:col>
          <xdr:colOff>114300</xdr:colOff>
          <xdr:row>7</xdr:row>
          <xdr:rowOff>47625</xdr:rowOff>
        </xdr:to>
        <xdr:sp macro="" textlink="">
          <xdr:nvSpPr>
            <xdr:cNvPr id="7172" name="CommandButton2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400048</xdr:colOff>
      <xdr:row>2</xdr:row>
      <xdr:rowOff>0</xdr:rowOff>
    </xdr:from>
    <xdr:to>
      <xdr:col>6</xdr:col>
      <xdr:colOff>381000</xdr:colOff>
      <xdr:row>21</xdr:row>
      <xdr:rowOff>133350</xdr:rowOff>
    </xdr:to>
    <xdr:sp macro="" textlink="">
      <xdr:nvSpPr>
        <xdr:cNvPr id="4" name="Bouée 3"/>
        <xdr:cNvSpPr/>
      </xdr:nvSpPr>
      <xdr:spPr>
        <a:xfrm>
          <a:off x="1162048" y="381000"/>
          <a:ext cx="3790952" cy="3752850"/>
        </a:xfrm>
        <a:prstGeom prst="donut">
          <a:avLst>
            <a:gd name="adj" fmla="val 1180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..\Excel\pdf\adm_vb.pdf" TargetMode="External"/><Relationship Id="rId6" Type="http://schemas.openxmlformats.org/officeDocument/2006/relationships/image" Target="../media/image4.emf"/><Relationship Id="rId5" Type="http://schemas.openxmlformats.org/officeDocument/2006/relationships/control" Target="../activeX/activeX4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6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6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defaultGridColor="0" colorId="48" workbookViewId="0">
      <selection activeCell="F18" sqref="F18"/>
    </sheetView>
  </sheetViews>
  <sheetFormatPr baseColWidth="10" defaultRowHeight="15" x14ac:dyDescent="0.25"/>
  <cols>
    <col min="1" max="16384" width="11.42578125" style="22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mandButton1">
          <controlPr defaultSize="0" autoLine="0" r:id="rId5">
            <anchor moveWithCells="1">
              <from>
                <xdr:col>0</xdr:col>
                <xdr:colOff>742950</xdr:colOff>
                <xdr:row>3</xdr:row>
                <xdr:rowOff>180975</xdr:rowOff>
              </from>
              <to>
                <xdr:col>3</xdr:col>
                <xdr:colOff>638175</xdr:colOff>
                <xdr:row>7</xdr:row>
                <xdr:rowOff>66675</xdr:rowOff>
              </to>
            </anchor>
          </controlPr>
        </control>
      </mc:Choice>
      <mc:Fallback>
        <control shapeId="2052" r:id="rId4" name="CommandButton1"/>
      </mc:Fallback>
    </mc:AlternateContent>
    <mc:AlternateContent xmlns:mc="http://schemas.openxmlformats.org/markup-compatibility/2006">
      <mc:Choice Requires="x14">
        <control shapeId="2053" r:id="rId6" name="CommandButton2">
          <controlPr defaultSize="0" autoLine="0" r:id="rId7">
            <anchor moveWithCells="1">
              <from>
                <xdr:col>5</xdr:col>
                <xdr:colOff>276225</xdr:colOff>
                <xdr:row>4</xdr:row>
                <xdr:rowOff>114300</xdr:rowOff>
              </from>
              <to>
                <xdr:col>7</xdr:col>
                <xdr:colOff>447675</xdr:colOff>
                <xdr:row>7</xdr:row>
                <xdr:rowOff>38100</xdr:rowOff>
              </to>
            </anchor>
          </controlPr>
        </control>
      </mc:Choice>
      <mc:Fallback>
        <control shapeId="2053" r:id="rId6" name="CommandButton2"/>
      </mc:Fallback>
    </mc:AlternateContent>
    <mc:AlternateContent xmlns:mc="http://schemas.openxmlformats.org/markup-compatibility/2006">
      <mc:Choice Requires="x14">
        <control shapeId="2054" r:id="rId8" name="CommandButton3">
          <controlPr defaultSize="0" autoLine="0" r:id="rId9">
            <anchor moveWithCells="1">
              <from>
                <xdr:col>5</xdr:col>
                <xdr:colOff>304800</xdr:colOff>
                <xdr:row>8</xdr:row>
                <xdr:rowOff>114300</xdr:rowOff>
              </from>
              <to>
                <xdr:col>7</xdr:col>
                <xdr:colOff>457200</xdr:colOff>
                <xdr:row>11</xdr:row>
                <xdr:rowOff>47625</xdr:rowOff>
              </to>
            </anchor>
          </controlPr>
        </control>
      </mc:Choice>
      <mc:Fallback>
        <control shapeId="2054" r:id="rId8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23"/>
  <sheetViews>
    <sheetView workbookViewId="0">
      <selection activeCell="A3" sqref="A3"/>
    </sheetView>
  </sheetViews>
  <sheetFormatPr baseColWidth="10" defaultRowHeight="15" x14ac:dyDescent="0.25"/>
  <cols>
    <col min="1" max="1" width="17.5703125" customWidth="1"/>
    <col min="2" max="2" width="25.140625" customWidth="1"/>
    <col min="3" max="3" width="21.5703125" customWidth="1"/>
    <col min="4" max="5" width="25.5703125" customWidth="1"/>
    <col min="6" max="6" width="21.42578125" customWidth="1"/>
  </cols>
  <sheetData>
    <row r="1" spans="1:6" ht="24" customHeight="1" x14ac:dyDescent="0.25">
      <c r="A1" s="21" t="s">
        <v>26</v>
      </c>
      <c r="B1" s="21" t="s">
        <v>23</v>
      </c>
      <c r="C1" s="21" t="s">
        <v>80</v>
      </c>
      <c r="D1" s="21" t="s">
        <v>24</v>
      </c>
      <c r="E1" s="21" t="s">
        <v>95</v>
      </c>
      <c r="F1" s="21" t="s">
        <v>25</v>
      </c>
    </row>
    <row r="2" spans="1:6" ht="23.25" customHeight="1" x14ac:dyDescent="0.25">
      <c r="A2" s="24" t="str">
        <f>IF(Base_de_donnees!A3="","",Base_de_donnees!A3)</f>
        <v>001</v>
      </c>
      <c r="B2" s="2" t="str">
        <f>IF(A2="","",Base_de_donnees!C3)</f>
        <v>MAV MERV</v>
      </c>
      <c r="C2" s="2" t="str">
        <f>IF(A2="","",Base_de_donnees!S3)</f>
        <v>SEMI REMORQUES</v>
      </c>
      <c r="D2" s="2" t="str">
        <f>IF(A2="","",Base_de_donnees!U3)</f>
        <v>BZV242TMSI001</v>
      </c>
      <c r="E2" s="2" t="str">
        <f>IF(A2="","",Base_de_donnees!U3)</f>
        <v>BZV242TMSI001</v>
      </c>
      <c r="F2" s="20">
        <f>IF(A2="","",Base_de_donnees!V3)</f>
        <v>44129</v>
      </c>
    </row>
    <row r="3" spans="1:6" ht="17.25" customHeight="1" x14ac:dyDescent="0.25">
      <c r="A3" s="66" t="str">
        <f>IF(Base_de_donnees!A4="","",Base_de_donnees!A4)</f>
        <v>002</v>
      </c>
      <c r="B3" s="2" t="str">
        <f>IF(A3="","",Base_de_donnees!C4)</f>
        <v>TSIOMO ARIS</v>
      </c>
      <c r="C3" s="2" t="str">
        <f>IF(A3="","",Base_de_donnees!S4)</f>
        <v>TAXI</v>
      </c>
      <c r="D3" s="2" t="str">
        <f>IF(A3="","",Base_de_donnees!U4)</f>
        <v>BZV242TPTU002</v>
      </c>
      <c r="E3" s="2" t="str">
        <f>IF(A3="","",Base_de_donnees!U4)</f>
        <v>BZV242TPTU002</v>
      </c>
      <c r="F3" s="20">
        <f>IF(A3="","",Base_de_donnees!V4)</f>
        <v>44130</v>
      </c>
    </row>
    <row r="4" spans="1:6" x14ac:dyDescent="0.25">
      <c r="A4" s="66" t="str">
        <f>IF(Base_de_donnees!A5="","",Base_de_donnees!A5)</f>
        <v/>
      </c>
      <c r="B4" s="2" t="str">
        <f>IF(A4="","",Base_de_donnees!C5)</f>
        <v/>
      </c>
      <c r="C4" s="2" t="str">
        <f>IF(A4="","",Base_de_donnees!S5)</f>
        <v/>
      </c>
      <c r="D4" s="2" t="str">
        <f>IF(A4="","",Base_de_donnees!U5)</f>
        <v/>
      </c>
      <c r="E4" s="2" t="str">
        <f>IF(A4="","",Base_de_donnees!U5)</f>
        <v/>
      </c>
      <c r="F4" s="20" t="str">
        <f>IF(A4="","",Base_de_donnees!V5)</f>
        <v/>
      </c>
    </row>
    <row r="5" spans="1:6" x14ac:dyDescent="0.25">
      <c r="A5" s="66" t="str">
        <f>IF(Base_de_donnees!A6="","",Base_de_donnees!A6)</f>
        <v/>
      </c>
      <c r="B5" s="2" t="str">
        <f>IF(A5="","",Base_de_donnees!C6)</f>
        <v/>
      </c>
      <c r="C5" s="2" t="str">
        <f>IF(A5="","",Base_de_donnees!S6)</f>
        <v/>
      </c>
      <c r="D5" s="2" t="str">
        <f>IF(A5="","",Base_de_donnees!U6)</f>
        <v/>
      </c>
      <c r="E5" s="2" t="str">
        <f>IF(A5="","",Base_de_donnees!U6)</f>
        <v/>
      </c>
      <c r="F5" s="20" t="str">
        <f>IF(A5="","",Base_de_donnees!V6)</f>
        <v/>
      </c>
    </row>
    <row r="6" spans="1:6" x14ac:dyDescent="0.25">
      <c r="A6" s="66" t="str">
        <f>IF(Base_de_donnees!A7="","",Base_de_donnees!A7)</f>
        <v/>
      </c>
      <c r="B6" s="2" t="str">
        <f>IF(A6="","",Base_de_donnees!C7)</f>
        <v/>
      </c>
      <c r="C6" s="2" t="str">
        <f>IF(A6="","",Base_de_donnees!S7)</f>
        <v/>
      </c>
      <c r="D6" s="2" t="str">
        <f>IF(A6="","",Base_de_donnees!U7)</f>
        <v/>
      </c>
      <c r="E6" s="2" t="str">
        <f>IF(A6="","",Base_de_donnees!U7)</f>
        <v/>
      </c>
      <c r="F6" s="20" t="str">
        <f>IF(A6="","",Base_de_donnees!V7)</f>
        <v/>
      </c>
    </row>
    <row r="7" spans="1:6" x14ac:dyDescent="0.25">
      <c r="A7" s="66" t="str">
        <f>IF(Base_de_donnees!A8="","",Base_de_donnees!A8)</f>
        <v/>
      </c>
      <c r="B7" s="2" t="str">
        <f>IF(A7="","",Base_de_donnees!C8)</f>
        <v/>
      </c>
      <c r="C7" s="2" t="str">
        <f>IF(A7="","",Base_de_donnees!S8)</f>
        <v/>
      </c>
      <c r="D7" s="2" t="str">
        <f>IF(A7="","",Base_de_donnees!U8)</f>
        <v/>
      </c>
      <c r="E7" s="2" t="str">
        <f>IF(A7="","",Base_de_donnees!U8)</f>
        <v/>
      </c>
      <c r="F7" s="20" t="str">
        <f>IF(A7="","",Base_de_donnees!V8)</f>
        <v/>
      </c>
    </row>
    <row r="8" spans="1:6" x14ac:dyDescent="0.25">
      <c r="A8" s="66" t="str">
        <f>IF(Base_de_donnees!A9="","",Base_de_donnees!A9)</f>
        <v/>
      </c>
      <c r="B8" s="2" t="str">
        <f>IF(A8="","",Base_de_donnees!C9)</f>
        <v/>
      </c>
      <c r="C8" s="2" t="str">
        <f>IF(A8="","",Base_de_donnees!S9)</f>
        <v/>
      </c>
      <c r="D8" s="2" t="str">
        <f>IF(A8="","",Base_de_donnees!U9)</f>
        <v/>
      </c>
      <c r="E8" s="2" t="str">
        <f>IF(A8="","",Base_de_donnees!U9)</f>
        <v/>
      </c>
      <c r="F8" s="20" t="str">
        <f>IF(A8="","",Base_de_donnees!V9)</f>
        <v/>
      </c>
    </row>
    <row r="9" spans="1:6" x14ac:dyDescent="0.25">
      <c r="A9" s="66" t="str">
        <f>IF(Base_de_donnees!A10="","",Base_de_donnees!A10)</f>
        <v/>
      </c>
      <c r="B9" s="2" t="str">
        <f>IF(A9="","",Base_de_donnees!C10)</f>
        <v/>
      </c>
      <c r="C9" s="2" t="str">
        <f>IF(A9="","",Base_de_donnees!S10)</f>
        <v/>
      </c>
      <c r="D9" s="2" t="str">
        <f>IF(A9="","",Base_de_donnees!U10)</f>
        <v/>
      </c>
      <c r="E9" s="2" t="str">
        <f>IF(A9="","",Base_de_donnees!U10)</f>
        <v/>
      </c>
      <c r="F9" s="20" t="str">
        <f>IF(A9="","",Base_de_donnees!V10)</f>
        <v/>
      </c>
    </row>
    <row r="10" spans="1:6" x14ac:dyDescent="0.25">
      <c r="A10" s="66" t="str">
        <f>IF(Base_de_donnees!A11="","",Base_de_donnees!A11)</f>
        <v/>
      </c>
      <c r="B10" s="2" t="str">
        <f>IF(A10="","",Base_de_donnees!C11)</f>
        <v/>
      </c>
      <c r="C10" s="2" t="str">
        <f>IF(A10="","",Base_de_donnees!S11)</f>
        <v/>
      </c>
      <c r="D10" s="2" t="str">
        <f>IF(A10="","",Base_de_donnees!U11)</f>
        <v/>
      </c>
      <c r="E10" s="2" t="str">
        <f>IF(A10="","",Base_de_donnees!U11)</f>
        <v/>
      </c>
      <c r="F10" s="20" t="str">
        <f>IF(A10="","",Base_de_donnees!V11)</f>
        <v/>
      </c>
    </row>
    <row r="11" spans="1:6" x14ac:dyDescent="0.25">
      <c r="A11" s="66" t="str">
        <f>IF(Base_de_donnees!A12="","",Base_de_donnees!A12)</f>
        <v/>
      </c>
      <c r="B11" s="2" t="str">
        <f>IF(A11="","",Base_de_donnees!C12)</f>
        <v/>
      </c>
      <c r="C11" s="2" t="str">
        <f>IF(A11="","",Base_de_donnees!S12)</f>
        <v/>
      </c>
      <c r="D11" s="2" t="str">
        <f>IF(A11="","",Base_de_donnees!U12)</f>
        <v/>
      </c>
      <c r="E11" s="2" t="str">
        <f>IF(A11="","",Base_de_donnees!U12)</f>
        <v/>
      </c>
      <c r="F11" s="20" t="str">
        <f>IF(A11="","",Base_de_donnees!V12)</f>
        <v/>
      </c>
    </row>
    <row r="12" spans="1:6" x14ac:dyDescent="0.25">
      <c r="A12" s="66" t="str">
        <f>IF(Base_de_donnees!A13="","",Base_de_donnees!A13)</f>
        <v/>
      </c>
      <c r="B12" s="2" t="str">
        <f>IF(A12="","",Base_de_donnees!C13)</f>
        <v/>
      </c>
      <c r="C12" s="2" t="str">
        <f>IF(A12="","",Base_de_donnees!S13)</f>
        <v/>
      </c>
      <c r="D12" s="2" t="str">
        <f>IF(A12="","",Base_de_donnees!U13)</f>
        <v/>
      </c>
      <c r="E12" s="2" t="str">
        <f>IF(A12="","",Base_de_donnees!U13)</f>
        <v/>
      </c>
      <c r="F12" s="20" t="str">
        <f>IF(A12="","",Base_de_donnees!V13)</f>
        <v/>
      </c>
    </row>
    <row r="13" spans="1:6" x14ac:dyDescent="0.25">
      <c r="A13" s="66" t="str">
        <f>IF(Base_de_donnees!A14="","",Base_de_donnees!A14)</f>
        <v/>
      </c>
      <c r="B13" s="2" t="str">
        <f>IF(A13="","",Base_de_donnees!C14)</f>
        <v/>
      </c>
      <c r="C13" s="2" t="str">
        <f>IF(A13="","",Base_de_donnees!S14)</f>
        <v/>
      </c>
      <c r="D13" s="2" t="str">
        <f>IF(A13="","",Base_de_donnees!U14)</f>
        <v/>
      </c>
      <c r="E13" s="2" t="str">
        <f>IF(A13="","",Base_de_donnees!U14)</f>
        <v/>
      </c>
      <c r="F13" s="20" t="str">
        <f>IF(A13="","",Base_de_donnees!V14)</f>
        <v/>
      </c>
    </row>
    <row r="14" spans="1:6" x14ac:dyDescent="0.25">
      <c r="A14" s="66" t="str">
        <f>IF(Base_de_donnees!A15="","",Base_de_donnees!A15)</f>
        <v/>
      </c>
      <c r="B14" s="2" t="str">
        <f>IF(A14="","",Base_de_donnees!C15)</f>
        <v/>
      </c>
      <c r="C14" s="2" t="str">
        <f>IF(A14="","",Base_de_donnees!S15)</f>
        <v/>
      </c>
      <c r="D14" s="2" t="str">
        <f>IF(A14="","",Base_de_donnees!U15)</f>
        <v/>
      </c>
      <c r="E14" s="2" t="str">
        <f>IF(A14="","",Base_de_donnees!U15)</f>
        <v/>
      </c>
      <c r="F14" s="20" t="str">
        <f>IF(A14="","",Base_de_donnees!V15)</f>
        <v/>
      </c>
    </row>
    <row r="15" spans="1:6" x14ac:dyDescent="0.25">
      <c r="A15" s="66" t="str">
        <f>IF(Base_de_donnees!A16="","",Base_de_donnees!A16)</f>
        <v/>
      </c>
      <c r="B15" s="2" t="str">
        <f>IF(A15="","",Base_de_donnees!C16)</f>
        <v/>
      </c>
      <c r="C15" s="2" t="str">
        <f>IF(A15="","",Base_de_donnees!S16)</f>
        <v/>
      </c>
      <c r="D15" s="2" t="str">
        <f>IF(A15="","",Base_de_donnees!U16)</f>
        <v/>
      </c>
      <c r="E15" s="2" t="str">
        <f>IF(A15="","",Base_de_donnees!U16)</f>
        <v/>
      </c>
      <c r="F15" s="20" t="str">
        <f>IF(A15="","",Base_de_donnees!V16)</f>
        <v/>
      </c>
    </row>
    <row r="16" spans="1:6" x14ac:dyDescent="0.25">
      <c r="A16" s="66" t="str">
        <f>IF(Base_de_donnees!A17="","",Base_de_donnees!A17)</f>
        <v/>
      </c>
      <c r="B16" s="2" t="str">
        <f>IF(A16="","",Base_de_donnees!C17)</f>
        <v/>
      </c>
      <c r="C16" s="2" t="str">
        <f>IF(A16="","",Base_de_donnees!S17)</f>
        <v/>
      </c>
      <c r="D16" s="2" t="str">
        <f>IF(A16="","",Base_de_donnees!U17)</f>
        <v/>
      </c>
      <c r="E16" s="2" t="str">
        <f>IF(A16="","",Base_de_donnees!U17)</f>
        <v/>
      </c>
      <c r="F16" s="20" t="str">
        <f>IF(A16="","",Base_de_donnees!V17)</f>
        <v/>
      </c>
    </row>
    <row r="17" spans="1:6" x14ac:dyDescent="0.25">
      <c r="A17" s="66" t="str">
        <f>IF(Base_de_donnees!A18="","",Base_de_donnees!A18)</f>
        <v/>
      </c>
      <c r="B17" s="2" t="str">
        <f>IF(A17="","",Base_de_donnees!C18)</f>
        <v/>
      </c>
      <c r="C17" s="2" t="str">
        <f>IF(A17="","",Base_de_donnees!S18)</f>
        <v/>
      </c>
      <c r="D17" s="2" t="str">
        <f>IF(A17="","",Base_de_donnees!U18)</f>
        <v/>
      </c>
      <c r="E17" s="2" t="str">
        <f>IF(A17="","",Base_de_donnees!U18)</f>
        <v/>
      </c>
      <c r="F17" s="20" t="str">
        <f>IF(A17="","",Base_de_donnees!V18)</f>
        <v/>
      </c>
    </row>
    <row r="18" spans="1:6" x14ac:dyDescent="0.25">
      <c r="A18" s="66" t="str">
        <f>IF(Base_de_donnees!A19="","",Base_de_donnees!A19)</f>
        <v/>
      </c>
      <c r="B18" s="2" t="str">
        <f>IF(A18="","",Base_de_donnees!C19)</f>
        <v/>
      </c>
      <c r="C18" s="2" t="str">
        <f>IF(A18="","",Base_de_donnees!S19)</f>
        <v/>
      </c>
      <c r="D18" s="2" t="str">
        <f>IF(A18="","",Base_de_donnees!U19)</f>
        <v/>
      </c>
      <c r="E18" s="2" t="str">
        <f>IF(A18="","",Base_de_donnees!U19)</f>
        <v/>
      </c>
      <c r="F18" s="20" t="str">
        <f>IF(A18="","",Base_de_donnees!V19)</f>
        <v/>
      </c>
    </row>
    <row r="19" spans="1:6" x14ac:dyDescent="0.25">
      <c r="A19" s="66" t="str">
        <f>IF(Base_de_donnees!A20="","",Base_de_donnees!A20)</f>
        <v/>
      </c>
      <c r="B19" s="2" t="str">
        <f>IF(A19="","",Base_de_donnees!C20)</f>
        <v/>
      </c>
      <c r="C19" s="2" t="str">
        <f>IF(A19="","",Base_de_donnees!S20)</f>
        <v/>
      </c>
      <c r="D19" s="2" t="str">
        <f>IF(A19="","",Base_de_donnees!U20)</f>
        <v/>
      </c>
      <c r="E19" s="2" t="str">
        <f>IF(A19="","",Base_de_donnees!U20)</f>
        <v/>
      </c>
      <c r="F19" s="20" t="str">
        <f>IF(A19="","",Base_de_donnees!V20)</f>
        <v/>
      </c>
    </row>
    <row r="20" spans="1:6" x14ac:dyDescent="0.25">
      <c r="A20" s="66" t="str">
        <f>IF(Base_de_donnees!A21="","",Base_de_donnees!A21)</f>
        <v/>
      </c>
      <c r="B20" s="2" t="str">
        <f>IF(A20="","",Base_de_donnees!C21)</f>
        <v/>
      </c>
      <c r="C20" s="2" t="str">
        <f>IF(A20="","",Base_de_donnees!S21)</f>
        <v/>
      </c>
      <c r="D20" s="2" t="str">
        <f>IF(A20="","",Base_de_donnees!U21)</f>
        <v/>
      </c>
      <c r="E20" s="2" t="str">
        <f>IF(A20="","",Base_de_donnees!U21)</f>
        <v/>
      </c>
      <c r="F20" s="20" t="str">
        <f>IF(A20="","",Base_de_donnees!V21)</f>
        <v/>
      </c>
    </row>
    <row r="21" spans="1:6" x14ac:dyDescent="0.25">
      <c r="A21" s="66" t="str">
        <f>IF(Base_de_donnees!A22="","",Base_de_donnees!A22)</f>
        <v/>
      </c>
      <c r="B21" s="2" t="str">
        <f>IF(A21="","",Base_de_donnees!C22)</f>
        <v/>
      </c>
      <c r="C21" s="2" t="str">
        <f>IF(A21="","",Base_de_donnees!S22)</f>
        <v/>
      </c>
      <c r="D21" s="2" t="str">
        <f>IF(A21="","",Base_de_donnees!U22)</f>
        <v/>
      </c>
      <c r="E21" s="2" t="str">
        <f>IF(A21="","",Base_de_donnees!U22)</f>
        <v/>
      </c>
      <c r="F21" s="20" t="str">
        <f>IF(A21="","",Base_de_donnees!V22)</f>
        <v/>
      </c>
    </row>
    <row r="22" spans="1:6" x14ac:dyDescent="0.25">
      <c r="A22" s="66" t="str">
        <f>IF(Base_de_donnees!A23="","",Base_de_donnees!A23)</f>
        <v/>
      </c>
      <c r="B22" s="2" t="str">
        <f>IF(A22="","",Base_de_donnees!C23)</f>
        <v/>
      </c>
      <c r="C22" s="2" t="str">
        <f>IF(A22="","",Base_de_donnees!S23)</f>
        <v/>
      </c>
      <c r="D22" s="2" t="str">
        <f>IF(A22="","",Base_de_donnees!U23)</f>
        <v/>
      </c>
      <c r="E22" s="2" t="str">
        <f>IF(A22="","",Base_de_donnees!U23)</f>
        <v/>
      </c>
      <c r="F22" s="20" t="str">
        <f>IF(A22="","",Base_de_donnees!V23)</f>
        <v/>
      </c>
    </row>
    <row r="23" spans="1:6" x14ac:dyDescent="0.25">
      <c r="A23" s="66" t="str">
        <f>IF(Base_de_donnees!A24="","",Base_de_donnees!A24)</f>
        <v/>
      </c>
      <c r="B23" s="2" t="str">
        <f>IF(A23="","",Base_de_donnees!C24)</f>
        <v/>
      </c>
      <c r="C23" s="2" t="str">
        <f>IF(A23="","",Base_de_donnees!S24)</f>
        <v/>
      </c>
      <c r="D23" s="2" t="str">
        <f>IF(A23="","",Base_de_donnees!U24)</f>
        <v/>
      </c>
      <c r="E23" s="2" t="str">
        <f>IF(A23="","",Base_de_donnees!U24)</f>
        <v/>
      </c>
      <c r="F23" s="20" t="str">
        <f>IF(A23="","",Base_de_donnees!V24)</f>
        <v/>
      </c>
    </row>
  </sheetData>
  <hyperlinks>
    <hyperlink ref="A2" r:id="rId1" display="..\Excel\pdf\adm_vb.pdf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8194" r:id="rId5" name="CommandButton1">
          <controlPr defaultSize="0" autoLine="0" r:id="rId6">
            <anchor moveWithCells="1">
              <from>
                <xdr:col>6</xdr:col>
                <xdr:colOff>438150</xdr:colOff>
                <xdr:row>1</xdr:row>
                <xdr:rowOff>9525</xdr:rowOff>
              </from>
              <to>
                <xdr:col>8</xdr:col>
                <xdr:colOff>28575</xdr:colOff>
                <xdr:row>2</xdr:row>
                <xdr:rowOff>171450</xdr:rowOff>
              </to>
            </anchor>
          </controlPr>
        </control>
      </mc:Choice>
      <mc:Fallback>
        <control shapeId="8194" r:id="rId5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34"/>
  <sheetViews>
    <sheetView topLeftCell="B1" workbookViewId="0">
      <selection activeCell="G2" sqref="G2"/>
    </sheetView>
  </sheetViews>
  <sheetFormatPr baseColWidth="10" defaultRowHeight="15" x14ac:dyDescent="0.25"/>
  <cols>
    <col min="1" max="1" width="18.85546875" style="56" customWidth="1"/>
    <col min="2" max="2" width="25" style="56" customWidth="1"/>
    <col min="3" max="3" width="24.140625" style="56" customWidth="1"/>
    <col min="4" max="4" width="22" style="56" customWidth="1"/>
    <col min="5" max="5" width="27.28515625" style="56" customWidth="1"/>
    <col min="6" max="6" width="18.7109375" style="23" customWidth="1"/>
    <col min="7" max="7" width="21.42578125" style="56" customWidth="1"/>
  </cols>
  <sheetData>
    <row r="1" spans="1:7" ht="24" customHeight="1" x14ac:dyDescent="0.25">
      <c r="A1" s="12" t="s">
        <v>5</v>
      </c>
      <c r="B1" s="53" t="s">
        <v>79</v>
      </c>
      <c r="C1" s="54" t="s">
        <v>31</v>
      </c>
      <c r="D1" s="55" t="s">
        <v>80</v>
      </c>
      <c r="E1" s="9" t="s">
        <v>2</v>
      </c>
      <c r="F1" s="5" t="s">
        <v>26</v>
      </c>
      <c r="G1" s="15" t="s">
        <v>95</v>
      </c>
    </row>
    <row r="2" spans="1:7" ht="21" customHeight="1" x14ac:dyDescent="0.25">
      <c r="A2" s="58" t="s">
        <v>82</v>
      </c>
      <c r="B2" s="59" t="s">
        <v>19</v>
      </c>
      <c r="C2" s="2" t="s">
        <v>83</v>
      </c>
      <c r="D2" s="60" t="s">
        <v>18</v>
      </c>
      <c r="E2" s="2" t="s">
        <v>81</v>
      </c>
      <c r="F2" s="5" t="s">
        <v>17</v>
      </c>
      <c r="G2" s="57"/>
    </row>
    <row r="3" spans="1:7" ht="17.25" customHeight="1" x14ac:dyDescent="0.25">
      <c r="A3" s="58"/>
      <c r="B3" s="59"/>
      <c r="C3" s="2"/>
      <c r="D3" s="60"/>
      <c r="E3" s="2"/>
      <c r="F3" s="5"/>
      <c r="G3" s="58"/>
    </row>
    <row r="4" spans="1:7" x14ac:dyDescent="0.25">
      <c r="A4" s="58"/>
      <c r="B4" s="59"/>
      <c r="C4" s="2"/>
      <c r="D4" s="60"/>
      <c r="E4" s="2"/>
      <c r="F4" s="5"/>
      <c r="G4" s="58"/>
    </row>
    <row r="5" spans="1:7" x14ac:dyDescent="0.25">
      <c r="A5" s="58"/>
      <c r="B5" s="59"/>
      <c r="C5" s="2"/>
      <c r="D5" s="60"/>
      <c r="E5" s="2"/>
      <c r="F5" s="5"/>
      <c r="G5" s="58"/>
    </row>
    <row r="6" spans="1:7" x14ac:dyDescent="0.25">
      <c r="A6" s="58"/>
      <c r="B6" s="59"/>
      <c r="C6" s="2"/>
      <c r="D6" s="60"/>
      <c r="E6" s="2"/>
      <c r="F6" s="5"/>
      <c r="G6" s="58"/>
    </row>
    <row r="7" spans="1:7" x14ac:dyDescent="0.25">
      <c r="A7" s="58"/>
      <c r="B7" s="59"/>
      <c r="C7" s="2"/>
      <c r="D7" s="60"/>
      <c r="E7" s="2"/>
      <c r="F7" s="5"/>
      <c r="G7" s="58"/>
    </row>
    <row r="8" spans="1:7" x14ac:dyDescent="0.25">
      <c r="A8" s="58"/>
      <c r="B8" s="59"/>
      <c r="C8" s="2"/>
      <c r="D8" s="60"/>
      <c r="E8" s="2"/>
      <c r="F8" s="5"/>
      <c r="G8" s="58"/>
    </row>
    <row r="9" spans="1:7" x14ac:dyDescent="0.25">
      <c r="A9" s="58"/>
      <c r="B9" s="59"/>
      <c r="C9" s="2"/>
      <c r="D9" s="60"/>
      <c r="E9" s="2"/>
      <c r="F9" s="5"/>
      <c r="G9" s="58"/>
    </row>
    <row r="10" spans="1:7" x14ac:dyDescent="0.25">
      <c r="A10" s="58"/>
      <c r="B10" s="59"/>
      <c r="C10" s="2"/>
      <c r="D10" s="60"/>
      <c r="E10" s="2"/>
      <c r="F10" s="5"/>
      <c r="G10" s="58"/>
    </row>
    <row r="11" spans="1:7" x14ac:dyDescent="0.25">
      <c r="A11" s="58"/>
      <c r="B11" s="59"/>
      <c r="C11" s="2"/>
      <c r="D11" s="60"/>
      <c r="E11" s="2"/>
      <c r="F11" s="5"/>
      <c r="G11" s="58"/>
    </row>
    <row r="12" spans="1:7" x14ac:dyDescent="0.25">
      <c r="A12" s="58"/>
      <c r="B12" s="59"/>
      <c r="C12" s="2"/>
      <c r="D12" s="60"/>
      <c r="E12" s="2"/>
      <c r="F12" s="5"/>
      <c r="G12" s="58"/>
    </row>
    <row r="13" spans="1:7" x14ac:dyDescent="0.25">
      <c r="A13" s="58"/>
      <c r="B13" s="59"/>
      <c r="C13" s="2"/>
      <c r="D13" s="60"/>
      <c r="E13" s="2"/>
      <c r="F13" s="5"/>
      <c r="G13" s="58"/>
    </row>
    <row r="14" spans="1:7" x14ac:dyDescent="0.25">
      <c r="A14" s="58"/>
      <c r="B14" s="59"/>
      <c r="C14" s="2"/>
      <c r="D14" s="60"/>
      <c r="E14" s="2" t="s">
        <v>98</v>
      </c>
      <c r="F14" s="5"/>
      <c r="G14" s="58"/>
    </row>
    <row r="15" spans="1:7" x14ac:dyDescent="0.25">
      <c r="A15" s="58"/>
      <c r="B15" s="59"/>
      <c r="C15" s="2"/>
      <c r="D15" s="60"/>
      <c r="E15" s="2"/>
      <c r="F15" s="5"/>
      <c r="G15" s="58"/>
    </row>
    <row r="16" spans="1:7" x14ac:dyDescent="0.25">
      <c r="A16" s="58"/>
      <c r="B16" s="59"/>
      <c r="C16" s="2"/>
      <c r="D16" s="60"/>
      <c r="E16" s="2"/>
      <c r="F16" s="5"/>
      <c r="G16" s="58"/>
    </row>
    <row r="17" spans="1:7" x14ac:dyDescent="0.25">
      <c r="A17" s="58"/>
      <c r="B17" s="59"/>
      <c r="C17" s="2"/>
      <c r="D17" s="60"/>
      <c r="E17" s="2"/>
      <c r="F17" s="5"/>
      <c r="G17" s="58"/>
    </row>
    <row r="18" spans="1:7" x14ac:dyDescent="0.25">
      <c r="A18" s="58"/>
      <c r="B18" s="59"/>
      <c r="C18" s="2"/>
      <c r="D18" s="60"/>
      <c r="E18" s="2"/>
      <c r="F18" s="5"/>
      <c r="G18" s="58"/>
    </row>
    <row r="19" spans="1:7" x14ac:dyDescent="0.25">
      <c r="A19" s="58"/>
      <c r="B19" s="59"/>
      <c r="C19" s="2"/>
      <c r="D19" s="60"/>
      <c r="E19" s="2"/>
      <c r="F19" s="5"/>
      <c r="G19" s="58"/>
    </row>
    <row r="20" spans="1:7" x14ac:dyDescent="0.25">
      <c r="A20" s="58"/>
      <c r="B20" s="59"/>
      <c r="C20" s="2"/>
      <c r="D20" s="60"/>
      <c r="E20" s="2"/>
      <c r="F20" s="5"/>
      <c r="G20" s="58"/>
    </row>
    <row r="21" spans="1:7" x14ac:dyDescent="0.25">
      <c r="A21" s="58"/>
      <c r="B21" s="59"/>
      <c r="C21" s="2"/>
      <c r="D21" s="60"/>
      <c r="E21" s="2"/>
      <c r="F21" s="5"/>
      <c r="G21" s="58"/>
    </row>
    <row r="22" spans="1:7" x14ac:dyDescent="0.25">
      <c r="A22" s="58"/>
      <c r="B22" s="59"/>
      <c r="C22" s="2"/>
      <c r="D22" s="60"/>
      <c r="E22" s="2"/>
      <c r="F22" s="5"/>
      <c r="G22" s="58"/>
    </row>
    <row r="23" spans="1:7" x14ac:dyDescent="0.25">
      <c r="A23" s="58"/>
      <c r="B23" s="59"/>
      <c r="C23" s="2"/>
      <c r="D23" s="60"/>
      <c r="E23" s="2"/>
      <c r="F23" s="5"/>
      <c r="G23" s="58"/>
    </row>
    <row r="24" spans="1:7" x14ac:dyDescent="0.25">
      <c r="A24" s="58"/>
      <c r="B24" s="59"/>
      <c r="C24" s="2"/>
      <c r="D24" s="60"/>
      <c r="E24" s="2"/>
      <c r="F24" s="5"/>
      <c r="G24" s="58"/>
    </row>
    <row r="25" spans="1:7" x14ac:dyDescent="0.25">
      <c r="A25" s="58"/>
      <c r="B25" s="59"/>
      <c r="C25" s="2"/>
      <c r="D25" s="60"/>
      <c r="E25" s="2"/>
      <c r="F25" s="5"/>
      <c r="G25" s="58"/>
    </row>
    <row r="26" spans="1:7" x14ac:dyDescent="0.25">
      <c r="A26" s="58"/>
      <c r="B26" s="59"/>
      <c r="C26" s="2"/>
      <c r="D26" s="60"/>
      <c r="E26" s="2"/>
      <c r="F26" s="5"/>
      <c r="G26" s="58"/>
    </row>
    <row r="27" spans="1:7" x14ac:dyDescent="0.25">
      <c r="A27" s="58"/>
      <c r="B27" s="59"/>
      <c r="C27" s="2"/>
      <c r="D27" s="60"/>
      <c r="E27" s="2"/>
      <c r="F27" s="5"/>
      <c r="G27" s="58"/>
    </row>
    <row r="28" spans="1:7" x14ac:dyDescent="0.25">
      <c r="A28" s="58"/>
      <c r="B28" s="59"/>
      <c r="C28" s="2"/>
      <c r="D28" s="60"/>
      <c r="E28" s="2"/>
      <c r="F28" s="5"/>
      <c r="G28" s="58"/>
    </row>
    <row r="29" spans="1:7" x14ac:dyDescent="0.25">
      <c r="A29" s="58"/>
      <c r="B29" s="59"/>
      <c r="C29" s="2"/>
      <c r="D29" s="60"/>
      <c r="E29" s="2"/>
      <c r="F29" s="5"/>
      <c r="G29" s="58"/>
    </row>
    <row r="30" spans="1:7" x14ac:dyDescent="0.25">
      <c r="A30" s="58"/>
      <c r="B30" s="59"/>
      <c r="C30" s="2"/>
      <c r="D30" s="60"/>
      <c r="E30" s="2"/>
      <c r="F30" s="5"/>
      <c r="G30" s="58"/>
    </row>
    <row r="31" spans="1:7" x14ac:dyDescent="0.25">
      <c r="A31" s="58"/>
      <c r="B31" s="59"/>
      <c r="C31" s="2"/>
      <c r="D31" s="60"/>
      <c r="E31" s="2"/>
      <c r="F31" s="5"/>
      <c r="G31" s="58"/>
    </row>
    <row r="32" spans="1:7" x14ac:dyDescent="0.25">
      <c r="A32" s="58"/>
      <c r="B32" s="59"/>
      <c r="C32" s="2"/>
      <c r="D32" s="60"/>
      <c r="E32" s="2"/>
      <c r="F32" s="5"/>
      <c r="G32" s="58"/>
    </row>
    <row r="33" spans="1:7" x14ac:dyDescent="0.25">
      <c r="A33" s="58"/>
      <c r="B33" s="59"/>
      <c r="C33" s="2"/>
      <c r="D33" s="60"/>
      <c r="E33" s="2"/>
      <c r="F33" s="5"/>
      <c r="G33" s="58"/>
    </row>
    <row r="34" spans="1:7" x14ac:dyDescent="0.25">
      <c r="A34" s="58"/>
      <c r="B34" s="59"/>
      <c r="C34" s="2"/>
      <c r="D34" s="60"/>
      <c r="E34" s="2"/>
      <c r="F34" s="5"/>
      <c r="G34" s="58"/>
    </row>
  </sheetData>
  <autoFilter ref="A1:G1"/>
  <conditionalFormatting sqref="G3:G45">
    <cfRule type="containsText" dxfId="5" priority="1" operator="containsText" text="Expiré">
      <formula>NOT(ISERROR(SEARCH("Expiré",G3)))</formula>
    </cfRule>
    <cfRule type="containsText" dxfId="4" priority="2" operator="containsText" text="Valide">
      <formula>NOT(ISERROR(SEARCH("Valide",G3)))</formula>
    </cfRule>
    <cfRule type="containsText" dxfId="3" priority="3" operator="containsText" text="A renouveler">
      <formula>NOT(ISERROR(SEARCH("A renouveler",G3)))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35"/>
  <sheetViews>
    <sheetView workbookViewId="0">
      <pane xSplit="1" ySplit="2" topLeftCell="M3" activePane="bottomRight" state="frozen"/>
      <selection pane="topRight" activeCell="B1" sqref="B1"/>
      <selection pane="bottomLeft" activeCell="A3" sqref="A3"/>
      <selection pane="bottomRight" activeCell="P22" sqref="P22"/>
    </sheetView>
  </sheetViews>
  <sheetFormatPr baseColWidth="10" defaultRowHeight="15" x14ac:dyDescent="0.25"/>
  <cols>
    <col min="1" max="1" width="12.7109375" style="23" customWidth="1"/>
    <col min="2" max="2" width="16.7109375" style="56" bestFit="1" customWidth="1"/>
    <col min="3" max="3" width="27.28515625" style="56" customWidth="1"/>
    <col min="4" max="4" width="9" style="56" customWidth="1"/>
    <col min="5" max="5" width="17.42578125" style="56" customWidth="1"/>
    <col min="6" max="7" width="18.42578125" style="56" customWidth="1"/>
    <col min="8" max="8" width="31.28515625" style="56" customWidth="1"/>
    <col min="9" max="9" width="15" style="56" customWidth="1"/>
    <col min="10" max="10" width="22.85546875" style="56" customWidth="1"/>
    <col min="11" max="11" width="15.140625" style="56" bestFit="1" customWidth="1"/>
    <col min="12" max="12" width="27.7109375" style="56" customWidth="1"/>
    <col min="13" max="13" width="18" style="56" customWidth="1"/>
    <col min="14" max="14" width="11.42578125" style="56"/>
    <col min="15" max="15" width="13.140625" style="56" bestFit="1" customWidth="1"/>
    <col min="16" max="16" width="13.140625" style="56" customWidth="1"/>
    <col min="17" max="17" width="25" style="56" customWidth="1"/>
    <col min="18" max="19" width="19.85546875" style="56" customWidth="1"/>
    <col min="20" max="20" width="20" style="56" customWidth="1"/>
    <col min="21" max="21" width="19" style="78" customWidth="1"/>
    <col min="22" max="22" width="15.5703125" style="56" customWidth="1"/>
    <col min="23" max="23" width="12.7109375" style="56" customWidth="1"/>
    <col min="24" max="24" width="22" style="56" customWidth="1"/>
    <col min="25" max="16384" width="11.42578125" style="56"/>
  </cols>
  <sheetData>
    <row r="1" spans="1:24" ht="21" customHeight="1" x14ac:dyDescent="0.25">
      <c r="A1" s="5"/>
      <c r="B1" s="88" t="s">
        <v>96</v>
      </c>
      <c r="C1" s="88"/>
      <c r="D1" s="88"/>
      <c r="E1" s="88"/>
      <c r="F1" s="88"/>
      <c r="G1" s="88"/>
      <c r="H1" s="88"/>
      <c r="I1" s="89"/>
      <c r="J1" s="90" t="s">
        <v>11</v>
      </c>
      <c r="K1" s="91"/>
      <c r="L1" s="91"/>
      <c r="M1" s="91"/>
      <c r="N1" s="91"/>
      <c r="O1" s="91"/>
      <c r="P1" s="92"/>
      <c r="Q1" s="93" t="s">
        <v>78</v>
      </c>
      <c r="R1" s="93"/>
      <c r="S1" s="94"/>
      <c r="T1" s="95" t="s">
        <v>13</v>
      </c>
      <c r="U1" s="96"/>
      <c r="V1" s="96"/>
      <c r="W1" s="97"/>
      <c r="X1" s="98" t="s">
        <v>97</v>
      </c>
    </row>
    <row r="2" spans="1:24" ht="21.75" customHeight="1" x14ac:dyDescent="0.25">
      <c r="A2" s="5" t="s">
        <v>26</v>
      </c>
      <c r="B2" s="8" t="s">
        <v>1</v>
      </c>
      <c r="C2" s="9" t="s">
        <v>2</v>
      </c>
      <c r="D2" s="9" t="s">
        <v>91</v>
      </c>
      <c r="E2" s="9" t="s">
        <v>27</v>
      </c>
      <c r="F2" s="9" t="s">
        <v>28</v>
      </c>
      <c r="G2" s="9" t="s">
        <v>76</v>
      </c>
      <c r="H2" s="9" t="s">
        <v>3</v>
      </c>
      <c r="I2" s="10" t="s">
        <v>4</v>
      </c>
      <c r="J2" s="11" t="s">
        <v>10</v>
      </c>
      <c r="K2" s="12" t="s">
        <v>5</v>
      </c>
      <c r="L2" s="13" t="s">
        <v>6</v>
      </c>
      <c r="M2" s="13" t="s">
        <v>8</v>
      </c>
      <c r="N2" s="13" t="s">
        <v>7</v>
      </c>
      <c r="O2" s="13" t="s">
        <v>9</v>
      </c>
      <c r="P2" s="14" t="s">
        <v>15</v>
      </c>
      <c r="Q2" s="53" t="s">
        <v>79</v>
      </c>
      <c r="R2" s="54" t="s">
        <v>31</v>
      </c>
      <c r="S2" s="55" t="s">
        <v>80</v>
      </c>
      <c r="T2" s="70" t="s">
        <v>12</v>
      </c>
      <c r="U2" s="77" t="s">
        <v>0</v>
      </c>
      <c r="V2" s="16" t="s">
        <v>22</v>
      </c>
      <c r="W2" s="75" t="s">
        <v>16</v>
      </c>
      <c r="X2" s="99"/>
    </row>
    <row r="3" spans="1:24" ht="21" customHeight="1" x14ac:dyDescent="0.25">
      <c r="A3" s="5" t="s">
        <v>17</v>
      </c>
      <c r="B3" s="6" t="s">
        <v>99</v>
      </c>
      <c r="C3" s="2" t="s">
        <v>100</v>
      </c>
      <c r="D3" s="2" t="s">
        <v>94</v>
      </c>
      <c r="E3" s="20" t="s">
        <v>105</v>
      </c>
      <c r="F3" s="2" t="s">
        <v>106</v>
      </c>
      <c r="G3" s="2" t="s">
        <v>101</v>
      </c>
      <c r="H3" s="7" t="s">
        <v>107</v>
      </c>
      <c r="I3" s="3" t="s">
        <v>108</v>
      </c>
      <c r="J3" s="57" t="s">
        <v>102</v>
      </c>
      <c r="K3" s="58" t="s">
        <v>109</v>
      </c>
      <c r="L3" s="2" t="s">
        <v>110</v>
      </c>
      <c r="M3" s="2" t="s">
        <v>103</v>
      </c>
      <c r="N3" s="2" t="s">
        <v>111</v>
      </c>
      <c r="O3" s="2">
        <v>17</v>
      </c>
      <c r="P3" s="3" t="s">
        <v>112</v>
      </c>
      <c r="Q3" s="59" t="s">
        <v>21</v>
      </c>
      <c r="R3" s="2" t="s">
        <v>104</v>
      </c>
      <c r="S3" s="60" t="s">
        <v>42</v>
      </c>
      <c r="T3" s="57" t="s">
        <v>75</v>
      </c>
      <c r="U3" s="17" t="str">
        <f>IF(T3="","",CONCATENATE("BZV242",T3,A3))</f>
        <v>BZV242TMSI001</v>
      </c>
      <c r="V3" s="20">
        <f t="shared" ref="V3:V20" si="0">IF(B3="","",B3+1095)</f>
        <v>44129</v>
      </c>
      <c r="W3" s="3" t="str">
        <f ca="1">IF(V3="","",IF(V3-180&lt;=TODAY(),"A renouveler","Valide"))</f>
        <v>Valide</v>
      </c>
      <c r="X3" s="60" t="str">
        <f>IF(U3="","",CONCATENATE("PE",A3))</f>
        <v>PE001</v>
      </c>
    </row>
    <row r="4" spans="1:24" ht="18" customHeight="1" x14ac:dyDescent="0.25">
      <c r="A4" s="5" t="s">
        <v>119</v>
      </c>
      <c r="B4" s="58" t="s">
        <v>120</v>
      </c>
      <c r="C4" s="2" t="s">
        <v>121</v>
      </c>
      <c r="D4" s="2" t="s">
        <v>92</v>
      </c>
      <c r="E4" s="2" t="s">
        <v>122</v>
      </c>
      <c r="F4" s="2" t="s">
        <v>123</v>
      </c>
      <c r="G4" s="2" t="s">
        <v>124</v>
      </c>
      <c r="H4" s="2" t="s">
        <v>125</v>
      </c>
      <c r="I4" s="3" t="s">
        <v>126</v>
      </c>
      <c r="J4" s="57" t="s">
        <v>102</v>
      </c>
      <c r="K4" s="58" t="s">
        <v>127</v>
      </c>
      <c r="L4" s="2" t="s">
        <v>128</v>
      </c>
      <c r="M4" s="2" t="s">
        <v>103</v>
      </c>
      <c r="N4" s="2" t="s">
        <v>129</v>
      </c>
      <c r="O4" s="2">
        <v>8</v>
      </c>
      <c r="P4" s="3" t="s">
        <v>130</v>
      </c>
      <c r="Q4" s="59" t="s">
        <v>19</v>
      </c>
      <c r="R4" s="2" t="s">
        <v>83</v>
      </c>
      <c r="S4" s="60" t="s">
        <v>18</v>
      </c>
      <c r="T4" s="57" t="s">
        <v>43</v>
      </c>
      <c r="U4" s="17" t="str">
        <f t="shared" ref="U4:U30" si="1">IF(T4="","",CONCATENATE("BZV242",T4,A4))</f>
        <v>BZV242TPTU002</v>
      </c>
      <c r="V4" s="20">
        <f t="shared" si="0"/>
        <v>44130</v>
      </c>
      <c r="W4" s="3" t="str">
        <f t="shared" ref="W4:W18" ca="1" si="2">IF(V4="","",IF(V4-180&lt;=TODAY(),"A renouveler","Valide"))</f>
        <v>Valide</v>
      </c>
      <c r="X4" s="60" t="str">
        <f t="shared" ref="X4:X25" si="3">IF(U4="","",CONCATENATE("PE",A4))</f>
        <v>PE002</v>
      </c>
    </row>
    <row r="5" spans="1:24" x14ac:dyDescent="0.25">
      <c r="A5" s="5"/>
      <c r="B5" s="58"/>
      <c r="C5" s="2"/>
      <c r="D5" s="2"/>
      <c r="E5" s="2"/>
      <c r="F5" s="2"/>
      <c r="G5" s="2"/>
      <c r="H5" s="2"/>
      <c r="I5" s="3"/>
      <c r="J5" s="57"/>
      <c r="K5" s="58"/>
      <c r="L5" s="2"/>
      <c r="M5" s="2"/>
      <c r="N5" s="2"/>
      <c r="O5" s="2"/>
      <c r="P5" s="3"/>
      <c r="Q5" s="59"/>
      <c r="R5" s="2"/>
      <c r="S5" s="60"/>
      <c r="T5" s="57"/>
      <c r="U5" s="17" t="str">
        <f t="shared" si="1"/>
        <v/>
      </c>
      <c r="V5" s="20" t="str">
        <f t="shared" si="0"/>
        <v/>
      </c>
      <c r="W5" s="3" t="str">
        <f t="shared" ca="1" si="2"/>
        <v/>
      </c>
      <c r="X5" s="60" t="str">
        <f t="shared" si="3"/>
        <v/>
      </c>
    </row>
    <row r="6" spans="1:24" x14ac:dyDescent="0.25">
      <c r="A6" s="5"/>
      <c r="B6" s="58"/>
      <c r="C6" s="2"/>
      <c r="D6" s="2"/>
      <c r="E6" s="2"/>
      <c r="F6" s="2"/>
      <c r="G6" s="2"/>
      <c r="H6" s="2"/>
      <c r="I6" s="3"/>
      <c r="J6" s="57"/>
      <c r="K6" s="58"/>
      <c r="L6" s="2"/>
      <c r="M6" s="2"/>
      <c r="N6" s="2"/>
      <c r="O6" s="2"/>
      <c r="P6" s="3"/>
      <c r="Q6" s="59"/>
      <c r="R6" s="2"/>
      <c r="S6" s="60"/>
      <c r="T6" s="57"/>
      <c r="U6" s="17" t="str">
        <f t="shared" si="1"/>
        <v/>
      </c>
      <c r="V6" s="20" t="str">
        <f t="shared" si="0"/>
        <v/>
      </c>
      <c r="W6" s="3" t="str">
        <f t="shared" ca="1" si="2"/>
        <v/>
      </c>
      <c r="X6" s="60" t="str">
        <f t="shared" si="3"/>
        <v/>
      </c>
    </row>
    <row r="7" spans="1:24" x14ac:dyDescent="0.25">
      <c r="A7" s="5"/>
      <c r="B7" s="58"/>
      <c r="C7" s="2"/>
      <c r="D7" s="2"/>
      <c r="E7" s="2"/>
      <c r="F7" s="2"/>
      <c r="G7" s="2"/>
      <c r="H7" s="2"/>
      <c r="I7" s="3"/>
      <c r="J7" s="57"/>
      <c r="K7" s="58"/>
      <c r="L7" s="2"/>
      <c r="M7" s="2"/>
      <c r="N7" s="2"/>
      <c r="O7" s="2"/>
      <c r="P7" s="3"/>
      <c r="Q7" s="59"/>
      <c r="R7" s="2"/>
      <c r="S7" s="60"/>
      <c r="T7" s="57"/>
      <c r="U7" s="17" t="str">
        <f t="shared" si="1"/>
        <v/>
      </c>
      <c r="V7" s="20" t="str">
        <f t="shared" si="0"/>
        <v/>
      </c>
      <c r="W7" s="3" t="str">
        <f t="shared" ca="1" si="2"/>
        <v/>
      </c>
      <c r="X7" s="60" t="str">
        <f t="shared" si="3"/>
        <v/>
      </c>
    </row>
    <row r="8" spans="1:24" x14ac:dyDescent="0.25">
      <c r="A8" s="5"/>
      <c r="B8" s="58"/>
      <c r="C8" s="2"/>
      <c r="D8" s="2"/>
      <c r="E8" s="2"/>
      <c r="F8" s="2"/>
      <c r="G8" s="2"/>
      <c r="H8" s="2"/>
      <c r="I8" s="3"/>
      <c r="J8" s="57"/>
      <c r="K8" s="58"/>
      <c r="L8" s="2"/>
      <c r="M8" s="2"/>
      <c r="N8" s="2"/>
      <c r="O8" s="2"/>
      <c r="P8" s="3"/>
      <c r="Q8" s="59"/>
      <c r="R8" s="2"/>
      <c r="S8" s="60"/>
      <c r="T8" s="57"/>
      <c r="U8" s="17" t="str">
        <f t="shared" si="1"/>
        <v/>
      </c>
      <c r="V8" s="20" t="str">
        <f t="shared" si="0"/>
        <v/>
      </c>
      <c r="W8" s="3" t="str">
        <f t="shared" ca="1" si="2"/>
        <v/>
      </c>
      <c r="X8" s="60" t="str">
        <f t="shared" si="3"/>
        <v/>
      </c>
    </row>
    <row r="9" spans="1:24" x14ac:dyDescent="0.25">
      <c r="A9" s="5"/>
      <c r="B9" s="58"/>
      <c r="C9" s="2"/>
      <c r="D9" s="2"/>
      <c r="E9" s="2"/>
      <c r="F9" s="2"/>
      <c r="G9" s="2"/>
      <c r="H9" s="2"/>
      <c r="I9" s="3"/>
      <c r="J9" s="57"/>
      <c r="K9" s="58"/>
      <c r="L9" s="2"/>
      <c r="M9" s="2"/>
      <c r="N9" s="2"/>
      <c r="O9" s="2"/>
      <c r="P9" s="3"/>
      <c r="Q9" s="59"/>
      <c r="R9" s="2"/>
      <c r="S9" s="60"/>
      <c r="T9" s="57"/>
      <c r="U9" s="17" t="str">
        <f t="shared" si="1"/>
        <v/>
      </c>
      <c r="V9" s="20" t="str">
        <f t="shared" si="0"/>
        <v/>
      </c>
      <c r="W9" s="3" t="str">
        <f t="shared" ca="1" si="2"/>
        <v/>
      </c>
      <c r="X9" s="60" t="str">
        <f t="shared" si="3"/>
        <v/>
      </c>
    </row>
    <row r="10" spans="1:24" x14ac:dyDescent="0.25">
      <c r="A10" s="5"/>
      <c r="B10" s="58"/>
      <c r="C10" s="2"/>
      <c r="D10" s="2"/>
      <c r="E10" s="2"/>
      <c r="F10" s="2"/>
      <c r="G10" s="2"/>
      <c r="H10" s="2"/>
      <c r="I10" s="3"/>
      <c r="J10" s="57"/>
      <c r="K10" s="58"/>
      <c r="L10" s="2"/>
      <c r="M10" s="2"/>
      <c r="N10" s="2"/>
      <c r="O10" s="2"/>
      <c r="P10" s="3"/>
      <c r="Q10" s="59"/>
      <c r="R10" s="2"/>
      <c r="S10" s="60"/>
      <c r="T10" s="57"/>
      <c r="U10" s="17" t="str">
        <f t="shared" si="1"/>
        <v/>
      </c>
      <c r="V10" s="20" t="str">
        <f t="shared" si="0"/>
        <v/>
      </c>
      <c r="W10" s="3" t="str">
        <f t="shared" ca="1" si="2"/>
        <v/>
      </c>
      <c r="X10" s="60" t="str">
        <f t="shared" si="3"/>
        <v/>
      </c>
    </row>
    <row r="11" spans="1:24" x14ac:dyDescent="0.25">
      <c r="A11" s="5"/>
      <c r="B11" s="58"/>
      <c r="C11" s="2"/>
      <c r="D11" s="2"/>
      <c r="E11" s="2"/>
      <c r="F11" s="2"/>
      <c r="G11" s="2"/>
      <c r="H11" s="2"/>
      <c r="I11" s="3"/>
      <c r="J11" s="57"/>
      <c r="K11" s="58"/>
      <c r="L11" s="2"/>
      <c r="M11" s="2"/>
      <c r="N11" s="2"/>
      <c r="O11" s="2"/>
      <c r="P11" s="3"/>
      <c r="Q11" s="59"/>
      <c r="R11" s="2"/>
      <c r="S11" s="60"/>
      <c r="T11" s="57"/>
      <c r="U11" s="17" t="str">
        <f t="shared" si="1"/>
        <v/>
      </c>
      <c r="V11" s="20" t="str">
        <f t="shared" si="0"/>
        <v/>
      </c>
      <c r="W11" s="3" t="str">
        <f t="shared" ca="1" si="2"/>
        <v/>
      </c>
      <c r="X11" s="60" t="str">
        <f t="shared" si="3"/>
        <v/>
      </c>
    </row>
    <row r="12" spans="1:24" x14ac:dyDescent="0.25">
      <c r="A12" s="5"/>
      <c r="B12" s="58"/>
      <c r="C12" s="2"/>
      <c r="D12" s="2"/>
      <c r="E12" s="2"/>
      <c r="F12" s="2"/>
      <c r="G12" s="2"/>
      <c r="H12" s="2"/>
      <c r="I12" s="3"/>
      <c r="J12" s="57"/>
      <c r="K12" s="58"/>
      <c r="L12" s="2"/>
      <c r="M12" s="2"/>
      <c r="N12" s="2"/>
      <c r="O12" s="2"/>
      <c r="P12" s="3"/>
      <c r="Q12" s="59"/>
      <c r="R12" s="2"/>
      <c r="S12" s="60"/>
      <c r="T12" s="57"/>
      <c r="U12" s="17" t="str">
        <f t="shared" si="1"/>
        <v/>
      </c>
      <c r="V12" s="20" t="str">
        <f t="shared" si="0"/>
        <v/>
      </c>
      <c r="W12" s="3" t="str">
        <f t="shared" ca="1" si="2"/>
        <v/>
      </c>
      <c r="X12" s="60" t="str">
        <f t="shared" si="3"/>
        <v/>
      </c>
    </row>
    <row r="13" spans="1:24" x14ac:dyDescent="0.25">
      <c r="A13" s="5"/>
      <c r="B13" s="58"/>
      <c r="C13" s="2"/>
      <c r="D13" s="2"/>
      <c r="E13" s="2"/>
      <c r="F13" s="2"/>
      <c r="G13" s="2"/>
      <c r="H13" s="2"/>
      <c r="I13" s="3"/>
      <c r="J13" s="57"/>
      <c r="K13" s="58"/>
      <c r="L13" s="2"/>
      <c r="M13" s="2"/>
      <c r="N13" s="2"/>
      <c r="O13" s="2"/>
      <c r="P13" s="3"/>
      <c r="Q13" s="59"/>
      <c r="R13" s="2"/>
      <c r="S13" s="60"/>
      <c r="T13" s="57"/>
      <c r="U13" s="17" t="str">
        <f t="shared" si="1"/>
        <v/>
      </c>
      <c r="V13" s="20" t="str">
        <f t="shared" si="0"/>
        <v/>
      </c>
      <c r="W13" s="3" t="str">
        <f t="shared" ca="1" si="2"/>
        <v/>
      </c>
      <c r="X13" s="60" t="str">
        <f t="shared" si="3"/>
        <v/>
      </c>
    </row>
    <row r="14" spans="1:24" x14ac:dyDescent="0.25">
      <c r="A14" s="5"/>
      <c r="B14" s="58"/>
      <c r="C14" s="2"/>
      <c r="D14" s="2"/>
      <c r="E14" s="2"/>
      <c r="F14" s="2"/>
      <c r="G14" s="2"/>
      <c r="H14" s="2"/>
      <c r="I14" s="3"/>
      <c r="J14" s="57"/>
      <c r="K14" s="58"/>
      <c r="L14" s="2"/>
      <c r="M14" s="2"/>
      <c r="N14" s="2"/>
      <c r="O14" s="2"/>
      <c r="P14" s="3"/>
      <c r="Q14" s="59"/>
      <c r="R14" s="2"/>
      <c r="S14" s="60"/>
      <c r="T14" s="57"/>
      <c r="U14" s="17" t="str">
        <f t="shared" si="1"/>
        <v/>
      </c>
      <c r="V14" s="20" t="str">
        <f t="shared" si="0"/>
        <v/>
      </c>
      <c r="W14" s="3" t="str">
        <f t="shared" ca="1" si="2"/>
        <v/>
      </c>
      <c r="X14" s="60" t="str">
        <f t="shared" si="3"/>
        <v/>
      </c>
    </row>
    <row r="15" spans="1:24" x14ac:dyDescent="0.25">
      <c r="A15" s="5"/>
      <c r="B15" s="58"/>
      <c r="C15" s="2"/>
      <c r="D15" s="2"/>
      <c r="E15" s="2"/>
      <c r="F15" s="2"/>
      <c r="G15" s="2"/>
      <c r="H15" s="2"/>
      <c r="I15" s="3"/>
      <c r="J15" s="57"/>
      <c r="K15" s="58"/>
      <c r="L15" s="2"/>
      <c r="M15" s="2"/>
      <c r="N15" s="2"/>
      <c r="O15" s="2"/>
      <c r="P15" s="3"/>
      <c r="Q15" s="59"/>
      <c r="R15" s="2"/>
      <c r="S15" s="60"/>
      <c r="T15" s="57"/>
      <c r="U15" s="17" t="str">
        <f t="shared" si="1"/>
        <v/>
      </c>
      <c r="V15" s="20" t="str">
        <f t="shared" si="0"/>
        <v/>
      </c>
      <c r="W15" s="3" t="str">
        <f t="shared" ca="1" si="2"/>
        <v/>
      </c>
      <c r="X15" s="60" t="str">
        <f t="shared" si="3"/>
        <v/>
      </c>
    </row>
    <row r="16" spans="1:24" x14ac:dyDescent="0.25">
      <c r="A16" s="5"/>
      <c r="B16" s="58"/>
      <c r="C16" s="2"/>
      <c r="D16" s="2"/>
      <c r="E16" s="2"/>
      <c r="F16" s="2"/>
      <c r="G16" s="2"/>
      <c r="H16" s="2"/>
      <c r="I16" s="3"/>
      <c r="J16" s="57"/>
      <c r="K16" s="58"/>
      <c r="L16" s="2"/>
      <c r="M16" s="2"/>
      <c r="N16" s="2"/>
      <c r="O16" s="2"/>
      <c r="P16" s="3"/>
      <c r="Q16" s="59"/>
      <c r="R16" s="2"/>
      <c r="S16" s="60"/>
      <c r="T16" s="57"/>
      <c r="U16" s="17" t="str">
        <f t="shared" si="1"/>
        <v/>
      </c>
      <c r="V16" s="20" t="str">
        <f t="shared" si="0"/>
        <v/>
      </c>
      <c r="W16" s="3" t="str">
        <f t="shared" ca="1" si="2"/>
        <v/>
      </c>
      <c r="X16" s="60" t="str">
        <f t="shared" si="3"/>
        <v/>
      </c>
    </row>
    <row r="17" spans="1:24" x14ac:dyDescent="0.25">
      <c r="A17" s="5"/>
      <c r="B17" s="58"/>
      <c r="C17" s="2"/>
      <c r="D17" s="2"/>
      <c r="E17" s="2"/>
      <c r="F17" s="2"/>
      <c r="G17" s="2"/>
      <c r="H17" s="2"/>
      <c r="I17" s="3"/>
      <c r="J17" s="57"/>
      <c r="K17" s="58"/>
      <c r="L17" s="2"/>
      <c r="M17" s="2"/>
      <c r="N17" s="2"/>
      <c r="O17" s="2"/>
      <c r="P17" s="3"/>
      <c r="Q17" s="59"/>
      <c r="R17" s="2"/>
      <c r="S17" s="60"/>
      <c r="T17" s="57"/>
      <c r="U17" s="17" t="str">
        <f t="shared" si="1"/>
        <v/>
      </c>
      <c r="V17" s="20" t="str">
        <f t="shared" si="0"/>
        <v/>
      </c>
      <c r="W17" s="3" t="str">
        <f t="shared" ca="1" si="2"/>
        <v/>
      </c>
      <c r="X17" s="60" t="str">
        <f t="shared" si="3"/>
        <v/>
      </c>
    </row>
    <row r="18" spans="1:24" x14ac:dyDescent="0.25">
      <c r="A18" s="5"/>
      <c r="B18" s="58"/>
      <c r="C18" s="2"/>
      <c r="D18" s="2"/>
      <c r="E18" s="2"/>
      <c r="F18" s="2"/>
      <c r="G18" s="2"/>
      <c r="H18" s="2"/>
      <c r="I18" s="3"/>
      <c r="J18" s="57"/>
      <c r="K18" s="58"/>
      <c r="L18" s="2"/>
      <c r="M18" s="2"/>
      <c r="N18" s="2"/>
      <c r="O18" s="2"/>
      <c r="P18" s="3"/>
      <c r="Q18" s="59"/>
      <c r="R18" s="2"/>
      <c r="S18" s="60"/>
      <c r="T18" s="57"/>
      <c r="U18" s="17" t="str">
        <f t="shared" si="1"/>
        <v/>
      </c>
      <c r="V18" s="20" t="str">
        <f t="shared" si="0"/>
        <v/>
      </c>
      <c r="W18" s="3" t="str">
        <f t="shared" ca="1" si="2"/>
        <v/>
      </c>
      <c r="X18" s="60" t="str">
        <f t="shared" si="3"/>
        <v/>
      </c>
    </row>
    <row r="19" spans="1:24" x14ac:dyDescent="0.25">
      <c r="A19" s="5"/>
      <c r="B19" s="58"/>
      <c r="C19" s="2"/>
      <c r="D19" s="2"/>
      <c r="E19" s="2"/>
      <c r="F19" s="2"/>
      <c r="G19" s="2"/>
      <c r="H19" s="2"/>
      <c r="I19" s="3"/>
      <c r="J19" s="57"/>
      <c r="K19" s="58"/>
      <c r="L19" s="2"/>
      <c r="M19" s="2"/>
      <c r="N19" s="2"/>
      <c r="O19" s="2"/>
      <c r="P19" s="3"/>
      <c r="Q19" s="59"/>
      <c r="R19" s="2"/>
      <c r="S19" s="60"/>
      <c r="T19" s="57"/>
      <c r="U19" s="17" t="str">
        <f t="shared" si="1"/>
        <v/>
      </c>
      <c r="V19" s="20" t="str">
        <f t="shared" si="0"/>
        <v/>
      </c>
      <c r="W19" s="3"/>
      <c r="X19" s="60" t="str">
        <f t="shared" si="3"/>
        <v/>
      </c>
    </row>
    <row r="20" spans="1:24" x14ac:dyDescent="0.25">
      <c r="A20" s="5"/>
      <c r="B20" s="58"/>
      <c r="C20" s="2"/>
      <c r="D20" s="2"/>
      <c r="E20" s="2"/>
      <c r="F20" s="2"/>
      <c r="G20" s="2"/>
      <c r="H20" s="2"/>
      <c r="I20" s="3"/>
      <c r="J20" s="57"/>
      <c r="K20" s="58"/>
      <c r="L20" s="2"/>
      <c r="M20" s="2"/>
      <c r="N20" s="2"/>
      <c r="O20" s="2"/>
      <c r="P20" s="3"/>
      <c r="Q20" s="59"/>
      <c r="R20" s="2"/>
      <c r="S20" s="60"/>
      <c r="T20" s="57"/>
      <c r="U20" s="17" t="str">
        <f t="shared" si="1"/>
        <v/>
      </c>
      <c r="V20" s="20" t="str">
        <f t="shared" si="0"/>
        <v/>
      </c>
      <c r="W20" s="3"/>
      <c r="X20" s="60" t="str">
        <f t="shared" si="3"/>
        <v/>
      </c>
    </row>
    <row r="21" spans="1:24" x14ac:dyDescent="0.25">
      <c r="A21" s="5"/>
      <c r="B21" s="58"/>
      <c r="C21" s="2"/>
      <c r="D21" s="2"/>
      <c r="E21" s="2"/>
      <c r="F21" s="2"/>
      <c r="G21" s="2"/>
      <c r="H21" s="2"/>
      <c r="I21" s="3"/>
      <c r="J21" s="57"/>
      <c r="K21" s="58"/>
      <c r="L21" s="2"/>
      <c r="M21" s="2"/>
      <c r="N21" s="2"/>
      <c r="O21" s="2"/>
      <c r="P21" s="3"/>
      <c r="Q21" s="59"/>
      <c r="R21" s="2"/>
      <c r="S21" s="60"/>
      <c r="T21" s="57"/>
      <c r="U21" s="17" t="str">
        <f t="shared" si="1"/>
        <v/>
      </c>
      <c r="V21" s="2"/>
      <c r="W21" s="3"/>
      <c r="X21" s="60" t="str">
        <f t="shared" si="3"/>
        <v/>
      </c>
    </row>
    <row r="22" spans="1:24" x14ac:dyDescent="0.25">
      <c r="A22" s="5"/>
      <c r="B22" s="58"/>
      <c r="C22" s="2"/>
      <c r="D22" s="2"/>
      <c r="E22" s="2"/>
      <c r="F22" s="2"/>
      <c r="G22" s="2"/>
      <c r="H22" s="2"/>
      <c r="I22" s="3"/>
      <c r="J22" s="57"/>
      <c r="K22" s="58"/>
      <c r="L22" s="2"/>
      <c r="M22" s="2"/>
      <c r="N22" s="2"/>
      <c r="O22" s="2"/>
      <c r="P22" s="3"/>
      <c r="Q22" s="59"/>
      <c r="R22" s="2"/>
      <c r="S22" s="60"/>
      <c r="T22" s="57"/>
      <c r="U22" s="17" t="str">
        <f t="shared" si="1"/>
        <v/>
      </c>
      <c r="V22" s="2"/>
      <c r="W22" s="3"/>
      <c r="X22" s="60" t="str">
        <f t="shared" si="3"/>
        <v/>
      </c>
    </row>
    <row r="23" spans="1:24" x14ac:dyDescent="0.25">
      <c r="A23" s="5"/>
      <c r="B23" s="58"/>
      <c r="C23" s="2"/>
      <c r="D23" s="2"/>
      <c r="E23" s="2"/>
      <c r="F23" s="2"/>
      <c r="G23" s="2"/>
      <c r="H23" s="2"/>
      <c r="I23" s="3"/>
      <c r="J23" s="57"/>
      <c r="K23" s="58"/>
      <c r="L23" s="2"/>
      <c r="M23" s="2"/>
      <c r="N23" s="2"/>
      <c r="O23" s="2"/>
      <c r="P23" s="3"/>
      <c r="Q23" s="59"/>
      <c r="R23" s="2"/>
      <c r="S23" s="60"/>
      <c r="T23" s="57"/>
      <c r="U23" s="17" t="str">
        <f t="shared" si="1"/>
        <v/>
      </c>
      <c r="V23" s="2"/>
      <c r="W23" s="3"/>
      <c r="X23" s="60" t="str">
        <f t="shared" si="3"/>
        <v/>
      </c>
    </row>
    <row r="24" spans="1:24" x14ac:dyDescent="0.25">
      <c r="A24" s="5"/>
      <c r="B24" s="58"/>
      <c r="C24" s="2"/>
      <c r="D24" s="2"/>
      <c r="E24" s="2"/>
      <c r="F24" s="2"/>
      <c r="G24" s="2"/>
      <c r="H24" s="2"/>
      <c r="I24" s="3"/>
      <c r="J24" s="57"/>
      <c r="K24" s="58"/>
      <c r="L24" s="2"/>
      <c r="M24" s="2"/>
      <c r="N24" s="2"/>
      <c r="O24" s="2"/>
      <c r="P24" s="3"/>
      <c r="Q24" s="59"/>
      <c r="R24" s="2"/>
      <c r="S24" s="60"/>
      <c r="T24" s="57"/>
      <c r="U24" s="17" t="str">
        <f t="shared" si="1"/>
        <v/>
      </c>
      <c r="V24" s="2"/>
      <c r="W24" s="3"/>
      <c r="X24" s="60" t="str">
        <f t="shared" si="3"/>
        <v/>
      </c>
    </row>
    <row r="25" spans="1:24" x14ac:dyDescent="0.25">
      <c r="A25" s="5"/>
      <c r="B25" s="58"/>
      <c r="C25" s="2"/>
      <c r="D25" s="2"/>
      <c r="E25" s="2"/>
      <c r="F25" s="2"/>
      <c r="G25" s="2"/>
      <c r="H25" s="2"/>
      <c r="I25" s="3"/>
      <c r="J25" s="57"/>
      <c r="K25" s="58"/>
      <c r="L25" s="2"/>
      <c r="M25" s="2"/>
      <c r="N25" s="2"/>
      <c r="O25" s="2"/>
      <c r="P25" s="3"/>
      <c r="Q25" s="59"/>
      <c r="R25" s="2"/>
      <c r="S25" s="60"/>
      <c r="T25" s="57"/>
      <c r="U25" s="17" t="str">
        <f t="shared" si="1"/>
        <v/>
      </c>
      <c r="V25" s="2"/>
      <c r="W25" s="3"/>
      <c r="X25" s="60" t="str">
        <f t="shared" si="3"/>
        <v/>
      </c>
    </row>
    <row r="26" spans="1:24" x14ac:dyDescent="0.25">
      <c r="A26" s="5"/>
      <c r="B26" s="58"/>
      <c r="C26" s="2"/>
      <c r="D26" s="2"/>
      <c r="E26" s="2"/>
      <c r="F26" s="2"/>
      <c r="G26" s="2"/>
      <c r="H26" s="2"/>
      <c r="I26" s="3"/>
      <c r="J26" s="57"/>
      <c r="K26" s="58"/>
      <c r="L26" s="2"/>
      <c r="M26" s="2"/>
      <c r="N26" s="2"/>
      <c r="O26" s="2"/>
      <c r="P26" s="3"/>
      <c r="Q26" s="59"/>
      <c r="R26" s="2"/>
      <c r="S26" s="60"/>
      <c r="T26" s="57"/>
      <c r="U26" s="17" t="str">
        <f t="shared" si="1"/>
        <v/>
      </c>
      <c r="V26" s="2"/>
      <c r="W26" s="3"/>
      <c r="X26" s="60" t="str">
        <f>IF(U26="","",Licence!J32)</f>
        <v/>
      </c>
    </row>
    <row r="27" spans="1:24" x14ac:dyDescent="0.25">
      <c r="A27" s="5"/>
      <c r="B27" s="58"/>
      <c r="C27" s="2"/>
      <c r="D27" s="2"/>
      <c r="E27" s="2"/>
      <c r="F27" s="2"/>
      <c r="G27" s="2"/>
      <c r="H27" s="2"/>
      <c r="I27" s="3"/>
      <c r="J27" s="57"/>
      <c r="K27" s="58"/>
      <c r="L27" s="2"/>
      <c r="M27" s="2"/>
      <c r="N27" s="2"/>
      <c r="O27" s="2"/>
      <c r="P27" s="3"/>
      <c r="Q27" s="59"/>
      <c r="R27" s="2"/>
      <c r="S27" s="60"/>
      <c r="T27" s="57"/>
      <c r="U27" s="17" t="str">
        <f t="shared" si="1"/>
        <v/>
      </c>
      <c r="V27" s="2"/>
      <c r="W27" s="3"/>
      <c r="X27" s="60" t="str">
        <f>IF(U27="","",Licence!J33)</f>
        <v/>
      </c>
    </row>
    <row r="28" spans="1:24" x14ac:dyDescent="0.25">
      <c r="A28" s="5"/>
      <c r="B28" s="58"/>
      <c r="C28" s="2"/>
      <c r="D28" s="2"/>
      <c r="E28" s="2"/>
      <c r="F28" s="2"/>
      <c r="G28" s="2"/>
      <c r="H28" s="2"/>
      <c r="I28" s="3"/>
      <c r="J28" s="57"/>
      <c r="K28" s="58"/>
      <c r="L28" s="2"/>
      <c r="M28" s="2"/>
      <c r="N28" s="2"/>
      <c r="O28" s="2"/>
      <c r="P28" s="3"/>
      <c r="Q28" s="59"/>
      <c r="R28" s="2"/>
      <c r="S28" s="60"/>
      <c r="T28" s="57"/>
      <c r="U28" s="17" t="str">
        <f t="shared" si="1"/>
        <v/>
      </c>
      <c r="V28" s="2"/>
      <c r="W28" s="3"/>
      <c r="X28" s="60" t="str">
        <f>IF(U28="","",Licence!J34)</f>
        <v/>
      </c>
    </row>
    <row r="29" spans="1:24" x14ac:dyDescent="0.25">
      <c r="A29" s="5"/>
      <c r="B29" s="58"/>
      <c r="C29" s="2"/>
      <c r="D29" s="2"/>
      <c r="E29" s="2"/>
      <c r="F29" s="2"/>
      <c r="G29" s="2"/>
      <c r="H29" s="2"/>
      <c r="I29" s="3"/>
      <c r="J29" s="57"/>
      <c r="K29" s="58"/>
      <c r="L29" s="2"/>
      <c r="M29" s="2"/>
      <c r="N29" s="2"/>
      <c r="O29" s="2"/>
      <c r="P29" s="3"/>
      <c r="Q29" s="59"/>
      <c r="R29" s="2"/>
      <c r="S29" s="60"/>
      <c r="T29" s="57"/>
      <c r="U29" s="17" t="str">
        <f t="shared" si="1"/>
        <v/>
      </c>
      <c r="V29" s="2"/>
      <c r="W29" s="3"/>
      <c r="X29" s="60"/>
    </row>
    <row r="30" spans="1:24" ht="15.75" thickBot="1" x14ac:dyDescent="0.3">
      <c r="A30" s="5"/>
      <c r="B30" s="58"/>
      <c r="C30" s="2"/>
      <c r="D30" s="2"/>
      <c r="E30" s="2"/>
      <c r="F30" s="2"/>
      <c r="G30" s="2"/>
      <c r="H30" s="2"/>
      <c r="I30" s="3"/>
      <c r="J30" s="57"/>
      <c r="K30" s="58"/>
      <c r="L30" s="2"/>
      <c r="M30" s="2"/>
      <c r="N30" s="2"/>
      <c r="O30" s="2"/>
      <c r="P30" s="3"/>
      <c r="Q30" s="59"/>
      <c r="R30" s="2"/>
      <c r="S30" s="60"/>
      <c r="T30" s="71"/>
      <c r="U30" s="17" t="str">
        <f t="shared" si="1"/>
        <v/>
      </c>
      <c r="V30" s="72"/>
      <c r="W30" s="40"/>
      <c r="X30" s="73"/>
    </row>
    <row r="31" spans="1:24" x14ac:dyDescent="0.25">
      <c r="A31" s="5"/>
      <c r="B31" s="58"/>
      <c r="C31" s="2"/>
      <c r="D31" s="2"/>
      <c r="E31" s="2"/>
      <c r="F31" s="2"/>
      <c r="G31" s="2"/>
      <c r="H31" s="2"/>
      <c r="I31" s="3"/>
      <c r="J31" s="57"/>
      <c r="K31" s="58"/>
      <c r="L31" s="2"/>
      <c r="M31" s="2"/>
      <c r="N31" s="2"/>
      <c r="O31" s="2"/>
      <c r="P31" s="3"/>
      <c r="Q31" s="59"/>
      <c r="R31" s="2"/>
      <c r="S31" s="60"/>
      <c r="T31" s="69"/>
      <c r="U31" s="27"/>
      <c r="V31" s="31"/>
      <c r="W31" s="41"/>
      <c r="X31" s="74"/>
    </row>
    <row r="32" spans="1:24" x14ac:dyDescent="0.25">
      <c r="A32" s="5"/>
      <c r="B32" s="58"/>
      <c r="C32" s="2"/>
      <c r="D32" s="2"/>
      <c r="E32" s="2"/>
      <c r="F32" s="2"/>
      <c r="G32" s="2"/>
      <c r="H32" s="2"/>
      <c r="I32" s="3"/>
      <c r="J32" s="57"/>
      <c r="K32" s="58"/>
      <c r="L32" s="2"/>
      <c r="M32" s="2"/>
      <c r="N32" s="2"/>
      <c r="O32" s="2"/>
      <c r="P32" s="3"/>
      <c r="Q32" s="59"/>
      <c r="R32" s="2"/>
      <c r="S32" s="60"/>
      <c r="T32" s="58"/>
      <c r="U32" s="17"/>
      <c r="V32" s="2"/>
      <c r="W32" s="3"/>
      <c r="X32" s="60"/>
    </row>
    <row r="33" spans="1:24" x14ac:dyDescent="0.25">
      <c r="A33" s="5"/>
      <c r="B33" s="58"/>
      <c r="C33" s="2"/>
      <c r="D33" s="2"/>
      <c r="E33" s="2"/>
      <c r="F33" s="2"/>
      <c r="G33" s="2"/>
      <c r="H33" s="2"/>
      <c r="I33" s="3"/>
      <c r="J33" s="57"/>
      <c r="K33" s="58"/>
      <c r="L33" s="2"/>
      <c r="M33" s="2"/>
      <c r="N33" s="2"/>
      <c r="O33" s="2"/>
      <c r="P33" s="3"/>
      <c r="Q33" s="59"/>
      <c r="R33" s="2"/>
      <c r="S33" s="60"/>
      <c r="T33" s="58"/>
      <c r="U33" s="17"/>
      <c r="V33" s="2"/>
      <c r="W33" s="3"/>
      <c r="X33" s="60"/>
    </row>
    <row r="34" spans="1:24" ht="15.75" thickBot="1" x14ac:dyDescent="0.3">
      <c r="A34" s="5"/>
      <c r="B34" s="58"/>
      <c r="C34" s="2"/>
      <c r="D34" s="2"/>
      <c r="E34" s="2"/>
      <c r="F34" s="2"/>
      <c r="G34" s="2"/>
      <c r="H34" s="2"/>
      <c r="I34" s="3"/>
      <c r="J34" s="57"/>
      <c r="K34" s="58"/>
      <c r="L34" s="2"/>
      <c r="M34" s="2"/>
      <c r="N34" s="2"/>
      <c r="O34" s="2"/>
      <c r="P34" s="3"/>
      <c r="Q34" s="59"/>
      <c r="R34" s="2"/>
      <c r="S34" s="60"/>
      <c r="T34" s="58"/>
      <c r="U34" s="17"/>
      <c r="V34" s="2"/>
      <c r="W34" s="3"/>
      <c r="X34" s="73"/>
    </row>
    <row r="35" spans="1:24" x14ac:dyDescent="0.25">
      <c r="I35" s="61"/>
      <c r="J35" s="62"/>
      <c r="W35" s="61"/>
    </row>
  </sheetData>
  <mergeCells count="5">
    <mergeCell ref="B1:I1"/>
    <mergeCell ref="J1:P1"/>
    <mergeCell ref="Q1:S1"/>
    <mergeCell ref="T1:W1"/>
    <mergeCell ref="X1:X2"/>
  </mergeCells>
  <conditionalFormatting sqref="T3:W45">
    <cfRule type="containsText" dxfId="2" priority="1" operator="containsText" text="Expiré">
      <formula>NOT(ISERROR(SEARCH("Expiré",T3)))</formula>
    </cfRule>
    <cfRule type="containsText" dxfId="1" priority="2" operator="containsText" text="Valide">
      <formula>NOT(ISERROR(SEARCH("Valide",T3)))</formula>
    </cfRule>
    <cfRule type="containsText" dxfId="0" priority="3" operator="containsText" text="A renouveler">
      <formula>NOT(ISERROR(SEARCH("A renouveler",T3)))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/>
  </sheetPr>
  <dimension ref="A1:F26"/>
  <sheetViews>
    <sheetView workbookViewId="0">
      <pane ySplit="1" topLeftCell="A10" activePane="bottomLeft" state="frozen"/>
      <selection pane="bottomLeft" activeCell="D37" sqref="D37"/>
    </sheetView>
  </sheetViews>
  <sheetFormatPr baseColWidth="10" defaultRowHeight="15" x14ac:dyDescent="0.25"/>
  <cols>
    <col min="1" max="1" width="16.5703125" customWidth="1"/>
    <col min="2" max="2" width="17.140625" customWidth="1"/>
    <col min="3" max="3" width="24.42578125" customWidth="1"/>
    <col min="4" max="4" width="16.5703125" customWidth="1"/>
    <col min="5" max="5" width="84.85546875" customWidth="1"/>
    <col min="6" max="6" width="19.7109375" customWidth="1"/>
  </cols>
  <sheetData>
    <row r="1" spans="1:6" ht="33" customHeight="1" x14ac:dyDescent="0.25">
      <c r="A1" s="18" t="s">
        <v>20</v>
      </c>
      <c r="B1" s="25" t="s">
        <v>31</v>
      </c>
      <c r="C1" s="18" t="s">
        <v>12</v>
      </c>
      <c r="D1" s="18" t="s">
        <v>8</v>
      </c>
      <c r="E1" s="18" t="s">
        <v>14</v>
      </c>
      <c r="F1" s="39" t="s">
        <v>32</v>
      </c>
    </row>
    <row r="2" spans="1:6" ht="30" customHeight="1" x14ac:dyDescent="0.25">
      <c r="A2" s="105" t="s">
        <v>19</v>
      </c>
      <c r="B2" s="100" t="s">
        <v>29</v>
      </c>
      <c r="C2" s="33" t="s">
        <v>18</v>
      </c>
      <c r="D2" s="17" t="s">
        <v>43</v>
      </c>
      <c r="E2" s="19" t="s">
        <v>65</v>
      </c>
      <c r="F2" s="3"/>
    </row>
    <row r="3" spans="1:6" ht="30" customHeight="1" x14ac:dyDescent="0.25">
      <c r="A3" s="106"/>
      <c r="B3" s="101"/>
      <c r="C3" s="33" t="s">
        <v>37</v>
      </c>
      <c r="D3" s="17" t="s">
        <v>44</v>
      </c>
      <c r="E3" s="19" t="s">
        <v>64</v>
      </c>
      <c r="F3" s="3"/>
    </row>
    <row r="4" spans="1:6" ht="30" customHeight="1" x14ac:dyDescent="0.25">
      <c r="A4" s="106"/>
      <c r="B4" s="101"/>
      <c r="C4" s="33" t="s">
        <v>35</v>
      </c>
      <c r="D4" s="17" t="s">
        <v>45</v>
      </c>
      <c r="E4" s="19" t="s">
        <v>63</v>
      </c>
      <c r="F4" s="3"/>
    </row>
    <row r="5" spans="1:6" ht="30" customHeight="1" thickBot="1" x14ac:dyDescent="0.3">
      <c r="A5" s="106"/>
      <c r="B5" s="102"/>
      <c r="C5" s="34" t="s">
        <v>38</v>
      </c>
      <c r="D5" s="28" t="s">
        <v>46</v>
      </c>
      <c r="E5" s="29" t="s">
        <v>62</v>
      </c>
      <c r="F5" s="40"/>
    </row>
    <row r="6" spans="1:6" ht="30" customHeight="1" x14ac:dyDescent="0.25">
      <c r="A6" s="106"/>
      <c r="B6" s="103" t="s">
        <v>30</v>
      </c>
      <c r="C6" s="31" t="s">
        <v>18</v>
      </c>
      <c r="D6" s="27" t="s">
        <v>47</v>
      </c>
      <c r="E6" s="32" t="s">
        <v>61</v>
      </c>
      <c r="F6" s="41"/>
    </row>
    <row r="7" spans="1:6" ht="30" customHeight="1" x14ac:dyDescent="0.25">
      <c r="A7" s="106"/>
      <c r="B7" s="103"/>
      <c r="C7" s="2" t="s">
        <v>37</v>
      </c>
      <c r="D7" s="17" t="s">
        <v>48</v>
      </c>
      <c r="E7" s="19" t="s">
        <v>60</v>
      </c>
      <c r="F7" s="3"/>
    </row>
    <row r="8" spans="1:6" ht="30" customHeight="1" x14ac:dyDescent="0.25">
      <c r="A8" s="106"/>
      <c r="B8" s="103"/>
      <c r="C8" s="2" t="s">
        <v>35</v>
      </c>
      <c r="D8" s="17" t="s">
        <v>49</v>
      </c>
      <c r="E8" s="19" t="s">
        <v>59</v>
      </c>
      <c r="F8" s="3"/>
    </row>
    <row r="9" spans="1:6" ht="30" customHeight="1" thickBot="1" x14ac:dyDescent="0.3">
      <c r="A9" s="107"/>
      <c r="B9" s="104"/>
      <c r="C9" s="45" t="s">
        <v>38</v>
      </c>
      <c r="D9" s="46" t="s">
        <v>50</v>
      </c>
      <c r="E9" s="47" t="s">
        <v>58</v>
      </c>
      <c r="F9" s="48"/>
    </row>
    <row r="10" spans="1:6" ht="30" customHeight="1" thickTop="1" x14ac:dyDescent="0.25">
      <c r="A10" s="109" t="s">
        <v>21</v>
      </c>
      <c r="B10" s="101" t="s">
        <v>29</v>
      </c>
      <c r="C10" s="35" t="s">
        <v>33</v>
      </c>
      <c r="D10" s="27" t="s">
        <v>66</v>
      </c>
      <c r="E10" s="26"/>
      <c r="F10" s="43"/>
    </row>
    <row r="11" spans="1:6" ht="30" customHeight="1" x14ac:dyDescent="0.25">
      <c r="A11" s="109"/>
      <c r="B11" s="101"/>
      <c r="C11" s="33" t="s">
        <v>34</v>
      </c>
      <c r="D11" s="17" t="s">
        <v>67</v>
      </c>
      <c r="E11" s="1"/>
      <c r="F11" s="4"/>
    </row>
    <row r="12" spans="1:6" ht="30" customHeight="1" x14ac:dyDescent="0.25">
      <c r="A12" s="109"/>
      <c r="B12" s="101"/>
      <c r="C12" s="33" t="s">
        <v>18</v>
      </c>
      <c r="D12" s="17" t="s">
        <v>53</v>
      </c>
      <c r="E12" s="1"/>
      <c r="F12" s="44"/>
    </row>
    <row r="13" spans="1:6" ht="30" customHeight="1" x14ac:dyDescent="0.25">
      <c r="A13" s="109"/>
      <c r="B13" s="101"/>
      <c r="C13" s="33" t="s">
        <v>37</v>
      </c>
      <c r="D13" s="17" t="s">
        <v>52</v>
      </c>
      <c r="E13" s="1"/>
      <c r="F13" s="4"/>
    </row>
    <row r="14" spans="1:6" ht="30" customHeight="1" x14ac:dyDescent="0.25">
      <c r="A14" s="109"/>
      <c r="B14" s="101"/>
      <c r="C14" s="33" t="s">
        <v>39</v>
      </c>
      <c r="D14" s="17" t="s">
        <v>56</v>
      </c>
      <c r="E14" s="1"/>
      <c r="F14" s="4"/>
    </row>
    <row r="15" spans="1:6" ht="30" customHeight="1" x14ac:dyDescent="0.25">
      <c r="A15" s="109"/>
      <c r="B15" s="101"/>
      <c r="C15" s="33" t="s">
        <v>40</v>
      </c>
      <c r="D15" s="17" t="s">
        <v>68</v>
      </c>
      <c r="E15" s="1"/>
      <c r="F15" s="4"/>
    </row>
    <row r="16" spans="1:6" ht="30" customHeight="1" x14ac:dyDescent="0.25">
      <c r="A16" s="109"/>
      <c r="B16" s="101"/>
      <c r="C16" s="33" t="s">
        <v>36</v>
      </c>
      <c r="D16" s="17" t="s">
        <v>55</v>
      </c>
      <c r="E16" s="1"/>
      <c r="F16" s="4"/>
    </row>
    <row r="17" spans="1:6" ht="30" customHeight="1" x14ac:dyDescent="0.25">
      <c r="A17" s="109"/>
      <c r="B17" s="101"/>
      <c r="C17" s="33" t="s">
        <v>41</v>
      </c>
      <c r="D17" s="17" t="s">
        <v>54</v>
      </c>
      <c r="E17" s="1"/>
      <c r="F17" s="4"/>
    </row>
    <row r="18" spans="1:6" ht="30" customHeight="1" thickBot="1" x14ac:dyDescent="0.3">
      <c r="A18" s="109"/>
      <c r="B18" s="102"/>
      <c r="C18" s="34" t="s">
        <v>42</v>
      </c>
      <c r="D18" s="49" t="s">
        <v>57</v>
      </c>
      <c r="E18" s="30"/>
      <c r="F18" s="42"/>
    </row>
    <row r="19" spans="1:6" ht="30" customHeight="1" x14ac:dyDescent="0.25">
      <c r="A19" s="109"/>
      <c r="B19" s="103" t="s">
        <v>51</v>
      </c>
      <c r="C19" s="38" t="s">
        <v>18</v>
      </c>
      <c r="D19" s="50" t="s">
        <v>69</v>
      </c>
      <c r="E19" s="26"/>
      <c r="F19" s="43"/>
    </row>
    <row r="20" spans="1:6" ht="30" customHeight="1" x14ac:dyDescent="0.25">
      <c r="A20" s="109"/>
      <c r="B20" s="103"/>
      <c r="C20" s="36" t="s">
        <v>37</v>
      </c>
      <c r="D20" s="17" t="s">
        <v>70</v>
      </c>
      <c r="E20" s="1"/>
      <c r="F20" s="4"/>
    </row>
    <row r="21" spans="1:6" ht="30" customHeight="1" x14ac:dyDescent="0.25">
      <c r="A21" s="109"/>
      <c r="B21" s="103"/>
      <c r="C21" s="36" t="s">
        <v>39</v>
      </c>
      <c r="D21" s="17" t="s">
        <v>71</v>
      </c>
      <c r="E21" s="1"/>
      <c r="F21" s="4"/>
    </row>
    <row r="22" spans="1:6" ht="30" customHeight="1" x14ac:dyDescent="0.25">
      <c r="A22" s="109"/>
      <c r="B22" s="103"/>
      <c r="C22" s="36" t="s">
        <v>40</v>
      </c>
      <c r="D22" s="17" t="s">
        <v>72</v>
      </c>
      <c r="E22" s="1"/>
      <c r="F22" s="4"/>
    </row>
    <row r="23" spans="1:6" ht="30" customHeight="1" x14ac:dyDescent="0.25">
      <c r="A23" s="109"/>
      <c r="B23" s="103"/>
      <c r="C23" s="36" t="s">
        <v>36</v>
      </c>
      <c r="D23" s="17" t="s">
        <v>73</v>
      </c>
      <c r="E23" s="1"/>
      <c r="F23" s="4"/>
    </row>
    <row r="24" spans="1:6" ht="30" customHeight="1" x14ac:dyDescent="0.25">
      <c r="A24" s="109"/>
      <c r="B24" s="103"/>
      <c r="C24" s="36" t="s">
        <v>41</v>
      </c>
      <c r="D24" s="17" t="s">
        <v>74</v>
      </c>
      <c r="E24" s="1"/>
      <c r="F24" s="4"/>
    </row>
    <row r="25" spans="1:6" ht="30" customHeight="1" thickBot="1" x14ac:dyDescent="0.3">
      <c r="A25" s="110"/>
      <c r="B25" s="108"/>
      <c r="C25" s="37" t="s">
        <v>42</v>
      </c>
      <c r="D25" s="49" t="s">
        <v>75</v>
      </c>
      <c r="E25" s="30"/>
      <c r="F25" s="42"/>
    </row>
    <row r="26" spans="1:6" x14ac:dyDescent="0.25">
      <c r="D26" s="51"/>
    </row>
  </sheetData>
  <mergeCells count="6">
    <mergeCell ref="B2:B5"/>
    <mergeCell ref="B6:B9"/>
    <mergeCell ref="A2:A9"/>
    <mergeCell ref="B10:B18"/>
    <mergeCell ref="B19:B25"/>
    <mergeCell ref="A10:A2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7:J29"/>
  <sheetViews>
    <sheetView view="pageBreakPreview" zoomScaleNormal="100" zoomScaleSheetLayoutView="100" workbookViewId="0">
      <selection activeCell="J19" sqref="J19"/>
    </sheetView>
  </sheetViews>
  <sheetFormatPr baseColWidth="10" defaultRowHeight="15" x14ac:dyDescent="0.25"/>
  <cols>
    <col min="1" max="1" width="4.5703125" customWidth="1"/>
    <col min="3" max="3" width="9.5703125" customWidth="1"/>
    <col min="8" max="8" width="17.28515625" customWidth="1"/>
    <col min="9" max="9" width="16.5703125" customWidth="1"/>
    <col min="11" max="11" width="7.42578125" customWidth="1"/>
  </cols>
  <sheetData>
    <row r="7" spans="2:10" x14ac:dyDescent="0.25">
      <c r="D7" s="63"/>
      <c r="E7" s="63"/>
      <c r="F7" s="64" t="s">
        <v>84</v>
      </c>
      <c r="G7" s="52"/>
      <c r="H7" s="52"/>
      <c r="I7" s="52"/>
      <c r="J7" s="52"/>
    </row>
    <row r="8" spans="2:10" x14ac:dyDescent="0.25">
      <c r="D8" s="63"/>
      <c r="E8" s="63"/>
      <c r="F8" s="64" t="s">
        <v>86</v>
      </c>
      <c r="G8" s="52"/>
      <c r="H8" s="52"/>
      <c r="I8" s="52"/>
      <c r="J8" s="52"/>
    </row>
    <row r="9" spans="2:10" x14ac:dyDescent="0.25">
      <c r="D9" s="63"/>
      <c r="E9" s="63"/>
      <c r="F9" s="64" t="s">
        <v>85</v>
      </c>
      <c r="G9" s="52"/>
      <c r="H9" s="52"/>
      <c r="J9" s="52"/>
    </row>
    <row r="10" spans="2:10" ht="18.75" x14ac:dyDescent="0.3">
      <c r="I10" s="76" t="s">
        <v>88</v>
      </c>
      <c r="J10" s="82"/>
    </row>
    <row r="11" spans="2:10" x14ac:dyDescent="0.25">
      <c r="B11" s="111" t="s">
        <v>87</v>
      </c>
      <c r="C11" s="111"/>
      <c r="D11" s="111"/>
      <c r="E11" s="111"/>
      <c r="F11" s="111"/>
      <c r="G11" s="111"/>
      <c r="H11" s="111"/>
      <c r="I11" s="111"/>
      <c r="J11" s="111"/>
    </row>
    <row r="12" spans="2:10" x14ac:dyDescent="0.25">
      <c r="B12" s="111"/>
      <c r="C12" s="111"/>
      <c r="D12" s="111"/>
      <c r="E12" s="111"/>
      <c r="F12" s="111"/>
      <c r="G12" s="111"/>
      <c r="H12" s="111"/>
      <c r="I12" s="111"/>
      <c r="J12" s="111"/>
    </row>
    <row r="13" spans="2:10" ht="9.75" customHeight="1" x14ac:dyDescent="0.25">
      <c r="B13" s="65"/>
      <c r="C13" s="65"/>
      <c r="D13" s="65"/>
      <c r="E13" s="65"/>
      <c r="F13" s="65"/>
      <c r="G13" s="65"/>
      <c r="H13" s="65"/>
      <c r="I13" s="65"/>
      <c r="J13" s="65"/>
    </row>
    <row r="15" spans="2:10" ht="15.75" x14ac:dyDescent="0.25">
      <c r="C15" s="81"/>
      <c r="D15" s="85"/>
      <c r="E15" s="84"/>
      <c r="F15" s="84"/>
      <c r="G15" s="84"/>
      <c r="H15" t="s">
        <v>113</v>
      </c>
      <c r="I15" s="83"/>
    </row>
    <row r="16" spans="2:10" ht="21" customHeight="1" x14ac:dyDescent="0.25">
      <c r="B16" s="80" t="s">
        <v>115</v>
      </c>
      <c r="D16" s="86"/>
      <c r="E16" s="83"/>
      <c r="F16" s="80" t="s">
        <v>131</v>
      </c>
      <c r="G16" s="83"/>
      <c r="H16" s="83"/>
      <c r="I16" s="83" t="str">
        <f>Base_de_donnees!U5</f>
        <v/>
      </c>
      <c r="J16" s="83"/>
    </row>
    <row r="17" spans="2:10" ht="18" customHeight="1" x14ac:dyDescent="0.25">
      <c r="B17" t="s">
        <v>90</v>
      </c>
      <c r="D17" s="83"/>
      <c r="E17" s="83"/>
      <c r="F17" s="83"/>
      <c r="G17" s="83"/>
      <c r="H17" s="83"/>
      <c r="I17" s="83"/>
      <c r="J17" s="83"/>
    </row>
    <row r="18" spans="2:10" ht="18" customHeight="1" x14ac:dyDescent="0.25">
      <c r="C18" t="s">
        <v>116</v>
      </c>
      <c r="D18" s="83"/>
      <c r="E18" s="83"/>
      <c r="F18" s="83"/>
      <c r="G18" s="83"/>
      <c r="H18" s="83"/>
      <c r="I18" s="83"/>
      <c r="J18" s="83"/>
    </row>
    <row r="19" spans="2:10" ht="18.75" customHeight="1" x14ac:dyDescent="0.25">
      <c r="D19" s="79" t="s">
        <v>117</v>
      </c>
      <c r="E19" s="83"/>
      <c r="F19" s="52" t="s">
        <v>118</v>
      </c>
      <c r="G19" s="87"/>
    </row>
    <row r="21" spans="2:10" x14ac:dyDescent="0.25">
      <c r="H21" s="79" t="s">
        <v>114</v>
      </c>
      <c r="I21" s="112">
        <f ca="1">TODAY()</f>
        <v>43036</v>
      </c>
      <c r="J21" s="112"/>
    </row>
    <row r="29" spans="2:10" x14ac:dyDescent="0.25">
      <c r="I29" t="s">
        <v>89</v>
      </c>
    </row>
  </sheetData>
  <mergeCells count="2">
    <mergeCell ref="B11:J12"/>
    <mergeCell ref="I21:J21"/>
  </mergeCells>
  <pageMargins left="1" right="1" top="1" bottom="1" header="0.5" footer="0.5"/>
  <pageSetup paperSize="9" scale="97" orientation="landscape" horizontalDpi="200" verticalDpi="200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autoPict="0" r:id="rId5">
            <anchor moveWithCells="1">
              <from>
                <xdr:col>11</xdr:col>
                <xdr:colOff>247650</xdr:colOff>
                <xdr:row>1</xdr:row>
                <xdr:rowOff>114300</xdr:rowOff>
              </from>
              <to>
                <xdr:col>13</xdr:col>
                <xdr:colOff>381000</xdr:colOff>
                <xdr:row>4</xdr:row>
                <xdr:rowOff>57150</xdr:rowOff>
              </to>
            </anchor>
          </controlPr>
        </control>
      </mc:Choice>
      <mc:Fallback>
        <control shapeId="7169" r:id="rId4" name="CommandButton1"/>
      </mc:Fallback>
    </mc:AlternateContent>
    <mc:AlternateContent xmlns:mc="http://schemas.openxmlformats.org/markup-compatibility/2006">
      <mc:Choice Requires="x14">
        <control shapeId="7172" r:id="rId6" name="CommandButton2">
          <controlPr defaultSize="0" autoLine="0" autoPict="0" r:id="rId7">
            <anchor moveWithCells="1">
              <from>
                <xdr:col>11</xdr:col>
                <xdr:colOff>523875</xdr:colOff>
                <xdr:row>4</xdr:row>
                <xdr:rowOff>161925</xdr:rowOff>
              </from>
              <to>
                <xdr:col>13</xdr:col>
                <xdr:colOff>114300</xdr:colOff>
                <xdr:row>7</xdr:row>
                <xdr:rowOff>47625</xdr:rowOff>
              </to>
            </anchor>
          </controlPr>
        </control>
      </mc:Choice>
      <mc:Fallback>
        <control shapeId="7172" r:id="rId6" name="CommandButton2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D9:E9"/>
  <sheetViews>
    <sheetView workbookViewId="0">
      <selection activeCell="I17" sqref="I17"/>
    </sheetView>
  </sheetViews>
  <sheetFormatPr baseColWidth="10" defaultRowHeight="15" x14ac:dyDescent="0.25"/>
  <sheetData>
    <row r="9" spans="4:5" x14ac:dyDescent="0.25">
      <c r="D9" s="113">
        <f>Licence!J10</f>
        <v>0</v>
      </c>
      <c r="E9" s="113"/>
    </row>
  </sheetData>
  <mergeCells count="1">
    <mergeCell ref="D9:E9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1"/>
  <sheetViews>
    <sheetView tabSelected="1" workbookViewId="0">
      <selection activeCell="B1" sqref="B1"/>
    </sheetView>
  </sheetViews>
  <sheetFormatPr baseColWidth="10" defaultRowHeight="15" x14ac:dyDescent="0.25"/>
  <cols>
    <col min="1" max="1" width="25.7109375" customWidth="1"/>
    <col min="2" max="2" width="18.140625" customWidth="1"/>
  </cols>
  <sheetData>
    <row r="1" spans="1:4" x14ac:dyDescent="0.25">
      <c r="A1" s="35" t="s">
        <v>33</v>
      </c>
      <c r="B1" s="68">
        <f ca="1">TODAY()</f>
        <v>43036</v>
      </c>
      <c r="D1" s="67" t="s">
        <v>92</v>
      </c>
    </row>
    <row r="2" spans="1:4" x14ac:dyDescent="0.25">
      <c r="A2" s="33" t="s">
        <v>34</v>
      </c>
      <c r="D2" s="67" t="s">
        <v>93</v>
      </c>
    </row>
    <row r="3" spans="1:4" x14ac:dyDescent="0.25">
      <c r="A3" s="33" t="s">
        <v>18</v>
      </c>
      <c r="D3" s="67" t="s">
        <v>94</v>
      </c>
    </row>
    <row r="4" spans="1:4" x14ac:dyDescent="0.25">
      <c r="A4" s="33" t="s">
        <v>37</v>
      </c>
    </row>
    <row r="5" spans="1:4" x14ac:dyDescent="0.25">
      <c r="A5" s="33" t="s">
        <v>35</v>
      </c>
    </row>
    <row r="6" spans="1:4" x14ac:dyDescent="0.25">
      <c r="A6" s="33" t="s">
        <v>38</v>
      </c>
    </row>
    <row r="7" spans="1:4" x14ac:dyDescent="0.25">
      <c r="A7" s="33" t="s">
        <v>77</v>
      </c>
    </row>
    <row r="8" spans="1:4" x14ac:dyDescent="0.25">
      <c r="A8" s="33" t="s">
        <v>40</v>
      </c>
    </row>
    <row r="9" spans="1:4" x14ac:dyDescent="0.25">
      <c r="A9" s="33" t="s">
        <v>36</v>
      </c>
    </row>
    <row r="10" spans="1:4" x14ac:dyDescent="0.25">
      <c r="A10" s="33" t="s">
        <v>41</v>
      </c>
    </row>
    <row r="11" spans="1:4" ht="15.75" thickBot="1" x14ac:dyDescent="0.3">
      <c r="A11" s="34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Accueil</vt:lpstr>
      <vt:lpstr>Recap</vt:lpstr>
      <vt:lpstr>Tri</vt:lpstr>
      <vt:lpstr>Base_de_donnees</vt:lpstr>
      <vt:lpstr>Licence_véhicules</vt:lpstr>
      <vt:lpstr>Licence</vt:lpstr>
      <vt:lpstr>Vignettes</vt:lpstr>
      <vt:lpstr>Liste</vt:lpstr>
      <vt:lpstr>Licence!Zone_d_impression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MAVOUNGOU Merveil</dc:creator>
  <cp:lastModifiedBy>MAVOUNGOU Merveil</cp:lastModifiedBy>
  <cp:lastPrinted>2017-10-27T14:03:17Z</cp:lastPrinted>
  <dcterms:created xsi:type="dcterms:W3CDTF">2017-10-10T18:41:39Z</dcterms:created>
  <dcterms:modified xsi:type="dcterms:W3CDTF">2017-10-28T08:21:37Z</dcterms:modified>
</cp:coreProperties>
</file>