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4865" windowHeight="4290" tabRatio="692"/>
  </bookViews>
  <sheets>
    <sheet name="Etats DDCS" sheetId="16" r:id="rId1"/>
  </sheets>
  <definedNames>
    <definedName name="_xlnm._FilterDatabase" localSheetId="0" hidden="1">'Etats DDCS'!$A$3:$AA$11</definedName>
    <definedName name="_xlnm.Print_Titles" localSheetId="0">'Etats DDCS'!$3:$3</definedName>
    <definedName name="_xlnm.Print_Area" localSheetId="0">'Etats DDCS'!$A$1:$AA$19</definedName>
  </definedNames>
  <calcPr calcId="145621"/>
</workbook>
</file>

<file path=xl/calcChain.xml><?xml version="1.0" encoding="utf-8"?>
<calcChain xmlns="http://schemas.openxmlformats.org/spreadsheetml/2006/main">
  <c r="K11" i="16" l="1"/>
  <c r="AA7" i="16" l="1"/>
  <c r="L7" i="16"/>
  <c r="N7" i="16"/>
  <c r="M7" i="16" s="1"/>
  <c r="AA10" i="16" l="1"/>
  <c r="N10" i="16"/>
  <c r="M10" i="16" s="1"/>
  <c r="L10" i="16"/>
  <c r="AA8" i="16" l="1"/>
  <c r="N8" i="16"/>
  <c r="M8" i="16" s="1"/>
  <c r="L8" i="16"/>
  <c r="K5" i="16" l="1"/>
  <c r="AA6" i="16" l="1"/>
  <c r="AA9" i="16"/>
  <c r="N6" i="16" l="1"/>
  <c r="M6" i="16" s="1"/>
  <c r="L6" i="16"/>
  <c r="N9" i="16" l="1"/>
  <c r="M9" i="16" s="1"/>
  <c r="L9" i="16"/>
  <c r="L19" i="16" l="1"/>
  <c r="Z14" i="16"/>
  <c r="Y14" i="16"/>
  <c r="X14" i="16"/>
  <c r="W14" i="16"/>
  <c r="V14" i="16"/>
  <c r="U14" i="16"/>
  <c r="T14" i="16"/>
  <c r="S14" i="16"/>
  <c r="R14" i="16"/>
  <c r="Q14" i="16"/>
  <c r="P14" i="16"/>
  <c r="O14" i="16"/>
  <c r="F14" i="16"/>
  <c r="E14" i="16"/>
  <c r="D14" i="16"/>
  <c r="C14" i="16"/>
  <c r="AA11" i="16"/>
  <c r="N11" i="16"/>
  <c r="M11" i="16" s="1"/>
  <c r="L11" i="16"/>
  <c r="AA5" i="16"/>
  <c r="N5" i="16"/>
  <c r="M5" i="16" s="1"/>
  <c r="L5" i="16"/>
  <c r="AA4" i="16"/>
  <c r="N4" i="16"/>
  <c r="M4" i="16" s="1"/>
  <c r="L4" i="16"/>
  <c r="K4" i="16"/>
  <c r="R16" i="16" l="1"/>
  <c r="D15" i="16"/>
  <c r="AA14" i="16"/>
  <c r="P15" i="16"/>
  <c r="Q15" i="16" s="1"/>
  <c r="R15" i="16" s="1"/>
  <c r="S15" i="16" s="1"/>
  <c r="T15" i="16" s="1"/>
  <c r="U15" i="16" s="1"/>
  <c r="V15" i="16" s="1"/>
  <c r="W15" i="16" s="1"/>
  <c r="X15" i="16" s="1"/>
  <c r="Y15" i="16" s="1"/>
  <c r="Z15" i="16" s="1"/>
  <c r="R17" i="16"/>
</calcChain>
</file>

<file path=xl/sharedStrings.xml><?xml version="1.0" encoding="utf-8"?>
<sst xmlns="http://schemas.openxmlformats.org/spreadsheetml/2006/main" count="77" uniqueCount="53">
  <si>
    <t>Prénom</t>
  </si>
  <si>
    <t>Entrée</t>
  </si>
  <si>
    <t>Sortie</t>
  </si>
  <si>
    <t>Temps de séjour</t>
  </si>
  <si>
    <t>Totaux</t>
  </si>
  <si>
    <t>Adultes</t>
  </si>
  <si>
    <t>Enfants</t>
  </si>
  <si>
    <t>Ménages</t>
  </si>
  <si>
    <t>Né(e) le</t>
  </si>
  <si>
    <t>Nat.</t>
  </si>
  <si>
    <t>E</t>
  </si>
  <si>
    <t>F</t>
  </si>
  <si>
    <t>Cumul</t>
  </si>
  <si>
    <t>AGE à l'entrée</t>
  </si>
  <si>
    <t>Nom</t>
  </si>
  <si>
    <t>Mars</t>
  </si>
  <si>
    <t>Mai</t>
  </si>
  <si>
    <t>Juin</t>
  </si>
  <si>
    <t>Août</t>
  </si>
  <si>
    <t>Janv</t>
  </si>
  <si>
    <t>Févr</t>
  </si>
  <si>
    <t>Avr</t>
  </si>
  <si>
    <t>Juil</t>
  </si>
  <si>
    <t>Sept</t>
  </si>
  <si>
    <t>Oct</t>
  </si>
  <si>
    <t>Nov</t>
  </si>
  <si>
    <t>Déc</t>
  </si>
  <si>
    <t>Date d'aujourd'hui</t>
  </si>
  <si>
    <t>AGE à aujourd'hui</t>
  </si>
  <si>
    <t>-</t>
  </si>
  <si>
    <t xml:space="preserve">TOTAL  </t>
  </si>
  <si>
    <t xml:space="preserve">SEMESTRIEL </t>
  </si>
  <si>
    <t>ANNUEL</t>
  </si>
  <si>
    <t xml:space="preserve">Fait à Athis- Mons le </t>
  </si>
  <si>
    <t>Marie</t>
  </si>
  <si>
    <t xml:space="preserve">Annuel </t>
  </si>
  <si>
    <t>Déborah</t>
  </si>
  <si>
    <t>Total Insertion</t>
  </si>
  <si>
    <t>Enfants majeurs</t>
  </si>
  <si>
    <t>Enfts Majeurs</t>
  </si>
  <si>
    <t>Alpha Mamadou</t>
  </si>
  <si>
    <t xml:space="preserve"> HEBERGEMENT CHRS 2017</t>
  </si>
  <si>
    <t>Yasmina</t>
  </si>
  <si>
    <t>Jean-Pierre</t>
  </si>
  <si>
    <t>Milad</t>
  </si>
  <si>
    <t>Hervé</t>
  </si>
  <si>
    <t>Aïssata</t>
  </si>
  <si>
    <t>A</t>
  </si>
  <si>
    <t>B</t>
  </si>
  <si>
    <t>C</t>
  </si>
  <si>
    <t>D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</si>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</sst>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7" x14ac:knownFonts="1">
    <font>
      <sz val="10"/>
      <name val="Arial"/>
    </font>
    <font>
      <b/>
      <sz val="14"/>
      <name val="Arial"/>
      <family val="2"/>
    </font>
    <font>
      <sz val="14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sz val="14"/>
      <color indexed="18"/>
      <name val="Arial"/>
      <family val="2"/>
    </font>
    <font>
      <b/>
      <sz val="14"/>
      <color indexed="18"/>
      <name val="Arial"/>
      <family val="2"/>
    </font>
    <font>
      <b/>
      <i/>
      <sz val="26"/>
      <color rgb="FF7030A0"/>
      <name val="Comic Sans MS"/>
      <family val="4"/>
    </font>
    <font>
      <b/>
      <u/>
      <sz val="18"/>
      <color rgb="FF7030A0"/>
      <name val="Arial"/>
      <family val="2"/>
    </font>
    <font>
      <b/>
      <sz val="14"/>
      <color rgb="FF7030A0"/>
      <name val="Arial"/>
      <family val="2"/>
    </font>
    <font>
      <b/>
      <sz val="16"/>
      <color rgb="FF7030A0"/>
      <name val="Arial"/>
      <family val="2"/>
    </font>
    <font>
      <sz val="14"/>
      <name val="Comic Sans MS"/>
      <family val="4"/>
    </font>
    <font>
      <b/>
      <sz val="14"/>
      <color rgb="FF000080"/>
      <name val="Arial"/>
      <family val="2"/>
    </font>
    <font>
      <b/>
      <sz val="14"/>
      <color rgb="FFC00000"/>
      <name val="Arial"/>
      <family val="2"/>
    </font>
    <font>
      <b/>
      <sz val="16"/>
      <color indexed="10"/>
      <name val="Arial"/>
      <family val="2"/>
    </font>
    <font>
      <b/>
      <sz val="14"/>
      <name val="Comic Sans MS"/>
      <family val="4"/>
    </font>
    <font>
      <b/>
      <i/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3" fontId="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3" fontId="3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" fontId="3" fillId="0" borderId="0" xfId="0" applyNumberFormat="1" applyFont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vertical="center"/>
    </xf>
    <xf numFmtId="164" fontId="2" fillId="0" borderId="0" xfId="0" applyNumberFormat="1" applyFont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 wrapText="1"/>
    </xf>
    <xf numFmtId="3" fontId="1" fillId="2" borderId="2" xfId="0" applyNumberFormat="1" applyFont="1" applyFill="1" applyBorder="1" applyAlignment="1">
      <alignment horizontal="center" vertical="center" wrapText="1"/>
    </xf>
    <xf numFmtId="3" fontId="1" fillId="2" borderId="3" xfId="0" applyNumberFormat="1" applyFont="1" applyFill="1" applyBorder="1" applyAlignment="1">
      <alignment horizontal="center" vertical="center" wrapText="1"/>
    </xf>
    <xf numFmtId="3" fontId="1" fillId="2" borderId="6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3" fontId="3" fillId="3" borderId="7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Fill="1" applyBorder="1" applyAlignment="1">
      <alignment horizontal="center" vertical="center" wrapText="1"/>
    </xf>
    <xf numFmtId="0" fontId="2" fillId="3" borderId="12" xfId="0" applyNumberFormat="1" applyFont="1" applyFill="1" applyBorder="1" applyAlignment="1">
      <alignment horizontal="center" vertical="center" wrapText="1"/>
    </xf>
    <xf numFmtId="0" fontId="2" fillId="3" borderId="7" xfId="0" applyNumberFormat="1" applyFont="1" applyFill="1" applyBorder="1" applyAlignment="1">
      <alignment horizontal="center" vertical="center" wrapText="1"/>
    </xf>
    <xf numFmtId="3" fontId="3" fillId="3" borderId="13" xfId="0" applyNumberFormat="1" applyFont="1" applyFill="1" applyBorder="1" applyAlignment="1">
      <alignment horizontal="center" vertical="center" wrapText="1"/>
    </xf>
    <xf numFmtId="0" fontId="3" fillId="3" borderId="7" xfId="0" applyNumberFormat="1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164" fontId="3" fillId="3" borderId="7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3" fontId="6" fillId="3" borderId="15" xfId="0" applyNumberFormat="1" applyFont="1" applyFill="1" applyBorder="1" applyAlignment="1">
      <alignment horizontal="center" vertical="center" wrapText="1"/>
    </xf>
    <xf numFmtId="3" fontId="6" fillId="3" borderId="7" xfId="0" applyNumberFormat="1" applyFont="1" applyFill="1" applyBorder="1" applyAlignment="1">
      <alignment horizontal="center" vertical="center" wrapText="1"/>
    </xf>
    <xf numFmtId="0" fontId="6" fillId="0" borderId="15" xfId="0" applyNumberFormat="1" applyFont="1" applyFill="1" applyBorder="1" applyAlignment="1">
      <alignment horizontal="center" vertical="center" wrapText="1"/>
    </xf>
    <xf numFmtId="0" fontId="6" fillId="0" borderId="16" xfId="0" applyNumberFormat="1" applyFont="1" applyFill="1" applyBorder="1" applyAlignment="1">
      <alignment horizontal="center" vertical="center" wrapText="1"/>
    </xf>
    <xf numFmtId="3" fontId="6" fillId="2" borderId="9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1" fontId="3" fillId="0" borderId="0" xfId="0" applyNumberFormat="1" applyFont="1" applyFill="1" applyAlignment="1">
      <alignment horizontal="center" vertical="center" wrapText="1"/>
    </xf>
    <xf numFmtId="1" fontId="9" fillId="5" borderId="0" xfId="0" applyNumberFormat="1" applyFont="1" applyFill="1" applyAlignment="1">
      <alignment horizontal="center" vertical="center" wrapText="1"/>
    </xf>
    <xf numFmtId="3" fontId="3" fillId="3" borderId="12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vertical="center" wrapText="1"/>
    </xf>
    <xf numFmtId="3" fontId="3" fillId="0" borderId="8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3" fontId="1" fillId="2" borderId="0" xfId="0" applyNumberFormat="1" applyFont="1" applyFill="1" applyBorder="1" applyAlignment="1">
      <alignment horizontal="center" vertical="center" wrapText="1"/>
    </xf>
    <xf numFmtId="3" fontId="4" fillId="2" borderId="0" xfId="0" applyNumberFormat="1" applyFont="1" applyFill="1" applyBorder="1" applyAlignment="1">
      <alignment horizontal="center" vertical="center" wrapText="1"/>
    </xf>
    <xf numFmtId="3" fontId="6" fillId="7" borderId="15" xfId="0" applyNumberFormat="1" applyFont="1" applyFill="1" applyBorder="1" applyAlignment="1">
      <alignment horizontal="center" vertical="center" wrapText="1"/>
    </xf>
    <xf numFmtId="3" fontId="12" fillId="3" borderId="15" xfId="0" applyNumberFormat="1" applyFont="1" applyFill="1" applyBorder="1" applyAlignment="1">
      <alignment horizontal="center" vertical="center" wrapText="1"/>
    </xf>
    <xf numFmtId="14" fontId="15" fillId="0" borderId="0" xfId="0" applyNumberFormat="1" applyFont="1" applyAlignment="1">
      <alignment vertical="center" wrapText="1"/>
    </xf>
    <xf numFmtId="3" fontId="16" fillId="2" borderId="0" xfId="0" applyNumberFormat="1" applyFont="1" applyFill="1" applyBorder="1" applyAlignment="1">
      <alignment horizontal="center" vertical="center" wrapText="1"/>
    </xf>
    <xf numFmtId="2" fontId="16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5" fillId="3" borderId="13" xfId="0" applyNumberFormat="1" applyFont="1" applyFill="1" applyBorder="1" applyAlignment="1">
      <alignment horizontal="center" vertical="center" wrapText="1"/>
    </xf>
    <xf numFmtId="0" fontId="6" fillId="0" borderId="13" xfId="0" applyNumberFormat="1" applyFont="1" applyFill="1" applyBorder="1" applyAlignment="1">
      <alignment horizontal="center" vertical="center" wrapText="1"/>
    </xf>
    <xf numFmtId="0" fontId="6" fillId="3" borderId="27" xfId="0" applyFont="1" applyFill="1" applyBorder="1" applyAlignment="1">
      <alignment horizontal="center" vertical="center" wrapText="1"/>
    </xf>
    <xf numFmtId="0" fontId="6" fillId="0" borderId="27" xfId="0" applyNumberFormat="1" applyFont="1" applyFill="1" applyBorder="1" applyAlignment="1">
      <alignment horizontal="center" vertical="center" wrapText="1"/>
    </xf>
    <xf numFmtId="2" fontId="5" fillId="3" borderId="15" xfId="0" applyNumberFormat="1" applyFont="1" applyFill="1" applyBorder="1" applyAlignment="1">
      <alignment horizontal="center" vertical="center" shrinkToFit="1"/>
    </xf>
    <xf numFmtId="0" fontId="5" fillId="3" borderId="16" xfId="0" applyFont="1" applyFill="1" applyBorder="1" applyAlignment="1">
      <alignment horizontal="center" vertical="center" wrapText="1"/>
    </xf>
    <xf numFmtId="3" fontId="2" fillId="4" borderId="19" xfId="0" applyNumberFormat="1" applyFont="1" applyFill="1" applyBorder="1" applyAlignment="1">
      <alignment horizontal="center" vertical="center" wrapText="1"/>
    </xf>
    <xf numFmtId="3" fontId="2" fillId="4" borderId="14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4" fontId="3" fillId="9" borderId="26" xfId="0" applyNumberFormat="1" applyFont="1" applyFill="1" applyBorder="1" applyAlignment="1" applyProtection="1">
      <alignment horizontal="center" vertical="center" wrapText="1"/>
      <protection locked="0" hidden="1"/>
    </xf>
    <xf numFmtId="3" fontId="2" fillId="10" borderId="19" xfId="0" applyNumberFormat="1" applyFont="1" applyFill="1" applyBorder="1" applyAlignment="1">
      <alignment horizontal="center" vertical="center" wrapText="1"/>
    </xf>
    <xf numFmtId="0" fontId="1" fillId="8" borderId="18" xfId="0" applyFont="1" applyFill="1" applyBorder="1" applyAlignment="1">
      <alignment horizontal="left" vertical="center" wrapText="1"/>
    </xf>
    <xf numFmtId="0" fontId="2" fillId="8" borderId="19" xfId="0" applyFont="1" applyFill="1" applyBorder="1" applyAlignment="1">
      <alignment horizontal="left" vertical="center" wrapText="1"/>
    </xf>
    <xf numFmtId="0" fontId="2" fillId="8" borderId="19" xfId="0" applyNumberFormat="1" applyFont="1" applyFill="1" applyBorder="1" applyAlignment="1">
      <alignment horizontal="center" vertical="center" wrapText="1"/>
    </xf>
    <xf numFmtId="0" fontId="2" fillId="8" borderId="19" xfId="0" applyFont="1" applyFill="1" applyBorder="1" applyAlignment="1">
      <alignment horizontal="center" vertical="center" wrapText="1"/>
    </xf>
    <xf numFmtId="0" fontId="1" fillId="8" borderId="19" xfId="0" applyFont="1" applyFill="1" applyBorder="1" applyAlignment="1">
      <alignment horizontal="center" vertical="center" wrapText="1"/>
    </xf>
    <xf numFmtId="164" fontId="2" fillId="8" borderId="19" xfId="0" applyNumberFormat="1" applyFont="1" applyFill="1" applyBorder="1" applyAlignment="1">
      <alignment horizontal="center" vertical="center" wrapText="1"/>
    </xf>
    <xf numFmtId="0" fontId="2" fillId="8" borderId="20" xfId="0" applyFont="1" applyFill="1" applyBorder="1" applyAlignment="1">
      <alignment horizontal="center" vertical="center" wrapText="1"/>
    </xf>
    <xf numFmtId="164" fontId="2" fillId="8" borderId="22" xfId="0" applyNumberFormat="1" applyFont="1" applyFill="1" applyBorder="1" applyAlignment="1">
      <alignment horizontal="center" vertical="center" wrapText="1"/>
    </xf>
    <xf numFmtId="164" fontId="3" fillId="8" borderId="17" xfId="0" applyNumberFormat="1" applyFont="1" applyFill="1" applyBorder="1" applyAlignment="1">
      <alignment horizontal="center" vertical="center" wrapText="1"/>
    </xf>
    <xf numFmtId="1" fontId="3" fillId="8" borderId="18" xfId="0" applyNumberFormat="1" applyFont="1" applyFill="1" applyBorder="1" applyAlignment="1" applyProtection="1">
      <alignment horizontal="center" vertical="center" wrapText="1"/>
      <protection locked="0" hidden="1"/>
    </xf>
    <xf numFmtId="1" fontId="2" fillId="8" borderId="14" xfId="0" applyNumberFormat="1" applyFont="1" applyFill="1" applyBorder="1" applyAlignment="1" applyProtection="1">
      <alignment horizontal="center" vertical="center" wrapText="1"/>
      <protection locked="0" hidden="1"/>
    </xf>
    <xf numFmtId="164" fontId="3" fillId="8" borderId="23" xfId="0" applyNumberFormat="1" applyFont="1" applyFill="1" applyBorder="1" applyAlignment="1" applyProtection="1">
      <alignment horizontal="center" vertical="center" wrapText="1"/>
      <protection locked="0" hidden="1"/>
    </xf>
    <xf numFmtId="0" fontId="1" fillId="9" borderId="9" xfId="0" applyFont="1" applyFill="1" applyBorder="1" applyAlignment="1">
      <alignment horizontal="left" vertical="center" wrapText="1"/>
    </xf>
    <xf numFmtId="0" fontId="2" fillId="9" borderId="4" xfId="0" applyFont="1" applyFill="1" applyBorder="1" applyAlignment="1">
      <alignment horizontal="left" vertical="center" wrapText="1"/>
    </xf>
    <xf numFmtId="0" fontId="2" fillId="9" borderId="4" xfId="0" applyNumberFormat="1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164" fontId="2" fillId="9" borderId="4" xfId="0" applyNumberFormat="1" applyFont="1" applyFill="1" applyBorder="1" applyAlignment="1">
      <alignment horizontal="center" vertical="center" wrapText="1"/>
    </xf>
    <xf numFmtId="0" fontId="2" fillId="9" borderId="10" xfId="0" applyFont="1" applyFill="1" applyBorder="1" applyAlignment="1">
      <alignment horizontal="center" vertical="center" wrapText="1"/>
    </xf>
    <xf numFmtId="164" fontId="2" fillId="9" borderId="8" xfId="0" applyNumberFormat="1" applyFont="1" applyFill="1" applyBorder="1" applyAlignment="1">
      <alignment horizontal="center" vertical="center" wrapText="1"/>
    </xf>
    <xf numFmtId="164" fontId="3" fillId="9" borderId="25" xfId="0" applyNumberFormat="1" applyFont="1" applyFill="1" applyBorder="1" applyAlignment="1">
      <alignment horizontal="center" vertical="center" wrapText="1"/>
    </xf>
    <xf numFmtId="1" fontId="3" fillId="9" borderId="9" xfId="0" applyNumberFormat="1" applyFont="1" applyFill="1" applyBorder="1" applyAlignment="1" applyProtection="1">
      <alignment horizontal="center" vertical="center" wrapText="1"/>
      <protection locked="0" hidden="1"/>
    </xf>
    <xf numFmtId="1" fontId="2" fillId="9" borderId="11" xfId="0" applyNumberFormat="1" applyFont="1" applyFill="1" applyBorder="1" applyAlignment="1" applyProtection="1">
      <alignment horizontal="center" vertical="center" wrapText="1"/>
      <protection locked="0" hidden="1"/>
    </xf>
    <xf numFmtId="3" fontId="2" fillId="9" borderId="19" xfId="0" applyNumberFormat="1" applyFont="1" applyFill="1" applyBorder="1" applyAlignment="1">
      <alignment horizontal="center" vertical="center" wrapText="1"/>
    </xf>
    <xf numFmtId="3" fontId="2" fillId="9" borderId="4" xfId="0" applyNumberFormat="1" applyFont="1" applyFill="1" applyBorder="1" applyAlignment="1">
      <alignment horizontal="center" vertical="center" wrapText="1"/>
    </xf>
    <xf numFmtId="3" fontId="2" fillId="10" borderId="4" xfId="0" applyNumberFormat="1" applyFont="1" applyFill="1" applyBorder="1" applyAlignment="1">
      <alignment horizontal="center" vertical="center" wrapText="1"/>
    </xf>
    <xf numFmtId="3" fontId="2" fillId="10" borderId="11" xfId="0" applyNumberFormat="1" applyFont="1" applyFill="1" applyBorder="1" applyAlignment="1">
      <alignment horizontal="center" vertical="center" wrapText="1"/>
    </xf>
    <xf numFmtId="164" fontId="2" fillId="9" borderId="22" xfId="0" applyNumberFormat="1" applyFont="1" applyFill="1" applyBorder="1" applyAlignment="1">
      <alignment horizontal="center" vertical="center" wrapText="1"/>
    </xf>
    <xf numFmtId="164" fontId="3" fillId="9" borderId="17" xfId="0" applyNumberFormat="1" applyFont="1" applyFill="1" applyBorder="1" applyAlignment="1">
      <alignment horizontal="center" vertical="center" wrapText="1"/>
    </xf>
    <xf numFmtId="3" fontId="2" fillId="10" borderId="14" xfId="0" applyNumberFormat="1" applyFont="1" applyFill="1" applyBorder="1" applyAlignment="1">
      <alignment horizontal="center" vertical="center" wrapText="1"/>
    </xf>
    <xf numFmtId="1" fontId="2" fillId="9" borderId="14" xfId="0" applyNumberFormat="1" applyFont="1" applyFill="1" applyBorder="1" applyAlignment="1">
      <alignment horizontal="center" vertical="center" wrapText="1"/>
    </xf>
    <xf numFmtId="0" fontId="1" fillId="9" borderId="18" xfId="0" applyFont="1" applyFill="1" applyBorder="1" applyAlignment="1">
      <alignment horizontal="left" vertical="center" wrapText="1"/>
    </xf>
    <xf numFmtId="0" fontId="2" fillId="9" borderId="19" xfId="0" applyFont="1" applyFill="1" applyBorder="1" applyAlignment="1">
      <alignment horizontal="left" vertical="center" wrapText="1"/>
    </xf>
    <xf numFmtId="0" fontId="2" fillId="9" borderId="19" xfId="0" applyNumberFormat="1" applyFont="1" applyFill="1" applyBorder="1" applyAlignment="1">
      <alignment horizontal="center" vertical="center" wrapText="1"/>
    </xf>
    <xf numFmtId="0" fontId="2" fillId="9" borderId="19" xfId="0" applyFont="1" applyFill="1" applyBorder="1" applyAlignment="1">
      <alignment horizontal="center" vertical="center" wrapText="1"/>
    </xf>
    <xf numFmtId="0" fontId="1" fillId="9" borderId="19" xfId="0" applyFont="1" applyFill="1" applyBorder="1" applyAlignment="1">
      <alignment horizontal="center" vertical="center" wrapText="1"/>
    </xf>
    <xf numFmtId="164" fontId="2" fillId="9" borderId="19" xfId="0" applyNumberFormat="1" applyFont="1" applyFill="1" applyBorder="1" applyAlignment="1">
      <alignment horizontal="center" vertical="center" wrapText="1"/>
    </xf>
    <xf numFmtId="0" fontId="2" fillId="9" borderId="20" xfId="0" applyFont="1" applyFill="1" applyBorder="1" applyAlignment="1">
      <alignment horizontal="center" vertical="center" wrapText="1"/>
    </xf>
    <xf numFmtId="164" fontId="2" fillId="9" borderId="17" xfId="0" applyNumberFormat="1" applyFont="1" applyFill="1" applyBorder="1" applyAlignment="1">
      <alignment horizontal="center" vertical="center" wrapText="1"/>
    </xf>
    <xf numFmtId="1" fontId="2" fillId="9" borderId="18" xfId="0" applyNumberFormat="1" applyFont="1" applyFill="1" applyBorder="1" applyAlignment="1" applyProtection="1">
      <alignment horizontal="center" vertical="center" wrapText="1"/>
      <protection locked="0" hidden="1"/>
    </xf>
    <xf numFmtId="1" fontId="2" fillId="9" borderId="14" xfId="0" applyNumberFormat="1" applyFont="1" applyFill="1" applyBorder="1" applyAlignment="1" applyProtection="1">
      <alignment horizontal="center" vertical="center" wrapText="1"/>
      <protection locked="0" hidden="1"/>
    </xf>
    <xf numFmtId="164" fontId="2" fillId="9" borderId="23" xfId="0" applyNumberFormat="1" applyFont="1" applyFill="1" applyBorder="1" applyAlignment="1" applyProtection="1">
      <alignment horizontal="center" vertical="center" wrapText="1"/>
      <protection locked="0" hidden="1"/>
    </xf>
    <xf numFmtId="1" fontId="3" fillId="9" borderId="18" xfId="0" applyNumberFormat="1" applyFont="1" applyFill="1" applyBorder="1" applyAlignment="1" applyProtection="1">
      <alignment horizontal="center" vertical="center" wrapText="1"/>
      <protection locked="0" hidden="1"/>
    </xf>
    <xf numFmtId="164" fontId="3" fillId="9" borderId="23" xfId="0" applyNumberFormat="1" applyFont="1" applyFill="1" applyBorder="1" applyAlignment="1" applyProtection="1">
      <alignment horizontal="center" vertical="center" wrapText="1"/>
      <protection locked="0" hidden="1"/>
    </xf>
    <xf numFmtId="3" fontId="2" fillId="0" borderId="19" xfId="0" applyNumberFormat="1" applyFont="1" applyFill="1" applyBorder="1" applyAlignment="1">
      <alignment horizontal="center" vertical="center" wrapText="1"/>
    </xf>
    <xf numFmtId="3" fontId="2" fillId="0" borderId="14" xfId="0" applyNumberFormat="1" applyFont="1" applyFill="1" applyBorder="1" applyAlignment="1">
      <alignment horizontal="center" vertical="center" wrapText="1"/>
    </xf>
    <xf numFmtId="0" fontId="10" fillId="5" borderId="0" xfId="0" applyFont="1" applyFill="1" applyBorder="1" applyAlignment="1">
      <alignment horizontal="center" vertical="center" wrapText="1"/>
    </xf>
    <xf numFmtId="0" fontId="7" fillId="5" borderId="0" xfId="0" applyFont="1" applyFill="1" applyBorder="1" applyAlignment="1">
      <alignment horizontal="center" vertical="center" wrapText="1"/>
    </xf>
    <xf numFmtId="14" fontId="8" fillId="5" borderId="0" xfId="0" applyNumberFormat="1" applyFont="1" applyFill="1" applyBorder="1" applyAlignment="1">
      <alignment horizontal="center" vertical="center" wrapText="1"/>
    </xf>
    <xf numFmtId="14" fontId="8" fillId="5" borderId="24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3" fontId="14" fillId="2" borderId="5" xfId="0" applyNumberFormat="1" applyFont="1" applyFill="1" applyBorder="1" applyAlignment="1">
      <alignment horizontal="center" vertical="center" wrapText="1"/>
    </xf>
    <xf numFmtId="3" fontId="14" fillId="2" borderId="21" xfId="0" applyNumberFormat="1" applyFont="1" applyFill="1" applyBorder="1" applyAlignment="1">
      <alignment horizontal="center" vertical="center" wrapText="1"/>
    </xf>
    <xf numFmtId="3" fontId="13" fillId="6" borderId="13" xfId="0" applyNumberFormat="1" applyFont="1" applyFill="1" applyBorder="1" applyAlignment="1">
      <alignment horizontal="center" vertical="center" wrapText="1"/>
    </xf>
    <xf numFmtId="3" fontId="13" fillId="6" borderId="12" xfId="0" applyNumberFormat="1" applyFont="1" applyFill="1" applyBorder="1" applyAlignment="1">
      <alignment horizontal="center" vertical="center" wrapText="1"/>
    </xf>
    <xf numFmtId="3" fontId="13" fillId="6" borderId="12" xfId="0" applyNumberFormat="1" applyFont="1" applyFill="1" applyBorder="1" applyAlignment="1">
      <alignment horizontal="left" vertical="center" wrapText="1"/>
    </xf>
    <xf numFmtId="3" fontId="13" fillId="6" borderId="27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CCFF"/>
      <color rgb="FF000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V22"/>
  <sheetViews>
    <sheetView tabSelected="1" zoomScale="55" zoomScaleNormal="55" zoomScaleSheetLayoutView="50" zoomScalePageLayoutView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K10" sqref="K10"/>
    </sheetView>
  </sheetViews>
  <sheetFormatPr baseColWidth="10" defaultColWidth="21" defaultRowHeight="18.75" x14ac:dyDescent="0.2"/>
  <cols>
    <col min="1" max="1" width="40.28515625" style="2" customWidth="1"/>
    <col min="2" max="2" width="36.28515625" style="2" customWidth="1"/>
    <col min="3" max="5" width="15" style="3" customWidth="1"/>
    <col min="6" max="6" width="15" style="61" customWidth="1"/>
    <col min="7" max="9" width="15" style="3" customWidth="1"/>
    <col min="10" max="10" width="14" style="3" customWidth="1"/>
    <col min="11" max="11" width="22.140625" style="3" customWidth="1"/>
    <col min="12" max="12" width="23.28515625" style="3" customWidth="1"/>
    <col min="13" max="13" width="23.5703125" style="3" customWidth="1"/>
    <col min="14" max="14" width="16.140625" style="3" customWidth="1"/>
    <col min="15" max="19" width="12.7109375" style="3" customWidth="1"/>
    <col min="20" max="20" width="13" style="3" customWidth="1"/>
    <col min="21" max="23" width="12.7109375" style="3" customWidth="1"/>
    <col min="24" max="26" width="12.140625" style="3" customWidth="1"/>
    <col min="27" max="27" width="15.42578125" style="3" customWidth="1"/>
    <col min="28" max="28" width="21" style="19" customWidth="1"/>
    <col min="29" max="74" width="21" style="19"/>
    <col min="75" max="16384" width="21" style="14"/>
  </cols>
  <sheetData>
    <row r="1" spans="1:74" ht="36" customHeight="1" x14ac:dyDescent="0.2">
      <c r="A1" s="124" t="s">
        <v>41</v>
      </c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</row>
    <row r="2" spans="1:74" ht="19.5" thickBot="1" x14ac:dyDescent="0.25">
      <c r="H2" s="53"/>
    </row>
    <row r="3" spans="1:74" s="13" customFormat="1" ht="36" customHeight="1" thickBot="1" x14ac:dyDescent="0.25">
      <c r="A3" s="48" t="s">
        <v>14</v>
      </c>
      <c r="B3" s="49" t="s">
        <v>0</v>
      </c>
      <c r="C3" s="34" t="s">
        <v>5</v>
      </c>
      <c r="D3" s="32" t="s">
        <v>38</v>
      </c>
      <c r="E3" s="35" t="s">
        <v>6</v>
      </c>
      <c r="F3" s="62" t="s">
        <v>7</v>
      </c>
      <c r="G3" s="36" t="s">
        <v>8</v>
      </c>
      <c r="H3" s="35" t="s">
        <v>9</v>
      </c>
      <c r="I3" s="36" t="s">
        <v>1</v>
      </c>
      <c r="J3" s="36" t="s">
        <v>2</v>
      </c>
      <c r="K3" s="32" t="s">
        <v>3</v>
      </c>
      <c r="L3" s="32" t="s">
        <v>13</v>
      </c>
      <c r="M3" s="32" t="s">
        <v>28</v>
      </c>
      <c r="N3" s="31" t="s">
        <v>27</v>
      </c>
      <c r="O3" s="28" t="s">
        <v>19</v>
      </c>
      <c r="P3" s="47" t="s">
        <v>20</v>
      </c>
      <c r="Q3" s="33" t="s">
        <v>15</v>
      </c>
      <c r="R3" s="33" t="s">
        <v>21</v>
      </c>
      <c r="S3" s="33" t="s">
        <v>16</v>
      </c>
      <c r="T3" s="33" t="s">
        <v>17</v>
      </c>
      <c r="U3" s="33" t="s">
        <v>22</v>
      </c>
      <c r="V3" s="33" t="s">
        <v>18</v>
      </c>
      <c r="W3" s="33" t="s">
        <v>23</v>
      </c>
      <c r="X3" s="33" t="s">
        <v>24</v>
      </c>
      <c r="Y3" s="33" t="s">
        <v>25</v>
      </c>
      <c r="Z3" s="33" t="s">
        <v>26</v>
      </c>
      <c r="AA3" s="28" t="s">
        <v>4</v>
      </c>
      <c r="AB3" s="50"/>
      <c r="AC3" s="50"/>
      <c r="AD3" s="50"/>
      <c r="AE3" s="50"/>
      <c r="AF3" s="50"/>
      <c r="AG3" s="50"/>
      <c r="AH3" s="50"/>
      <c r="AI3" s="50"/>
      <c r="AJ3" s="50"/>
      <c r="AK3" s="50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0"/>
      <c r="BA3" s="50"/>
      <c r="BB3" s="50"/>
      <c r="BC3" s="50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  <c r="BU3" s="50"/>
      <c r="BV3" s="50"/>
    </row>
    <row r="4" spans="1:74" s="19" customFormat="1" ht="20.25" customHeight="1" thickBot="1" x14ac:dyDescent="0.25">
      <c r="A4" s="89" t="s">
        <v>47</v>
      </c>
      <c r="B4" s="90" t="s">
        <v>36</v>
      </c>
      <c r="C4" s="91">
        <v>1</v>
      </c>
      <c r="D4" s="91"/>
      <c r="E4" s="92"/>
      <c r="F4" s="93">
        <v>1</v>
      </c>
      <c r="G4" s="94">
        <v>31820</v>
      </c>
      <c r="H4" s="95" t="s">
        <v>11</v>
      </c>
      <c r="I4" s="96">
        <v>41950</v>
      </c>
      <c r="J4" s="97">
        <v>42807</v>
      </c>
      <c r="K4" s="95">
        <f>J4-I4</f>
        <v>857</v>
      </c>
      <c r="L4" s="98">
        <f t="shared" ref="L4:L11" si="0">(I4-G4)/365</f>
        <v>27.753424657534246</v>
      </c>
      <c r="M4" s="99">
        <f t="shared" ref="M4:M11" ca="1" si="1">(N4-G4)/365</f>
        <v>30.704109589041096</v>
      </c>
      <c r="N4" s="75">
        <f t="shared" ref="N4:N10" ca="1" si="2">TODAY()</f>
        <v>43027</v>
      </c>
      <c r="O4" s="100">
        <v>31</v>
      </c>
      <c r="P4" s="101">
        <v>28</v>
      </c>
      <c r="Q4" s="101">
        <v>12</v>
      </c>
      <c r="R4" s="76"/>
      <c r="S4" s="102"/>
      <c r="T4" s="102"/>
      <c r="U4" s="102"/>
      <c r="V4" s="102"/>
      <c r="W4" s="102"/>
      <c r="X4" s="76"/>
      <c r="Y4" s="102"/>
      <c r="Z4" s="103"/>
      <c r="AA4" s="52">
        <f>SUM(O4:Z4)</f>
        <v>71</v>
      </c>
    </row>
    <row r="5" spans="1:74" s="19" customFormat="1" ht="20.25" customHeight="1" thickBot="1" x14ac:dyDescent="0.25">
      <c r="A5" s="108" t="s">
        <v>48</v>
      </c>
      <c r="B5" s="109" t="s">
        <v>34</v>
      </c>
      <c r="C5" s="110">
        <v>1</v>
      </c>
      <c r="D5" s="110"/>
      <c r="E5" s="111"/>
      <c r="F5" s="112">
        <v>1</v>
      </c>
      <c r="G5" s="113">
        <v>35483</v>
      </c>
      <c r="H5" s="114" t="s">
        <v>11</v>
      </c>
      <c r="I5" s="104">
        <v>42272</v>
      </c>
      <c r="J5" s="115">
        <v>42766</v>
      </c>
      <c r="K5" s="95">
        <f>J5-I5</f>
        <v>494</v>
      </c>
      <c r="L5" s="116">
        <f t="shared" si="0"/>
        <v>18.600000000000001</v>
      </c>
      <c r="M5" s="117">
        <f t="shared" ca="1" si="1"/>
        <v>20.668493150684931</v>
      </c>
      <c r="N5" s="118">
        <f t="shared" ca="1" si="2"/>
        <v>43027</v>
      </c>
      <c r="O5" s="100">
        <v>30</v>
      </c>
      <c r="P5" s="76"/>
      <c r="Q5" s="76"/>
      <c r="R5" s="76"/>
      <c r="S5" s="76"/>
      <c r="T5" s="76"/>
      <c r="U5" s="76"/>
      <c r="V5" s="76"/>
      <c r="W5" s="76"/>
      <c r="X5" s="76"/>
      <c r="Y5" s="76"/>
      <c r="Z5" s="106"/>
      <c r="AA5" s="52">
        <f t="shared" ref="AA5:AA11" si="3">SUM(O5:Z5)</f>
        <v>30</v>
      </c>
    </row>
    <row r="6" spans="1:74" s="19" customFormat="1" ht="20.25" customHeight="1" thickBot="1" x14ac:dyDescent="0.25">
      <c r="A6" s="108" t="s">
        <v>49</v>
      </c>
      <c r="B6" s="109" t="s">
        <v>43</v>
      </c>
      <c r="C6" s="110">
        <v>1</v>
      </c>
      <c r="D6" s="110"/>
      <c r="E6" s="111"/>
      <c r="F6" s="112">
        <v>1</v>
      </c>
      <c r="G6" s="113">
        <v>29220</v>
      </c>
      <c r="H6" s="114" t="s">
        <v>11</v>
      </c>
      <c r="I6" s="104">
        <v>42789</v>
      </c>
      <c r="J6" s="105">
        <v>42919</v>
      </c>
      <c r="K6" s="114"/>
      <c r="L6" s="119">
        <f t="shared" si="0"/>
        <v>37.175342465753424</v>
      </c>
      <c r="M6" s="117">
        <f t="shared" ca="1" si="1"/>
        <v>37.827397260273976</v>
      </c>
      <c r="N6" s="120">
        <f t="shared" ca="1" si="2"/>
        <v>43027</v>
      </c>
      <c r="O6" s="76"/>
      <c r="P6" s="72">
        <v>6</v>
      </c>
      <c r="Q6" s="72">
        <v>31</v>
      </c>
      <c r="R6" s="72">
        <v>30</v>
      </c>
      <c r="S6" s="72">
        <v>31</v>
      </c>
      <c r="T6" s="72">
        <v>30</v>
      </c>
      <c r="U6" s="72">
        <v>2</v>
      </c>
      <c r="V6" s="76"/>
      <c r="W6" s="76"/>
      <c r="X6" s="76"/>
      <c r="Y6" s="76"/>
      <c r="Z6" s="106"/>
      <c r="AA6" s="52">
        <f t="shared" si="3"/>
        <v>130</v>
      </c>
    </row>
    <row r="7" spans="1:74" s="19" customFormat="1" ht="20.25" customHeight="1" thickBot="1" x14ac:dyDescent="0.25">
      <c r="A7" s="77" t="s">
        <v>50</v>
      </c>
      <c r="B7" s="78" t="s">
        <v>46</v>
      </c>
      <c r="C7" s="79">
        <v>1</v>
      </c>
      <c r="D7" s="79"/>
      <c r="E7" s="80"/>
      <c r="F7" s="81">
        <v>1</v>
      </c>
      <c r="G7" s="82">
        <v>22426</v>
      </c>
      <c r="H7" s="83" t="s">
        <v>11</v>
      </c>
      <c r="I7" s="84">
        <v>42922</v>
      </c>
      <c r="J7" s="85"/>
      <c r="K7" s="83"/>
      <c r="L7" s="86">
        <f t="shared" ref="L7" si="4">(I7-G7)/365</f>
        <v>56.153424657534245</v>
      </c>
      <c r="M7" s="87">
        <f t="shared" ref="M7" ca="1" si="5">(N7-G7)/365</f>
        <v>56.441095890410956</v>
      </c>
      <c r="N7" s="88">
        <f t="shared" ca="1" si="2"/>
        <v>43027</v>
      </c>
      <c r="O7" s="76"/>
      <c r="P7" s="76"/>
      <c r="Q7" s="76"/>
      <c r="R7" s="76"/>
      <c r="S7" s="76"/>
      <c r="T7" s="76"/>
      <c r="U7" s="72">
        <v>26</v>
      </c>
      <c r="V7" s="72">
        <v>31</v>
      </c>
      <c r="W7" s="121">
        <v>30</v>
      </c>
      <c r="X7" s="121"/>
      <c r="Y7" s="121"/>
      <c r="Z7" s="122"/>
      <c r="AA7" s="52">
        <f t="shared" si="3"/>
        <v>87</v>
      </c>
    </row>
    <row r="8" spans="1:74" s="19" customFormat="1" ht="20.25" customHeight="1" thickBot="1" x14ac:dyDescent="0.25">
      <c r="A8" s="77" t="s">
        <v>10</v>
      </c>
      <c r="B8" s="78" t="s">
        <v>44</v>
      </c>
      <c r="C8" s="79">
        <v>1</v>
      </c>
      <c r="D8" s="79"/>
      <c r="E8" s="80"/>
      <c r="F8" s="81">
        <v>1</v>
      </c>
      <c r="G8" s="82">
        <v>35935</v>
      </c>
      <c r="H8" s="83" t="s">
        <v>10</v>
      </c>
      <c r="I8" s="84">
        <v>42872</v>
      </c>
      <c r="J8" s="85"/>
      <c r="K8" s="83"/>
      <c r="L8" s="86">
        <f t="shared" si="0"/>
        <v>19.005479452054793</v>
      </c>
      <c r="M8" s="87">
        <f t="shared" ca="1" si="1"/>
        <v>19.43013698630137</v>
      </c>
      <c r="N8" s="88">
        <f t="shared" ca="1" si="2"/>
        <v>43027</v>
      </c>
      <c r="O8" s="76"/>
      <c r="P8" s="76"/>
      <c r="Q8" s="76"/>
      <c r="R8" s="76"/>
      <c r="S8" s="72">
        <v>18</v>
      </c>
      <c r="T8" s="72">
        <v>30</v>
      </c>
      <c r="U8" s="72">
        <v>31</v>
      </c>
      <c r="V8" s="72">
        <v>31</v>
      </c>
      <c r="W8" s="121">
        <v>30</v>
      </c>
      <c r="X8" s="72"/>
      <c r="Y8" s="72"/>
      <c r="Z8" s="73"/>
      <c r="AA8" s="52">
        <f t="shared" si="3"/>
        <v>140</v>
      </c>
    </row>
    <row r="9" spans="1:74" s="19" customFormat="1" ht="20.25" customHeight="1" thickBot="1" x14ac:dyDescent="0.25">
      <c r="A9" s="77" t="s">
        <v>11</v>
      </c>
      <c r="B9" s="78" t="s">
        <v>42</v>
      </c>
      <c r="C9" s="79">
        <v>1</v>
      </c>
      <c r="D9" s="79"/>
      <c r="E9" s="80"/>
      <c r="F9" s="81">
        <v>1</v>
      </c>
      <c r="G9" s="82">
        <v>28862</v>
      </c>
      <c r="H9" s="83" t="s">
        <v>11</v>
      </c>
      <c r="I9" s="84">
        <v>42775</v>
      </c>
      <c r="J9" s="85"/>
      <c r="K9" s="83"/>
      <c r="L9" s="86">
        <f t="shared" si="0"/>
        <v>38.11780821917808</v>
      </c>
      <c r="M9" s="87">
        <f t="shared" ca="1" si="1"/>
        <v>38.80821917808219</v>
      </c>
      <c r="N9" s="88">
        <f t="shared" ca="1" si="2"/>
        <v>43027</v>
      </c>
      <c r="O9" s="76"/>
      <c r="P9" s="72">
        <v>20</v>
      </c>
      <c r="Q9" s="72">
        <v>31</v>
      </c>
      <c r="R9" s="72">
        <v>30</v>
      </c>
      <c r="S9" s="72">
        <v>31</v>
      </c>
      <c r="T9" s="72">
        <v>30</v>
      </c>
      <c r="U9" s="72">
        <v>31</v>
      </c>
      <c r="V9" s="72">
        <v>31</v>
      </c>
      <c r="W9" s="121">
        <v>30</v>
      </c>
      <c r="X9" s="72"/>
      <c r="Y9" s="72"/>
      <c r="Z9" s="73"/>
      <c r="AA9" s="52">
        <f t="shared" si="3"/>
        <v>234</v>
      </c>
    </row>
    <row r="10" spans="1:74" s="19" customFormat="1" ht="20.25" customHeight="1" thickBot="1" x14ac:dyDescent="0.25">
      <c r="A10" s="77" t="s">
        <v>51</v>
      </c>
      <c r="B10" s="78" t="s">
        <v>45</v>
      </c>
      <c r="C10" s="79">
        <v>1</v>
      </c>
      <c r="D10" s="79"/>
      <c r="E10" s="80"/>
      <c r="F10" s="81">
        <v>1</v>
      </c>
      <c r="G10" s="82">
        <v>35937</v>
      </c>
      <c r="H10" s="83" t="s">
        <v>11</v>
      </c>
      <c r="I10" s="84">
        <v>42921</v>
      </c>
      <c r="J10" s="85"/>
      <c r="K10" s="83"/>
      <c r="L10" s="86">
        <f t="shared" si="0"/>
        <v>19.134246575342466</v>
      </c>
      <c r="M10" s="87">
        <f t="shared" ca="1" si="1"/>
        <v>19.424657534246574</v>
      </c>
      <c r="N10" s="88">
        <f t="shared" ca="1" si="2"/>
        <v>43027</v>
      </c>
      <c r="O10" s="76"/>
      <c r="P10" s="76"/>
      <c r="Q10" s="76"/>
      <c r="R10" s="76"/>
      <c r="S10" s="76"/>
      <c r="T10" s="76"/>
      <c r="U10" s="72">
        <v>27</v>
      </c>
      <c r="V10" s="72">
        <v>31</v>
      </c>
      <c r="W10" s="121">
        <v>30</v>
      </c>
      <c r="X10" s="72"/>
      <c r="Y10" s="72"/>
      <c r="Z10" s="73"/>
      <c r="AA10" s="52">
        <f t="shared" si="3"/>
        <v>88</v>
      </c>
    </row>
    <row r="11" spans="1:74" s="19" customFormat="1" ht="20.25" customHeight="1" x14ac:dyDescent="0.2">
      <c r="A11" s="108" t="s">
        <v>52</v>
      </c>
      <c r="B11" s="109" t="s">
        <v>40</v>
      </c>
      <c r="C11" s="110">
        <v>1</v>
      </c>
      <c r="D11" s="110"/>
      <c r="E11" s="111"/>
      <c r="F11" s="112">
        <v>1</v>
      </c>
      <c r="G11" s="113">
        <v>27465</v>
      </c>
      <c r="H11" s="114" t="s">
        <v>10</v>
      </c>
      <c r="I11" s="104">
        <v>42426</v>
      </c>
      <c r="J11" s="105">
        <v>42972</v>
      </c>
      <c r="K11" s="107">
        <f t="shared" ref="K11" si="6">J11-I11</f>
        <v>546</v>
      </c>
      <c r="L11" s="119">
        <f t="shared" si="0"/>
        <v>40.989041095890414</v>
      </c>
      <c r="M11" s="117">
        <f t="shared" ca="1" si="1"/>
        <v>42.635616438356166</v>
      </c>
      <c r="N11" s="120">
        <f t="shared" ref="N11" ca="1" si="7">TODAY()</f>
        <v>43027</v>
      </c>
      <c r="O11" s="100">
        <v>31</v>
      </c>
      <c r="P11" s="100">
        <v>28</v>
      </c>
      <c r="Q11" s="100">
        <v>31</v>
      </c>
      <c r="R11" s="100">
        <v>30</v>
      </c>
      <c r="S11" s="100">
        <v>31</v>
      </c>
      <c r="T11" s="100">
        <v>30</v>
      </c>
      <c r="U11" s="100">
        <v>31</v>
      </c>
      <c r="V11" s="100">
        <v>24</v>
      </c>
      <c r="W11" s="76"/>
      <c r="X11" s="76"/>
      <c r="Y11" s="76"/>
      <c r="Z11" s="106"/>
      <c r="AA11" s="52">
        <f t="shared" si="3"/>
        <v>236</v>
      </c>
    </row>
    <row r="12" spans="1:74" ht="24" customHeight="1" thickBot="1" x14ac:dyDescent="0.25">
      <c r="A12" s="14"/>
      <c r="B12" s="20"/>
      <c r="C12" s="26"/>
      <c r="D12" s="26"/>
      <c r="E12" s="27"/>
      <c r="F12" s="63"/>
      <c r="G12" s="21"/>
      <c r="H12" s="16"/>
      <c r="I12" s="15"/>
      <c r="J12" s="15"/>
      <c r="K12" s="17"/>
      <c r="L12" s="17"/>
      <c r="M12" s="18"/>
      <c r="N12" s="17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4"/>
    </row>
    <row r="13" spans="1:74" ht="24" customHeight="1" thickBot="1" x14ac:dyDescent="0.25">
      <c r="A13" s="125" t="s">
        <v>37</v>
      </c>
      <c r="B13" s="126"/>
      <c r="C13" s="66" t="s">
        <v>5</v>
      </c>
      <c r="D13" s="70" t="s">
        <v>39</v>
      </c>
      <c r="E13" s="71" t="s">
        <v>6</v>
      </c>
      <c r="F13" s="68" t="s">
        <v>7</v>
      </c>
      <c r="G13" s="38"/>
      <c r="H13" s="37"/>
      <c r="I13" s="37"/>
      <c r="J13" s="38"/>
      <c r="K13" s="37"/>
      <c r="L13" s="44"/>
      <c r="M13" s="37"/>
      <c r="N13" s="37"/>
      <c r="O13" s="57" t="s">
        <v>19</v>
      </c>
      <c r="P13" s="39" t="s">
        <v>20</v>
      </c>
      <c r="Q13" s="39" t="s">
        <v>15</v>
      </c>
      <c r="R13" s="56" t="s">
        <v>21</v>
      </c>
      <c r="S13" s="39" t="s">
        <v>16</v>
      </c>
      <c r="T13" s="39" t="s">
        <v>17</v>
      </c>
      <c r="U13" s="39" t="s">
        <v>22</v>
      </c>
      <c r="V13" s="39" t="s">
        <v>18</v>
      </c>
      <c r="W13" s="39" t="s">
        <v>23</v>
      </c>
      <c r="X13" s="39" t="s">
        <v>24</v>
      </c>
      <c r="Y13" s="39" t="s">
        <v>25</v>
      </c>
      <c r="Z13" s="39" t="s">
        <v>26</v>
      </c>
      <c r="AA13" s="40" t="s">
        <v>4</v>
      </c>
    </row>
    <row r="14" spans="1:74" ht="24" customHeight="1" thickBot="1" x14ac:dyDescent="0.25">
      <c r="A14" s="125"/>
      <c r="B14" s="126"/>
      <c r="C14" s="67">
        <f>SUM(C4:C11)</f>
        <v>8</v>
      </c>
      <c r="D14" s="41">
        <f>SUM(D4:D11)</f>
        <v>0</v>
      </c>
      <c r="E14" s="42">
        <f>SUM(E4:E11)</f>
        <v>0</v>
      </c>
      <c r="F14" s="69">
        <f>SUM(F4:F11)</f>
        <v>8</v>
      </c>
      <c r="G14" s="38"/>
      <c r="H14" s="37"/>
      <c r="I14" s="37"/>
      <c r="J14" s="123" t="s">
        <v>30</v>
      </c>
      <c r="K14" s="123"/>
      <c r="L14" s="123"/>
      <c r="M14" s="123"/>
      <c r="N14" s="37"/>
      <c r="O14" s="43">
        <f>SUM(O4:O11)</f>
        <v>92</v>
      </c>
      <c r="P14" s="43">
        <f>SUM(P4:P11)</f>
        <v>82</v>
      </c>
      <c r="Q14" s="43">
        <f>SUM(Q4:Q11)</f>
        <v>105</v>
      </c>
      <c r="R14" s="43">
        <f>SUM(R4:R11)</f>
        <v>90</v>
      </c>
      <c r="S14" s="43">
        <f>SUM(S4:S11)</f>
        <v>111</v>
      </c>
      <c r="T14" s="43">
        <f>SUM(T4:T11)</f>
        <v>120</v>
      </c>
      <c r="U14" s="43">
        <f>SUM(U4:U11)</f>
        <v>148</v>
      </c>
      <c r="V14" s="43">
        <f>SUM(V4:V11)</f>
        <v>148</v>
      </c>
      <c r="W14" s="43">
        <f>SUM(W4:W11)</f>
        <v>120</v>
      </c>
      <c r="X14" s="43">
        <f>SUM(X4:X11)</f>
        <v>0</v>
      </c>
      <c r="Y14" s="43">
        <f>SUM(Y4:Y11)</f>
        <v>0</v>
      </c>
      <c r="Z14" s="43">
        <f>SUM(Z4:Z11)</f>
        <v>0</v>
      </c>
      <c r="AA14" s="131">
        <f>SUM(AA4:AA11)</f>
        <v>1016</v>
      </c>
    </row>
    <row r="15" spans="1:74" ht="18.75" customHeight="1" thickBot="1" x14ac:dyDescent="0.25">
      <c r="C15" s="2"/>
      <c r="D15" s="129">
        <f>SUM(D14:E14)</f>
        <v>0</v>
      </c>
      <c r="E15" s="130"/>
      <c r="G15" s="5"/>
      <c r="H15" s="6"/>
      <c r="I15" s="7"/>
      <c r="J15" s="8"/>
      <c r="K15" s="9"/>
      <c r="L15" s="45"/>
      <c r="M15" s="46" t="s">
        <v>12</v>
      </c>
      <c r="N15" s="9"/>
      <c r="O15" s="22" t="s">
        <v>29</v>
      </c>
      <c r="P15" s="23">
        <f>O14+P14</f>
        <v>174</v>
      </c>
      <c r="Q15" s="23">
        <f>P15+Q14</f>
        <v>279</v>
      </c>
      <c r="R15" s="23">
        <f>Q15+R14</f>
        <v>369</v>
      </c>
      <c r="S15" s="23">
        <f t="shared" ref="S15:Z15" si="8">R15+S14</f>
        <v>480</v>
      </c>
      <c r="T15" s="23">
        <f>S15+T14</f>
        <v>600</v>
      </c>
      <c r="U15" s="23">
        <f t="shared" si="8"/>
        <v>748</v>
      </c>
      <c r="V15" s="23">
        <f>U15+V14</f>
        <v>896</v>
      </c>
      <c r="W15" s="23">
        <f>V15+W14</f>
        <v>1016</v>
      </c>
      <c r="X15" s="24">
        <f t="shared" si="8"/>
        <v>1016</v>
      </c>
      <c r="Y15" s="25">
        <f>X15+Y14</f>
        <v>1016</v>
      </c>
      <c r="Z15" s="24">
        <f t="shared" si="8"/>
        <v>1016</v>
      </c>
      <c r="AA15" s="132"/>
    </row>
    <row r="16" spans="1:74" ht="18" customHeight="1" thickBot="1" x14ac:dyDescent="0.25">
      <c r="C16" s="2"/>
      <c r="D16" s="2"/>
      <c r="G16" s="5"/>
      <c r="H16" s="6"/>
      <c r="I16" s="7"/>
      <c r="J16" s="8"/>
      <c r="K16" s="9"/>
      <c r="L16" s="45"/>
      <c r="M16" s="46"/>
      <c r="N16" s="9"/>
      <c r="O16" s="133" t="s">
        <v>31</v>
      </c>
      <c r="P16" s="134"/>
      <c r="Q16" s="134"/>
      <c r="R16" s="135">
        <f>SUM(O14:T14)</f>
        <v>600</v>
      </c>
      <c r="S16" s="135"/>
      <c r="T16" s="136"/>
      <c r="AA16" s="55"/>
      <c r="AB16" s="51"/>
    </row>
    <row r="17" spans="1:74" ht="18" customHeight="1" thickBot="1" x14ac:dyDescent="0.25">
      <c r="C17" s="2"/>
      <c r="D17" s="2"/>
      <c r="G17" s="5"/>
      <c r="H17" s="6"/>
      <c r="I17" s="7"/>
      <c r="J17" s="8"/>
      <c r="K17" s="9"/>
      <c r="L17" s="45"/>
      <c r="M17" s="46"/>
      <c r="N17" s="9"/>
      <c r="O17" s="133" t="s">
        <v>32</v>
      </c>
      <c r="P17" s="134"/>
      <c r="Q17" s="134"/>
      <c r="R17" s="135">
        <f>SUM(O14:Z14)</f>
        <v>1016</v>
      </c>
      <c r="S17" s="135"/>
      <c r="T17" s="136"/>
      <c r="U17" s="59" t="s">
        <v>35</v>
      </c>
      <c r="V17" s="59">
        <v>41610</v>
      </c>
      <c r="W17" s="60">
        <v>3467.5</v>
      </c>
      <c r="X17" s="54"/>
      <c r="Y17" s="54"/>
      <c r="Z17" s="54"/>
      <c r="AA17" s="55"/>
    </row>
    <row r="18" spans="1:74" x14ac:dyDescent="0.2">
      <c r="A18" s="14"/>
      <c r="B18" s="10"/>
      <c r="C18" s="13"/>
      <c r="D18" s="13"/>
      <c r="E18" s="13"/>
      <c r="F18" s="64"/>
      <c r="G18" s="11"/>
      <c r="H18" s="12"/>
      <c r="I18" s="11"/>
      <c r="J18" s="11"/>
      <c r="K18" s="13"/>
      <c r="L18" s="29"/>
      <c r="M18" s="29"/>
      <c r="N18" s="29"/>
      <c r="O18" s="4"/>
      <c r="P18" s="4"/>
      <c r="Q18" s="4"/>
      <c r="R18" s="4"/>
      <c r="S18" s="4"/>
      <c r="T18" s="4"/>
      <c r="U18" s="4"/>
      <c r="V18" s="4"/>
      <c r="W18" s="4"/>
      <c r="X18" s="4"/>
      <c r="Y18" s="30"/>
      <c r="Z18" s="4"/>
      <c r="AA18" s="1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</row>
    <row r="19" spans="1:74" ht="22.5" x14ac:dyDescent="0.2">
      <c r="I19" s="74"/>
      <c r="J19" s="128" t="s">
        <v>33</v>
      </c>
      <c r="K19" s="128"/>
      <c r="L19" s="58">
        <f ca="1">TODAY()</f>
        <v>43027</v>
      </c>
      <c r="M19" s="74"/>
      <c r="N19" s="74"/>
      <c r="O19" s="127"/>
      <c r="P19" s="127"/>
      <c r="Q19" s="127"/>
      <c r="R19" s="127"/>
      <c r="S19" s="127"/>
      <c r="T19" s="127"/>
      <c r="U19" s="127"/>
      <c r="V19" s="127"/>
      <c r="W19" s="127"/>
      <c r="X19" s="127"/>
      <c r="Y19" s="127"/>
      <c r="Z19" s="127"/>
      <c r="AA19" s="127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</row>
    <row r="20" spans="1:74" ht="21" x14ac:dyDescent="0.2">
      <c r="I20" s="74"/>
      <c r="J20" s="74"/>
      <c r="K20" s="74"/>
      <c r="L20" s="74"/>
      <c r="M20" s="74"/>
      <c r="N20" s="74"/>
      <c r="O20" s="127"/>
      <c r="P20" s="127"/>
      <c r="Q20" s="127"/>
      <c r="R20" s="127"/>
      <c r="S20" s="127"/>
      <c r="T20" s="127"/>
      <c r="U20" s="127"/>
      <c r="V20" s="127"/>
      <c r="W20" s="127"/>
      <c r="X20" s="127"/>
      <c r="Y20" s="127"/>
      <c r="Z20" s="127"/>
      <c r="AA20" s="127"/>
    </row>
    <row r="21" spans="1:74" ht="21" x14ac:dyDescent="0.2">
      <c r="A21" s="14"/>
      <c r="B21" s="14"/>
      <c r="C21" s="14"/>
      <c r="D21" s="14"/>
      <c r="E21" s="14"/>
      <c r="F21" s="65"/>
      <c r="G21" s="14"/>
      <c r="H21" s="1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</row>
    <row r="22" spans="1:74" ht="21" x14ac:dyDescent="0.2">
      <c r="A22" s="14"/>
      <c r="B22" s="14"/>
      <c r="C22" s="14"/>
      <c r="D22" s="14"/>
      <c r="E22" s="14"/>
      <c r="F22" s="65"/>
      <c r="G22" s="14"/>
      <c r="H22" s="1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4"/>
      <c r="Z22" s="74"/>
      <c r="AA22" s="74"/>
    </row>
  </sheetData>
  <autoFilter ref="A3:AA11"/>
  <mergeCells count="12">
    <mergeCell ref="O17:Q17"/>
    <mergeCell ref="R17:T17"/>
    <mergeCell ref="J19:K19"/>
    <mergeCell ref="O19:AA19"/>
    <mergeCell ref="O20:AA20"/>
    <mergeCell ref="O16:Q16"/>
    <mergeCell ref="R16:T16"/>
    <mergeCell ref="A1:AA1"/>
    <mergeCell ref="A13:B14"/>
    <mergeCell ref="J14:M14"/>
    <mergeCell ref="AA14:AA15"/>
    <mergeCell ref="D15:E15"/>
  </mergeCells>
  <printOptions horizontalCentered="1" verticalCentered="1"/>
  <pageMargins left="0" right="0" top="0" bottom="0" header="0.31496062992125984" footer="0.31496062992125984"/>
  <pageSetup paperSize="8" scale="46" fitToHeight="2" orientation="landscape" r:id="rId1"/>
  <colBreaks count="1" manualBreakCount="1">
    <brk id="27" max="152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Etats DDCS</vt:lpstr>
      <vt:lpstr>'Etats DDCS'!Impression_des_titres</vt:lpstr>
      <vt:lpstr>'Etats DDCS'!Zone_d_impression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accueil</cp:lastModifiedBy>
  <cp:lastPrinted>2017-10-18T12:12:50Z</cp:lastPrinted>
  <dcterms:created xsi:type="dcterms:W3CDTF">1996-10-21T11:03:58Z</dcterms:created>
  <dcterms:modified xsi:type="dcterms:W3CDTF">2017-10-19T13:29:16Z</dcterms:modified>
</cp:coreProperties>
</file>