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hidePivotFieldList="1" defaultThemeVersion="124226"/>
  <bookViews>
    <workbookView xWindow="240" yWindow="225" windowWidth="14805" windowHeight="7890"/>
  </bookViews>
  <sheets>
    <sheet name="Suivi montage" sheetId="2" r:id="rId1"/>
    <sheet name="Données outillage" sheetId="5" r:id="rId2"/>
    <sheet name="TCD" sheetId="10" r:id="rId3"/>
  </sheets>
  <externalReferences>
    <externalReference r:id="rId4"/>
    <externalReference r:id="rId5"/>
  </externalReferences>
  <definedNames>
    <definedName name="Alimentation_compteur_diamant">TCD!#REF!</definedName>
  </definedNames>
  <calcPr calcId="144525"/>
  <pivotCaches>
    <pivotCache cacheId="5" r:id="rId6"/>
  </pivotCaches>
</workbook>
</file>

<file path=xl/calcChain.xml><?xml version="1.0" encoding="utf-8"?>
<calcChain xmlns="http://schemas.openxmlformats.org/spreadsheetml/2006/main">
  <c r="A103" i="2" l="1"/>
  <c r="A102" i="2"/>
  <c r="D102" i="2" l="1"/>
  <c r="C102" i="2" s="1"/>
  <c r="E102" i="2" s="1"/>
  <c r="B102" i="2"/>
  <c r="D103" i="2"/>
  <c r="C103" i="2" s="1"/>
  <c r="E103" i="2" s="1"/>
  <c r="B103" i="2"/>
  <c r="C10" i="5" l="1"/>
  <c r="B10" i="5"/>
  <c r="C9" i="5"/>
  <c r="B9" i="5"/>
  <c r="C8" i="5"/>
  <c r="B8" i="5"/>
  <c r="C7" i="5"/>
  <c r="B7" i="5"/>
  <c r="C6" i="5"/>
  <c r="B6" i="5"/>
  <c r="C5" i="5"/>
  <c r="B5" i="5"/>
  <c r="C4" i="5"/>
  <c r="B4" i="5"/>
  <c r="C3" i="5"/>
  <c r="B3" i="5"/>
  <c r="C2" i="5"/>
  <c r="B2" i="5"/>
</calcChain>
</file>

<file path=xl/sharedStrings.xml><?xml version="1.0" encoding="utf-8"?>
<sst xmlns="http://schemas.openxmlformats.org/spreadsheetml/2006/main" count="416" uniqueCount="58">
  <si>
    <t>Date de saisie</t>
  </si>
  <si>
    <t>N° de série montage</t>
  </si>
  <si>
    <t>Type de montage</t>
  </si>
  <si>
    <t>N° de cycle</t>
  </si>
  <si>
    <t>Quantité de pièces par montages</t>
  </si>
  <si>
    <t>Montage 1</t>
  </si>
  <si>
    <t>Montage 2</t>
  </si>
  <si>
    <t>0 770 65 189 00</t>
  </si>
  <si>
    <t>0 770 65 190 00</t>
  </si>
  <si>
    <t>0 770 65 191 00</t>
  </si>
  <si>
    <t>0 770 65 192 00</t>
  </si>
  <si>
    <t>0 770 65 193 00</t>
  </si>
  <si>
    <t>0 770 65 194 00</t>
  </si>
  <si>
    <t>0 770 65 195 00</t>
  </si>
  <si>
    <t>0 770 65 196 00</t>
  </si>
  <si>
    <t>0 770 65 197 00</t>
  </si>
  <si>
    <t/>
  </si>
  <si>
    <t>N°1</t>
  </si>
  <si>
    <t>N°2</t>
  </si>
  <si>
    <t>N°3</t>
  </si>
  <si>
    <t>N°4</t>
  </si>
  <si>
    <t>Total 72529</t>
  </si>
  <si>
    <t>Total 72530</t>
  </si>
  <si>
    <t>Total 72531</t>
  </si>
  <si>
    <t>Total 72554</t>
  </si>
  <si>
    <t>Total 72555</t>
  </si>
  <si>
    <t>Total 72556</t>
  </si>
  <si>
    <t>Total 72557</t>
  </si>
  <si>
    <t>Total 74766</t>
  </si>
  <si>
    <t>Total 72532</t>
  </si>
  <si>
    <t>Total 72533</t>
  </si>
  <si>
    <t>Total 72534</t>
  </si>
  <si>
    <t>Total 72535</t>
  </si>
  <si>
    <t>Total 72536</t>
  </si>
  <si>
    <t>Total 72537</t>
  </si>
  <si>
    <t>Total 72538</t>
  </si>
  <si>
    <t>Total 72539</t>
  </si>
  <si>
    <t>Total 74764</t>
  </si>
  <si>
    <t>Total 72540</t>
  </si>
  <si>
    <t>Total 72541</t>
  </si>
  <si>
    <t>Total 72542</t>
  </si>
  <si>
    <t>Total 72543</t>
  </si>
  <si>
    <t>Total 72544</t>
  </si>
  <si>
    <t>Total 72545</t>
  </si>
  <si>
    <t>Total 72546</t>
  </si>
  <si>
    <t>Total 72547</t>
  </si>
  <si>
    <t>Total 72548</t>
  </si>
  <si>
    <t>Total 72549</t>
  </si>
  <si>
    <t>Total 72550</t>
  </si>
  <si>
    <t>Total 72551</t>
  </si>
  <si>
    <t>Total 72552</t>
  </si>
  <si>
    <t>Total 72553</t>
  </si>
  <si>
    <t>Total 74765</t>
  </si>
  <si>
    <t>Total 72526</t>
  </si>
  <si>
    <t>Total 72527</t>
  </si>
  <si>
    <t xml:space="preserve">Quantité de pièces par montages </t>
  </si>
  <si>
    <t>Tableau suivi montage</t>
  </si>
  <si>
    <t>TCD montage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</si>
</sst>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</font>
    <font>
      <b/>
      <sz val="16"/>
      <color theme="1"/>
      <name val="Arial"/>
      <family val="2"/>
    </font>
    <font>
      <sz val="12"/>
      <name val="Arial"/>
    </font>
    <font>
      <b/>
      <sz val="12"/>
      <color theme="5" tint="-0.249977111117893"/>
      <name val="Arial"/>
    </font>
  </fonts>
  <fills count="10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739BCB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medium">
        <color theme="4" tint="-0.2499465926084170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1" fillId="8" borderId="0" xfId="0" applyFont="1" applyFill="1" applyAlignment="1">
      <alignment horizontal="center" vertical="center" wrapText="1"/>
    </xf>
    <xf numFmtId="14" fontId="1" fillId="8" borderId="0" xfId="0" applyNumberFormat="1" applyFont="1" applyFill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4" fontId="1" fillId="0" borderId="5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9" borderId="3" xfId="0" applyFont="1" applyFill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4" fillId="0" borderId="16" xfId="0" applyNumberFormat="1" applyFont="1" applyBorder="1" applyAlignment="1">
      <alignment horizontal="center" vertical="center" wrapText="1"/>
    </xf>
    <xf numFmtId="0" fontId="7" fillId="6" borderId="16" xfId="0" applyNumberFormat="1" applyFont="1" applyFill="1" applyBorder="1" applyAlignment="1">
      <alignment horizontal="center" vertical="center" wrapText="1"/>
    </xf>
    <xf numFmtId="0" fontId="7" fillId="6" borderId="19" xfId="0" applyNumberFormat="1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6" borderId="15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1" fillId="6" borderId="16" xfId="0" applyFont="1" applyFill="1" applyBorder="1" applyAlignment="1">
      <alignment horizontal="center" vertical="center" wrapText="1"/>
    </xf>
    <xf numFmtId="0" fontId="3" fillId="7" borderId="15" xfId="0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 wrapText="1"/>
    </xf>
    <xf numFmtId="0" fontId="1" fillId="7" borderId="16" xfId="0" applyFont="1" applyFill="1" applyBorder="1" applyAlignment="1">
      <alignment horizontal="center" vertical="center" wrapText="1"/>
    </xf>
    <xf numFmtId="0" fontId="3" fillId="6" borderId="17" xfId="0" applyFont="1" applyFill="1" applyBorder="1" applyAlignment="1">
      <alignment horizontal="center" vertical="center" wrapText="1"/>
    </xf>
    <xf numFmtId="0" fontId="1" fillId="6" borderId="18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14" fontId="5" fillId="2" borderId="7" xfId="0" applyNumberFormat="1" applyFont="1" applyFill="1" applyBorder="1" applyAlignment="1">
      <alignment horizontal="center" vertical="center" wrapText="1"/>
    </xf>
    <xf numFmtId="14" fontId="5" fillId="2" borderId="8" xfId="0" applyNumberFormat="1" applyFont="1" applyFill="1" applyBorder="1" applyAlignment="1">
      <alignment horizontal="center" vertical="center" wrapText="1"/>
    </xf>
    <xf numFmtId="0" fontId="7" fillId="6" borderId="18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4" fillId="6" borderId="17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60">
    <dxf>
      <font>
        <name val="Arial"/>
        <scheme val="none"/>
      </font>
    </dxf>
    <dxf>
      <font>
        <sz val="12"/>
      </font>
    </dxf>
    <dxf>
      <alignment wrapText="1" readingOrder="0"/>
    </dxf>
    <dxf>
      <alignment vertical="center" readingOrder="0"/>
    </dxf>
    <dxf>
      <alignment horizontal="center" readingOrder="0"/>
    </dxf>
    <dxf>
      <fill>
        <patternFill patternType="solid">
          <bgColor rgb="FF739BCB"/>
        </patternFill>
      </fill>
    </dxf>
    <dxf>
      <fill>
        <patternFill patternType="solid">
          <bgColor rgb="FF739BCB"/>
        </patternFill>
      </fill>
    </dxf>
    <dxf>
      <fill>
        <patternFill patternType="solid">
          <bgColor rgb="FF739BCB"/>
        </patternFill>
      </fill>
    </dxf>
    <dxf>
      <fill>
        <patternFill patternType="solid">
          <bgColor rgb="FF739BCB"/>
        </patternFill>
      </fill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theme="4" tint="-0.24994659260841701"/>
        </left>
        <right style="medium">
          <color theme="4" tint="-0.24994659260841701"/>
        </right>
        <top style="medium">
          <color theme="4" tint="-0.24994659260841701"/>
        </top>
        <bottom style="medium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font>
        <b/>
      </font>
    </dxf>
    <dxf>
      <fill>
        <patternFill patternType="solid">
          <bgColor theme="4" tint="0.39997558519241921"/>
        </patternFill>
      </fill>
    </dxf>
    <dxf>
      <font>
        <color theme="5" tint="-0.249977111117893"/>
      </font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ont>
        <color theme="5" tint="-0.249977111117893"/>
      </font>
    </dxf>
    <dxf>
      <fill>
        <patternFill patternType="solid">
          <bgColor theme="4" tint="0.39997558519241921"/>
        </patternFill>
      </fill>
    </dxf>
    <dxf>
      <font>
        <b/>
      </font>
    </dxf>
    <dxf>
      <border>
        <left style="medium">
          <color theme="4" tint="-0.24994659260841701"/>
        </left>
        <right style="medium">
          <color theme="4" tint="-0.24994659260841701"/>
        </right>
        <top style="medium">
          <color theme="4" tint="-0.24994659260841701"/>
        </top>
        <bottom style="medium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solid">
          <bgColor rgb="FF739BCB"/>
        </patternFill>
      </fill>
    </dxf>
    <dxf>
      <fill>
        <patternFill patternType="solid">
          <bgColor rgb="FF739BCB"/>
        </patternFill>
      </fill>
    </dxf>
    <dxf>
      <fill>
        <patternFill patternType="solid">
          <bgColor rgb="FF739BCB"/>
        </patternFill>
      </fill>
    </dxf>
    <dxf>
      <fill>
        <patternFill patternType="solid">
          <bgColor rgb="FF739BCB"/>
        </patternFill>
      </fill>
    </dxf>
    <dxf>
      <alignment horizontal="center" readingOrder="0"/>
    </dxf>
    <dxf>
      <alignment vertical="center" readingOrder="0"/>
    </dxf>
    <dxf>
      <alignment wrapText="1" readingOrder="0"/>
    </dxf>
    <dxf>
      <font>
        <sz val="12"/>
      </font>
    </dxf>
    <dxf>
      <font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0" tint="-0.499984740745262"/>
        </left>
        <right/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  <vertical style="thin">
          <color theme="0" tint="-0.499984740745262"/>
        </vertical>
        <horizontal style="thin">
          <color theme="0" tint="-0.499984740745262"/>
        </horizontal>
      </border>
    </dxf>
    <dxf>
      <border>
        <top style="thin">
          <color theme="0" tint="-0.499984740745262"/>
        </top>
      </border>
    </dxf>
    <dxf>
      <border diagonalUp="0" diagonalDown="0">
        <left style="medium">
          <color theme="0" tint="-0.499984740745262"/>
        </left>
        <right style="medium">
          <color theme="0" tint="-0.499984740745262"/>
        </right>
        <top style="medium">
          <color theme="0" tint="-0.499984740745262"/>
        </top>
        <bottom style="medium">
          <color theme="0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border>
        <bottom style="thin">
          <color theme="0" tint="-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/>
        <bottom/>
        <vertical style="thin">
          <color theme="0" tint="-0.499984740745262"/>
        </vertical>
        <horizontal style="thin">
          <color theme="0" tint="-0.499984740745262"/>
        </horizontal>
      </border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-0.24994659260841701"/>
        </patternFill>
      </fill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thin">
          <color auto="1"/>
        </horizontal>
      </border>
    </dxf>
  </dxfs>
  <tableStyles count="4" defaultTableStyle="TableStyleMedium2" defaultPivotStyle="PivotStyleMedium9">
    <tableStyle name="Style de tableau 1" pivot="0" count="1">
      <tableStyleElement type="wholeTable" dxfId="59"/>
    </tableStyle>
    <tableStyle name="Style de tableau 2" pivot="0" count="4">
      <tableStyleElement type="wholeTable" dxfId="58"/>
      <tableStyleElement type="headerRow" dxfId="57"/>
      <tableStyleElement type="firstRowStripe" size="2" dxfId="56"/>
      <tableStyleElement type="secondRowStripe" size="2" dxfId="55"/>
    </tableStyle>
    <tableStyle name="Style de tableau 3" pivot="0" count="4">
      <tableStyleElement type="wholeTable" dxfId="54"/>
      <tableStyleElement type="headerRow" dxfId="53"/>
      <tableStyleElement type="firstRowStripe" dxfId="52"/>
      <tableStyleElement type="secondRowStripe" dxfId="51"/>
    </tableStyle>
    <tableStyle name="Style de tableau croisé dynamique 1" table="0" count="5">
      <tableStyleElement type="wholeTable" dxfId="50"/>
      <tableStyleElement type="headerRow" dxfId="49"/>
      <tableStyleElement type="firstSubtotalRow" dxfId="48"/>
      <tableStyleElement type="pageFieldLabels" dxfId="47"/>
      <tableStyleElement type="pageFieldValues" dxfId="46"/>
    </tableStyle>
  </tableStyles>
  <colors>
    <mruColors>
      <color rgb="FF739BC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</xdr:row>
          <xdr:rowOff>0</xdr:rowOff>
        </xdr:from>
        <xdr:to>
          <xdr:col>12</xdr:col>
          <xdr:colOff>9525</xdr:colOff>
          <xdr:row>4</xdr:row>
          <xdr:rowOff>94192</xdr:rowOff>
        </xdr:to>
        <xdr:sp macro="" textlink="">
          <xdr:nvSpPr>
            <xdr:cNvPr id="8194" name="CommandButton1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</xdr:row>
          <xdr:rowOff>0</xdr:rowOff>
        </xdr:from>
        <xdr:to>
          <xdr:col>11</xdr:col>
          <xdr:colOff>752475</xdr:colOff>
          <xdr:row>6</xdr:row>
          <xdr:rowOff>113241</xdr:rowOff>
        </xdr:to>
        <xdr:sp macro="" textlink="">
          <xdr:nvSpPr>
            <xdr:cNvPr id="8195" name="CommandButton2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et%20inventaire%20de%20l'outillage%20kapp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Donn&#233;es%20pi&#232;ces-outillag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Données outillage kapp 1"/>
      <sheetName val="Données outillage kapp 2"/>
      <sheetName val="Inventaire montages"/>
      <sheetName val="Inventaire diamants"/>
      <sheetName val="Inventaire meules"/>
      <sheetName val="Gestion et inventaire de l'outi"/>
    </sheetNames>
    <definedNames>
      <definedName name="Inventairemontage" refersTo="='Inventaire montages'!$A$1:$F$49"/>
      <definedName name="Montagekapp1" refersTo="='Données outillage kapp 1'!$A$1:$C$10"/>
      <definedName name="Montagekapp2" refersTo="='Données outillage kapp 2'!$A$1:$C$10"/>
    </definedNames>
    <sheetDataSet>
      <sheetData sheetId="0" refreshError="1"/>
      <sheetData sheetId="1">
        <row r="1">
          <cell r="A1" t="str">
            <v>Type de montage</v>
          </cell>
          <cell r="B1" t="str">
            <v>Montage 1</v>
          </cell>
          <cell r="C1" t="str">
            <v>Montage 2</v>
          </cell>
          <cell r="E1" t="str">
            <v>Module</v>
          </cell>
          <cell r="F1" t="str">
            <v>Référence diamant</v>
          </cell>
        </row>
        <row r="2">
          <cell r="A2" t="str">
            <v>0 770 65 189 00</v>
          </cell>
          <cell r="B2">
            <v>72526</v>
          </cell>
          <cell r="C2">
            <v>72527</v>
          </cell>
          <cell r="E2">
            <v>0.8</v>
          </cell>
          <cell r="F2" t="str">
            <v>D4465</v>
          </cell>
        </row>
        <row r="3">
          <cell r="A3" t="str">
            <v>0 770 65 190 00</v>
          </cell>
          <cell r="B3">
            <v>72530</v>
          </cell>
          <cell r="C3">
            <v>72531</v>
          </cell>
          <cell r="E3">
            <v>1</v>
          </cell>
          <cell r="F3" t="str">
            <v>D7227</v>
          </cell>
        </row>
        <row r="4">
          <cell r="A4" t="str">
            <v>0 770 65 191 00</v>
          </cell>
          <cell r="B4">
            <v>72532</v>
          </cell>
          <cell r="C4">
            <v>72534</v>
          </cell>
          <cell r="E4">
            <v>1.25</v>
          </cell>
          <cell r="F4" t="str">
            <v>D4461</v>
          </cell>
        </row>
        <row r="5">
          <cell r="A5" t="str">
            <v>0 770 65 192 00</v>
          </cell>
          <cell r="B5">
            <v>72536</v>
          </cell>
          <cell r="C5">
            <v>72538</v>
          </cell>
          <cell r="E5">
            <v>1.5</v>
          </cell>
          <cell r="F5" t="str">
            <v>D4463</v>
          </cell>
        </row>
        <row r="6">
          <cell r="A6" t="str">
            <v>0 770 65 193 00</v>
          </cell>
          <cell r="B6">
            <v>72541</v>
          </cell>
          <cell r="C6">
            <v>72542</v>
          </cell>
          <cell r="E6">
            <v>1.75</v>
          </cell>
          <cell r="F6" t="str">
            <v>D4464</v>
          </cell>
        </row>
        <row r="7">
          <cell r="A7" t="str">
            <v>0 770 65 194 00</v>
          </cell>
          <cell r="B7">
            <v>72544</v>
          </cell>
          <cell r="C7">
            <v>72546</v>
          </cell>
        </row>
        <row r="8">
          <cell r="A8" t="str">
            <v>0 770 65 195 00</v>
          </cell>
          <cell r="B8">
            <v>72548</v>
          </cell>
          <cell r="C8">
            <v>72549</v>
          </cell>
        </row>
        <row r="9">
          <cell r="A9" t="str">
            <v>0 770 65 196 00</v>
          </cell>
          <cell r="B9">
            <v>72551</v>
          </cell>
          <cell r="C9">
            <v>74765</v>
          </cell>
        </row>
        <row r="10">
          <cell r="A10" t="str">
            <v>0 770 65 197 00</v>
          </cell>
          <cell r="B10">
            <v>72554</v>
          </cell>
          <cell r="C10">
            <v>74766</v>
          </cell>
        </row>
      </sheetData>
      <sheetData sheetId="2">
        <row r="1">
          <cell r="A1" t="str">
            <v>Type de montage</v>
          </cell>
          <cell r="B1" t="str">
            <v>Montage 1</v>
          </cell>
          <cell r="C1" t="str">
            <v>Montage 2</v>
          </cell>
          <cell r="E1" t="str">
            <v>Module</v>
          </cell>
          <cell r="F1" t="str">
            <v>Référence diamant</v>
          </cell>
        </row>
        <row r="2">
          <cell r="A2" t="str">
            <v>0 770 65 189 00</v>
          </cell>
          <cell r="B2">
            <v>72526</v>
          </cell>
          <cell r="C2">
            <v>72527</v>
          </cell>
          <cell r="E2">
            <v>0.8</v>
          </cell>
          <cell r="F2" t="str">
            <v>D4465</v>
          </cell>
        </row>
        <row r="3">
          <cell r="A3" t="str">
            <v>0 770 65 190 00</v>
          </cell>
          <cell r="B3">
            <v>72530</v>
          </cell>
          <cell r="C3">
            <v>72531</v>
          </cell>
          <cell r="E3">
            <v>1</v>
          </cell>
          <cell r="F3" t="str">
            <v>D4468</v>
          </cell>
        </row>
        <row r="4">
          <cell r="A4" t="str">
            <v>0 770 65 191 00</v>
          </cell>
          <cell r="B4">
            <v>72532</v>
          </cell>
          <cell r="C4">
            <v>72534</v>
          </cell>
          <cell r="E4">
            <v>1.25</v>
          </cell>
          <cell r="F4" t="str">
            <v>D4462</v>
          </cell>
        </row>
        <row r="5">
          <cell r="A5" t="str">
            <v>0 770 65 192 00</v>
          </cell>
          <cell r="B5">
            <v>72535</v>
          </cell>
          <cell r="C5">
            <v>72539</v>
          </cell>
          <cell r="E5">
            <v>1.5</v>
          </cell>
          <cell r="F5" t="str">
            <v>D4463</v>
          </cell>
        </row>
        <row r="6">
          <cell r="A6" t="str">
            <v>0 770 65 193 00</v>
          </cell>
          <cell r="B6">
            <v>72541</v>
          </cell>
          <cell r="C6">
            <v>72542</v>
          </cell>
          <cell r="E6">
            <v>1.75</v>
          </cell>
          <cell r="F6" t="str">
            <v>D4464</v>
          </cell>
        </row>
        <row r="7">
          <cell r="A7" t="str">
            <v>0 770 65 194 00</v>
          </cell>
          <cell r="B7">
            <v>72543</v>
          </cell>
          <cell r="C7">
            <v>72547</v>
          </cell>
        </row>
        <row r="8">
          <cell r="A8" t="str">
            <v>0 770 65 195 00</v>
          </cell>
          <cell r="B8">
            <v>72548</v>
          </cell>
          <cell r="C8">
            <v>72550</v>
          </cell>
        </row>
        <row r="9">
          <cell r="A9" t="str">
            <v>0 770 65 196 00</v>
          </cell>
          <cell r="B9">
            <v>72552</v>
          </cell>
          <cell r="C9">
            <v>72553</v>
          </cell>
        </row>
        <row r="10">
          <cell r="A10" t="str">
            <v>0 770 65 197 00</v>
          </cell>
          <cell r="B10">
            <v>72557</v>
          </cell>
          <cell r="C10">
            <v>72558</v>
          </cell>
        </row>
      </sheetData>
      <sheetData sheetId="3">
        <row r="1">
          <cell r="A1" t="str">
            <v>N° de série</v>
          </cell>
          <cell r="B1" t="str">
            <v>N° plan</v>
          </cell>
          <cell r="C1" t="str">
            <v>Type de montage</v>
          </cell>
          <cell r="D1" t="str">
            <v>Centreur</v>
          </cell>
          <cell r="E1" t="str">
            <v>N° cycle actuel</v>
          </cell>
          <cell r="F1" t="str">
            <v>Date de la dernière modification</v>
          </cell>
        </row>
        <row r="3">
          <cell r="A3">
            <v>72526</v>
          </cell>
          <cell r="B3" t="str">
            <v>A-K1-06386-00-A</v>
          </cell>
          <cell r="C3" t="str">
            <v>0 770 65 189 00</v>
          </cell>
          <cell r="D3" t="str">
            <v>Ø8/11,3</v>
          </cell>
          <cell r="E3" t="str">
            <v>N°1</v>
          </cell>
        </row>
        <row r="4">
          <cell r="A4">
            <v>72527</v>
          </cell>
          <cell r="B4" t="str">
            <v>A-K1-06386-00-A</v>
          </cell>
          <cell r="C4" t="str">
            <v>0 770 65 189 00</v>
          </cell>
          <cell r="D4" t="str">
            <v>Ø8/11,3</v>
          </cell>
          <cell r="E4" t="str">
            <v>N°1</v>
          </cell>
        </row>
        <row r="5">
          <cell r="A5">
            <v>72528</v>
          </cell>
          <cell r="B5" t="str">
            <v>A-K1-06386-00-A</v>
          </cell>
          <cell r="C5" t="str">
            <v>0 770 65 189 00</v>
          </cell>
          <cell r="D5" t="str">
            <v>Ø8/11,3</v>
          </cell>
          <cell r="E5" t="str">
            <v>N°1</v>
          </cell>
        </row>
        <row r="7">
          <cell r="A7">
            <v>72529</v>
          </cell>
          <cell r="B7" t="str">
            <v>A-K1-06387-00-A</v>
          </cell>
          <cell r="C7" t="str">
            <v>0 770 65 190 00</v>
          </cell>
          <cell r="D7" t="str">
            <v>Ø10/14</v>
          </cell>
          <cell r="E7" t="str">
            <v>N°1</v>
          </cell>
          <cell r="F7">
            <v>43034.541516203702</v>
          </cell>
        </row>
        <row r="8">
          <cell r="A8">
            <v>72530</v>
          </cell>
          <cell r="B8" t="str">
            <v>A-K1-06387-00-A</v>
          </cell>
          <cell r="C8" t="str">
            <v>0 770 65 190 00</v>
          </cell>
          <cell r="D8" t="str">
            <v>Ø10/14</v>
          </cell>
          <cell r="E8" t="str">
            <v>N°3</v>
          </cell>
        </row>
        <row r="9">
          <cell r="A9">
            <v>72531</v>
          </cell>
          <cell r="B9" t="str">
            <v>A-K1-06387-00-A</v>
          </cell>
          <cell r="C9" t="str">
            <v>0 770 65 190 00</v>
          </cell>
          <cell r="D9" t="str">
            <v>Ø10/14</v>
          </cell>
          <cell r="E9" t="str">
            <v>N°2</v>
          </cell>
        </row>
        <row r="11">
          <cell r="A11">
            <v>72532</v>
          </cell>
          <cell r="B11" t="str">
            <v>A-K1-06388-00-A</v>
          </cell>
          <cell r="C11" t="str">
            <v>0 770 65 191 00</v>
          </cell>
          <cell r="D11" t="str">
            <v>Ø10/30</v>
          </cell>
          <cell r="E11" t="str">
            <v>N°1</v>
          </cell>
        </row>
        <row r="12">
          <cell r="A12">
            <v>72533</v>
          </cell>
          <cell r="B12" t="str">
            <v>A-K1-06388-00-A</v>
          </cell>
          <cell r="C12" t="str">
            <v>0 770 65 191 00</v>
          </cell>
          <cell r="D12" t="str">
            <v>Ø10/30</v>
          </cell>
          <cell r="E12" t="str">
            <v>N°2</v>
          </cell>
        </row>
        <row r="13">
          <cell r="A13">
            <v>72534</v>
          </cell>
          <cell r="B13" t="str">
            <v>A-K1-06388-00-A</v>
          </cell>
          <cell r="C13" t="str">
            <v>0 770 65 191 00</v>
          </cell>
          <cell r="D13" t="str">
            <v>Ø10/30</v>
          </cell>
          <cell r="E13" t="str">
            <v>N°2</v>
          </cell>
        </row>
        <row r="15">
          <cell r="A15">
            <v>72535</v>
          </cell>
          <cell r="B15" t="str">
            <v>A-K1-06389-00-A</v>
          </cell>
          <cell r="C15" t="str">
            <v>0 770 65 192 00</v>
          </cell>
          <cell r="D15" t="str">
            <v>Ø12/17,6</v>
          </cell>
          <cell r="E15" t="str">
            <v>N°2</v>
          </cell>
        </row>
        <row r="16">
          <cell r="A16">
            <v>72536</v>
          </cell>
          <cell r="B16" t="str">
            <v>A-K1-06389-00-A</v>
          </cell>
          <cell r="C16" t="str">
            <v>0 770 65 192 00</v>
          </cell>
          <cell r="D16" t="str">
            <v>Ø12/17,6</v>
          </cell>
          <cell r="E16" t="str">
            <v>N°3</v>
          </cell>
        </row>
        <row r="17">
          <cell r="A17">
            <v>72537</v>
          </cell>
          <cell r="B17" t="str">
            <v>A-K1-06389-00-A</v>
          </cell>
          <cell r="C17" t="str">
            <v>0 770 65 192 00</v>
          </cell>
          <cell r="D17" t="str">
            <v>Ø12/17,6</v>
          </cell>
          <cell r="E17" t="str">
            <v>N°3</v>
          </cell>
        </row>
        <row r="18">
          <cell r="A18">
            <v>72538</v>
          </cell>
          <cell r="B18" t="str">
            <v>A-K1-06389-00-A</v>
          </cell>
          <cell r="C18" t="str">
            <v>0 770 65 192 00</v>
          </cell>
          <cell r="D18" t="str">
            <v>Ø12/17,6</v>
          </cell>
          <cell r="E18" t="str">
            <v>N°3</v>
          </cell>
        </row>
        <row r="19">
          <cell r="A19">
            <v>72539</v>
          </cell>
          <cell r="B19" t="str">
            <v>A-K1-06389-00-A</v>
          </cell>
          <cell r="C19" t="str">
            <v>0 770 65 192 00</v>
          </cell>
          <cell r="D19" t="str">
            <v>Ø12/17,6</v>
          </cell>
          <cell r="E19" t="str">
            <v>N°3</v>
          </cell>
        </row>
        <row r="20">
          <cell r="A20">
            <v>74764</v>
          </cell>
          <cell r="B20" t="str">
            <v>A-K1-06389-00-A</v>
          </cell>
          <cell r="C20" t="str">
            <v>0 770 65 192 00</v>
          </cell>
          <cell r="D20" t="str">
            <v>Ø12/17,6</v>
          </cell>
          <cell r="E20" t="str">
            <v>N°2</v>
          </cell>
        </row>
        <row r="22">
          <cell r="A22">
            <v>72540</v>
          </cell>
          <cell r="B22" t="str">
            <v>A-K1-06390-00-A</v>
          </cell>
          <cell r="C22" t="str">
            <v>0 770 65 193 00</v>
          </cell>
          <cell r="D22" t="str">
            <v>Ø12/30</v>
          </cell>
          <cell r="E22" t="str">
            <v>N°2</v>
          </cell>
        </row>
        <row r="23">
          <cell r="A23">
            <v>72541</v>
          </cell>
          <cell r="B23" t="str">
            <v>A-K1-06390-00-A</v>
          </cell>
          <cell r="C23" t="str">
            <v>0 770 65 193 00</v>
          </cell>
          <cell r="D23" t="str">
            <v>Ø12/30</v>
          </cell>
          <cell r="E23" t="str">
            <v>N°3</v>
          </cell>
        </row>
        <row r="24">
          <cell r="A24">
            <v>72542</v>
          </cell>
          <cell r="B24" t="str">
            <v>A-K1-06390-00-A</v>
          </cell>
          <cell r="C24" t="str">
            <v>0 770 65 193 00</v>
          </cell>
          <cell r="D24" t="str">
            <v>Ø12/30</v>
          </cell>
          <cell r="E24" t="str">
            <v>N°3</v>
          </cell>
        </row>
        <row r="26">
          <cell r="A26">
            <v>72543</v>
          </cell>
          <cell r="B26" t="str">
            <v>A-K1-06391-00-A</v>
          </cell>
          <cell r="C26" t="str">
            <v>0 770 65 194 00</v>
          </cell>
          <cell r="D26" t="str">
            <v>Ø14/19,6</v>
          </cell>
          <cell r="E26" t="str">
            <v>N°3</v>
          </cell>
        </row>
        <row r="27">
          <cell r="A27">
            <v>72544</v>
          </cell>
          <cell r="B27" t="str">
            <v>A-K1-06391-00-A</v>
          </cell>
          <cell r="C27" t="str">
            <v>0 770 65 194 00</v>
          </cell>
          <cell r="D27" t="str">
            <v>Ø14/19,6</v>
          </cell>
          <cell r="E27" t="str">
            <v>N°2</v>
          </cell>
        </row>
        <row r="28">
          <cell r="A28">
            <v>72545</v>
          </cell>
          <cell r="B28" t="str">
            <v>A-K1-06391-00-A</v>
          </cell>
          <cell r="C28" t="str">
            <v>0 770 65 194 00</v>
          </cell>
          <cell r="D28" t="str">
            <v>Ø14/19,6</v>
          </cell>
          <cell r="E28" t="str">
            <v>N°3</v>
          </cell>
        </row>
        <row r="29">
          <cell r="A29">
            <v>72546</v>
          </cell>
          <cell r="B29" t="str">
            <v>A-K1-06391-00-A</v>
          </cell>
          <cell r="C29" t="str">
            <v>0 770 65 194 00</v>
          </cell>
          <cell r="D29" t="str">
            <v>Ø14/19,6</v>
          </cell>
          <cell r="E29" t="str">
            <v>N°2</v>
          </cell>
        </row>
        <row r="30">
          <cell r="A30">
            <v>72547</v>
          </cell>
          <cell r="B30" t="str">
            <v>A-K1-06391-00-A</v>
          </cell>
          <cell r="C30" t="str">
            <v>0 770 65 194 00</v>
          </cell>
          <cell r="D30" t="str">
            <v>Ø14/19,6</v>
          </cell>
          <cell r="E30" t="str">
            <v>N°2</v>
          </cell>
        </row>
        <row r="33">
          <cell r="A33">
            <v>72548</v>
          </cell>
          <cell r="B33" t="str">
            <v>A-K1-06392-00-A</v>
          </cell>
          <cell r="C33" t="str">
            <v>0 770 65 195 00</v>
          </cell>
          <cell r="D33" t="str">
            <v>Ø14/30</v>
          </cell>
          <cell r="E33" t="str">
            <v>N°3</v>
          </cell>
        </row>
        <row r="34">
          <cell r="A34">
            <v>72549</v>
          </cell>
          <cell r="B34" t="str">
            <v>A-K1-06392-00-A</v>
          </cell>
          <cell r="C34" t="str">
            <v>0 770 65 195 00</v>
          </cell>
          <cell r="D34" t="str">
            <v>Ø14/30</v>
          </cell>
          <cell r="E34" t="str">
            <v>N°3</v>
          </cell>
        </row>
        <row r="35">
          <cell r="A35">
            <v>72550</v>
          </cell>
          <cell r="B35" t="str">
            <v>A-K1-06392-00-A</v>
          </cell>
          <cell r="C35" t="str">
            <v>0 770 65 195 00</v>
          </cell>
          <cell r="D35" t="str">
            <v>Ø14/30</v>
          </cell>
          <cell r="E35" t="str">
            <v>N°2</v>
          </cell>
        </row>
        <row r="37">
          <cell r="A37">
            <v>72551</v>
          </cell>
          <cell r="B37" t="str">
            <v>A-K1-06393-00-A</v>
          </cell>
          <cell r="C37" t="str">
            <v>0 770 65 196 00</v>
          </cell>
          <cell r="D37" t="str">
            <v>Ø16/23</v>
          </cell>
          <cell r="E37" t="str">
            <v>N°2</v>
          </cell>
        </row>
        <row r="38">
          <cell r="A38">
            <v>72552</v>
          </cell>
          <cell r="B38" t="str">
            <v>A-K1-06393-00-A</v>
          </cell>
          <cell r="C38" t="str">
            <v>0 770 65 196 00</v>
          </cell>
          <cell r="D38" t="str">
            <v>Ø16/23</v>
          </cell>
          <cell r="E38" t="str">
            <v>N°2</v>
          </cell>
        </row>
        <row r="39">
          <cell r="A39">
            <v>72553</v>
          </cell>
          <cell r="B39" t="str">
            <v>A-K1-06393-00-A</v>
          </cell>
          <cell r="C39" t="str">
            <v>0 770 65 196 00</v>
          </cell>
          <cell r="D39" t="str">
            <v>Ø16/23</v>
          </cell>
          <cell r="E39" t="str">
            <v>N°3</v>
          </cell>
        </row>
        <row r="40">
          <cell r="A40">
            <v>74765</v>
          </cell>
          <cell r="B40" t="str">
            <v>A-K1-06393-00-A</v>
          </cell>
          <cell r="C40" t="str">
            <v>0 770 65 196 00</v>
          </cell>
          <cell r="D40" t="str">
            <v>Ø16/23</v>
          </cell>
          <cell r="E40" t="str">
            <v>N°2</v>
          </cell>
        </row>
        <row r="42">
          <cell r="A42">
            <v>72554</v>
          </cell>
          <cell r="B42" t="str">
            <v>A-K1-06394-00-A</v>
          </cell>
          <cell r="C42" t="str">
            <v>0 770 65 197 00</v>
          </cell>
          <cell r="D42" t="str">
            <v>Ø10/17</v>
          </cell>
          <cell r="E42" t="str">
            <v>N°4</v>
          </cell>
        </row>
        <row r="43">
          <cell r="A43">
            <v>72555</v>
          </cell>
          <cell r="B43" t="str">
            <v>A-K1-06394-00-A</v>
          </cell>
          <cell r="C43" t="str">
            <v>0 770 65 197 00</v>
          </cell>
          <cell r="D43" t="str">
            <v>Ø10/17</v>
          </cell>
          <cell r="E43" t="str">
            <v>N°5</v>
          </cell>
        </row>
        <row r="44">
          <cell r="A44">
            <v>72556</v>
          </cell>
          <cell r="B44" t="str">
            <v>A-K1-06394-00-A</v>
          </cell>
          <cell r="C44" t="str">
            <v>0 770 65 197 00</v>
          </cell>
          <cell r="D44" t="str">
            <v>Ø10/17</v>
          </cell>
          <cell r="E44" t="str">
            <v>N°3</v>
          </cell>
          <cell r="F44">
            <v>43034.709652777776</v>
          </cell>
        </row>
        <row r="45">
          <cell r="A45">
            <v>72557</v>
          </cell>
          <cell r="B45" t="str">
            <v>A-K1-06394-00-A</v>
          </cell>
          <cell r="C45" t="str">
            <v>0 770 65 197 00</v>
          </cell>
          <cell r="D45" t="str">
            <v>Ø10/17</v>
          </cell>
          <cell r="E45" t="str">
            <v>N°4</v>
          </cell>
        </row>
        <row r="46">
          <cell r="A46">
            <v>72558</v>
          </cell>
          <cell r="B46" t="str">
            <v>A-K1-06394-00-A</v>
          </cell>
          <cell r="C46" t="str">
            <v>0 770 65 197 00</v>
          </cell>
          <cell r="D46" t="str">
            <v>Ø10/17</v>
          </cell>
          <cell r="E46" t="str">
            <v>N°3</v>
          </cell>
        </row>
        <row r="47">
          <cell r="A47">
            <v>74766</v>
          </cell>
          <cell r="B47" t="str">
            <v>A-K1-06394-00-A</v>
          </cell>
          <cell r="C47" t="str">
            <v>0 770 65 197 00</v>
          </cell>
          <cell r="D47" t="str">
            <v>Ø10/17</v>
          </cell>
          <cell r="E47" t="str">
            <v>N°4</v>
          </cell>
        </row>
        <row r="48">
          <cell r="A48">
            <v>81060</v>
          </cell>
          <cell r="B48" t="str">
            <v>A-K1-06394-00-A</v>
          </cell>
          <cell r="C48" t="str">
            <v>0 770 65 197 00</v>
          </cell>
          <cell r="D48" t="str">
            <v>Ø10/17</v>
          </cell>
          <cell r="E48" t="str">
            <v>N°1</v>
          </cell>
        </row>
        <row r="49">
          <cell r="A49">
            <v>82124</v>
          </cell>
          <cell r="B49" t="str">
            <v>A-K1-06394-00-A</v>
          </cell>
          <cell r="C49" t="str">
            <v>0 770 65 197 00</v>
          </cell>
          <cell r="D49" t="str">
            <v>Ø10/17</v>
          </cell>
          <cell r="E49" t="str">
            <v>N°1</v>
          </cell>
        </row>
      </sheetData>
      <sheetData sheetId="4">
        <row r="1">
          <cell r="A1" t="str">
            <v>Référence diamant</v>
          </cell>
          <cell r="B1" t="str">
            <v>Fabriquant diamant</v>
          </cell>
          <cell r="C1" t="str">
            <v>N° de série diamant</v>
          </cell>
          <cell r="D1" t="str">
            <v>Module</v>
          </cell>
          <cell r="E1" t="str">
            <v>N° de passage</v>
          </cell>
          <cell r="F1" t="str">
            <v>Date de la dernière modification</v>
          </cell>
        </row>
        <row r="3">
          <cell r="A3" t="str">
            <v>D4457</v>
          </cell>
          <cell r="B3" t="str">
            <v>Kapp</v>
          </cell>
          <cell r="C3" t="str">
            <v>2.760.86.909.03</v>
          </cell>
          <cell r="D3">
            <v>0.8</v>
          </cell>
          <cell r="E3" t="str">
            <v>N°1</v>
          </cell>
        </row>
        <row r="4">
          <cell r="A4" t="str">
            <v>D4465</v>
          </cell>
          <cell r="B4" t="str">
            <v>Kapp</v>
          </cell>
          <cell r="C4" t="str">
            <v>2.760.86.909.03</v>
          </cell>
          <cell r="D4">
            <v>0.8</v>
          </cell>
          <cell r="E4" t="str">
            <v>N°1</v>
          </cell>
        </row>
        <row r="6">
          <cell r="A6" t="str">
            <v>D4466</v>
          </cell>
          <cell r="B6" t="str">
            <v>Kapp</v>
          </cell>
          <cell r="C6" t="str">
            <v>2.760.86.910.03</v>
          </cell>
          <cell r="D6">
            <v>1</v>
          </cell>
          <cell r="E6" t="str">
            <v>N°2</v>
          </cell>
        </row>
        <row r="7">
          <cell r="A7" t="str">
            <v>D4468</v>
          </cell>
          <cell r="B7" t="str">
            <v>Kapp</v>
          </cell>
          <cell r="C7" t="str">
            <v>2.760.86.910.03</v>
          </cell>
          <cell r="D7">
            <v>1</v>
          </cell>
          <cell r="E7" t="str">
            <v>N°2</v>
          </cell>
        </row>
        <row r="8">
          <cell r="A8" t="str">
            <v>D7227</v>
          </cell>
          <cell r="B8" t="str">
            <v>Kapp</v>
          </cell>
          <cell r="C8" t="str">
            <v>2.760.86.910.03</v>
          </cell>
          <cell r="D8">
            <v>1</v>
          </cell>
          <cell r="E8" t="str">
            <v>N°1</v>
          </cell>
        </row>
        <row r="9">
          <cell r="A9" t="str">
            <v>D7228</v>
          </cell>
          <cell r="B9" t="str">
            <v>Kapp</v>
          </cell>
          <cell r="C9" t="str">
            <v>2.760.86.910.03</v>
          </cell>
          <cell r="D9">
            <v>1</v>
          </cell>
          <cell r="E9" t="str">
            <v>N°1</v>
          </cell>
          <cell r="F9">
            <v>43034.709317129629</v>
          </cell>
        </row>
        <row r="10">
          <cell r="A10" t="str">
            <v>D7684</v>
          </cell>
          <cell r="B10" t="str">
            <v>Kapp</v>
          </cell>
          <cell r="C10" t="str">
            <v>2.760.86.910.03</v>
          </cell>
          <cell r="D10">
            <v>1</v>
          </cell>
          <cell r="E10" t="str">
            <v>N°1</v>
          </cell>
        </row>
        <row r="11">
          <cell r="A11" t="str">
            <v>RGF 11890</v>
          </cell>
          <cell r="B11" t="str">
            <v>Kaiser</v>
          </cell>
          <cell r="C11" t="str">
            <v>2.760.86.910.03</v>
          </cell>
          <cell r="D11">
            <v>1</v>
          </cell>
          <cell r="E11" t="str">
            <v>N°2</v>
          </cell>
          <cell r="F11">
            <v>43034.709363425929</v>
          </cell>
        </row>
        <row r="15">
          <cell r="A15" t="str">
            <v>D4461</v>
          </cell>
          <cell r="B15" t="str">
            <v>Kapp</v>
          </cell>
          <cell r="C15" t="str">
            <v>2.760.86.911.03</v>
          </cell>
          <cell r="D15">
            <v>1.25</v>
          </cell>
          <cell r="E15" t="str">
            <v>N°2</v>
          </cell>
        </row>
        <row r="16">
          <cell r="A16" t="str">
            <v>D4462</v>
          </cell>
          <cell r="B16" t="str">
            <v>Kapp</v>
          </cell>
          <cell r="C16" t="str">
            <v>2.760.86.911.03</v>
          </cell>
          <cell r="D16">
            <v>1.25</v>
          </cell>
          <cell r="E16" t="str">
            <v>N°1</v>
          </cell>
        </row>
        <row r="17">
          <cell r="A17" t="str">
            <v>D4469</v>
          </cell>
          <cell r="B17" t="str">
            <v>Kapp</v>
          </cell>
          <cell r="C17" t="str">
            <v>2.760.86.911.03</v>
          </cell>
          <cell r="D17">
            <v>1.25</v>
          </cell>
          <cell r="E17" t="str">
            <v>N°1</v>
          </cell>
        </row>
        <row r="18">
          <cell r="A18" t="str">
            <v>D4470</v>
          </cell>
          <cell r="B18" t="str">
            <v>Kapp</v>
          </cell>
          <cell r="C18" t="str">
            <v>2.760.86.911.03</v>
          </cell>
          <cell r="D18">
            <v>1.25</v>
          </cell>
          <cell r="E18" t="str">
            <v>N°1</v>
          </cell>
        </row>
        <row r="20">
          <cell r="A20" t="str">
            <v>D4463</v>
          </cell>
          <cell r="B20" t="str">
            <v>Kapp</v>
          </cell>
          <cell r="C20" t="str">
            <v>2.760.86.912.03</v>
          </cell>
          <cell r="D20">
            <v>1.5</v>
          </cell>
          <cell r="E20" t="str">
            <v>N°1</v>
          </cell>
        </row>
        <row r="21">
          <cell r="A21" t="str">
            <v>D4471</v>
          </cell>
          <cell r="B21" t="str">
            <v>Kapp</v>
          </cell>
          <cell r="C21" t="str">
            <v>2.760.86.912.03</v>
          </cell>
          <cell r="D21">
            <v>1.5</v>
          </cell>
          <cell r="E21" t="str">
            <v>N°2</v>
          </cell>
        </row>
        <row r="23">
          <cell r="A23" t="str">
            <v>D4464</v>
          </cell>
          <cell r="B23" t="str">
            <v>Kapp</v>
          </cell>
          <cell r="C23" t="str">
            <v>2.760.86.913.03</v>
          </cell>
          <cell r="D23">
            <v>1.75</v>
          </cell>
          <cell r="E23" t="str">
            <v>N°1</v>
          </cell>
        </row>
        <row r="24">
          <cell r="A24" t="str">
            <v>D4472</v>
          </cell>
          <cell r="B24" t="str">
            <v>Kapp</v>
          </cell>
          <cell r="C24" t="str">
            <v>2.760.86.913.03</v>
          </cell>
          <cell r="D24">
            <v>1.75</v>
          </cell>
          <cell r="E24" t="str">
            <v>N°2</v>
          </cell>
        </row>
      </sheetData>
      <sheetData sheetId="5">
        <row r="1">
          <cell r="A1" t="str">
            <v>Référence meule</v>
          </cell>
          <cell r="B1" t="str">
            <v>Fabriquant meule</v>
          </cell>
          <cell r="C1" t="str">
            <v>Nombre de filets</v>
          </cell>
          <cell r="D1" t="str">
            <v>Module</v>
          </cell>
          <cell r="E1" t="str">
            <v>N° de meule</v>
          </cell>
          <cell r="F1" t="str">
            <v>Date de la dernière modification</v>
          </cell>
        </row>
        <row r="3">
          <cell r="A3" t="str">
            <v xml:space="preserve">70A 80 I12 V85-30 </v>
          </cell>
          <cell r="B3" t="str">
            <v>Kapp</v>
          </cell>
          <cell r="C3" t="str">
            <v>5 filets</v>
          </cell>
          <cell r="D3">
            <v>0.8</v>
          </cell>
          <cell r="E3" t="str">
            <v>N°0</v>
          </cell>
        </row>
        <row r="5">
          <cell r="A5" t="str">
            <v xml:space="preserve">40A 150 J14 V84 </v>
          </cell>
          <cell r="B5" t="str">
            <v>Krebs</v>
          </cell>
          <cell r="C5" t="str">
            <v>6 filets</v>
          </cell>
          <cell r="D5">
            <v>1</v>
          </cell>
          <cell r="E5" t="str">
            <v>N°1</v>
          </cell>
        </row>
        <row r="6">
          <cell r="A6" t="str">
            <v xml:space="preserve">61A 100 I12 V84-30 </v>
          </cell>
          <cell r="B6" t="str">
            <v>Krebs</v>
          </cell>
          <cell r="C6" t="str">
            <v>6 filets</v>
          </cell>
          <cell r="D6">
            <v>1</v>
          </cell>
          <cell r="E6" t="str">
            <v>N°1</v>
          </cell>
        </row>
        <row r="7">
          <cell r="A7" t="str">
            <v xml:space="preserve">70A 120 H14 V48-30 </v>
          </cell>
          <cell r="B7" t="str">
            <v>Krebs</v>
          </cell>
          <cell r="C7" t="str">
            <v>6 filets</v>
          </cell>
          <cell r="D7">
            <v>1</v>
          </cell>
          <cell r="E7" t="str">
            <v>N°0</v>
          </cell>
        </row>
        <row r="8">
          <cell r="A8" t="str">
            <v>35A 120 I14 V86</v>
          </cell>
          <cell r="B8" t="str">
            <v>Krebs</v>
          </cell>
          <cell r="C8" t="str">
            <v>6 filets</v>
          </cell>
          <cell r="D8">
            <v>1</v>
          </cell>
          <cell r="E8" t="str">
            <v>N°1</v>
          </cell>
        </row>
        <row r="9">
          <cell r="A9" t="str">
            <v xml:space="preserve">35A 120 GH12 VN6 SF </v>
          </cell>
          <cell r="B9" t="str">
            <v>Comet</v>
          </cell>
          <cell r="C9" t="str">
            <v>6 filets</v>
          </cell>
          <cell r="D9">
            <v>1</v>
          </cell>
          <cell r="E9" t="str">
            <v>N°1</v>
          </cell>
        </row>
        <row r="10">
          <cell r="A10" t="str">
            <v>38AY 80 / 2 GH 12 VN 6 F</v>
          </cell>
          <cell r="B10" t="str">
            <v>Comet</v>
          </cell>
          <cell r="C10" t="str">
            <v>6 filets</v>
          </cell>
          <cell r="D10">
            <v>1</v>
          </cell>
          <cell r="E10" t="str">
            <v>N°1</v>
          </cell>
        </row>
        <row r="11">
          <cell r="A11" t="str">
            <v xml:space="preserve">93DA 120 / 120 J18 VPLF29 </v>
          </cell>
          <cell r="B11" t="str">
            <v>3M</v>
          </cell>
          <cell r="C11" t="str">
            <v>6 filets</v>
          </cell>
          <cell r="D11">
            <v>1</v>
          </cell>
          <cell r="E11" t="str">
            <v>N°1</v>
          </cell>
        </row>
        <row r="12">
          <cell r="A12" t="str">
            <v>93N 120 J18 VPLF68 / 602WS1</v>
          </cell>
          <cell r="B12" t="str">
            <v>3M</v>
          </cell>
          <cell r="C12" t="str">
            <v>6 filets</v>
          </cell>
          <cell r="D12">
            <v>1</v>
          </cell>
          <cell r="E12" t="str">
            <v>N°1</v>
          </cell>
        </row>
        <row r="13">
          <cell r="A13" t="str">
            <v>93NA 120 J18 VPLF68 / 602WS1</v>
          </cell>
          <cell r="B13" t="str">
            <v>3M</v>
          </cell>
          <cell r="C13" t="str">
            <v>6 filets</v>
          </cell>
          <cell r="D13">
            <v>1</v>
          </cell>
          <cell r="E13" t="str">
            <v>N°1</v>
          </cell>
        </row>
        <row r="15">
          <cell r="A15" t="str">
            <v xml:space="preserve">70A 80 I12 V84-30 </v>
          </cell>
          <cell r="B15" t="str">
            <v>Krebs</v>
          </cell>
          <cell r="C15" t="str">
            <v>4 filets</v>
          </cell>
          <cell r="D15">
            <v>1.25</v>
          </cell>
          <cell r="E15" t="str">
            <v>N°0</v>
          </cell>
        </row>
        <row r="16">
          <cell r="A16" t="str">
            <v>93NA 120 J18 VPLF68 / 602WS1</v>
          </cell>
          <cell r="B16" t="str">
            <v>3M</v>
          </cell>
          <cell r="C16" t="str">
            <v>4 filets</v>
          </cell>
          <cell r="D16">
            <v>1.25</v>
          </cell>
          <cell r="E16" t="str">
            <v>N°1</v>
          </cell>
        </row>
        <row r="18">
          <cell r="A18" t="str">
            <v xml:space="preserve">70A 80 I12 V84-30 </v>
          </cell>
          <cell r="B18" t="str">
            <v>Krebs</v>
          </cell>
          <cell r="C18" t="str">
            <v>5 filets</v>
          </cell>
          <cell r="D18">
            <v>1.25</v>
          </cell>
          <cell r="E18" t="str">
            <v>N°0</v>
          </cell>
        </row>
        <row r="19">
          <cell r="A19" t="str">
            <v>93NA 120 J18 VPLF68 / 602WS1</v>
          </cell>
          <cell r="B19" t="str">
            <v>3M</v>
          </cell>
          <cell r="C19" t="str">
            <v>5 filets</v>
          </cell>
          <cell r="D19">
            <v>1.25</v>
          </cell>
          <cell r="E19" t="str">
            <v>N°1</v>
          </cell>
        </row>
        <row r="21">
          <cell r="A21" t="str">
            <v xml:space="preserve">70A 80 I12 V84-30 </v>
          </cell>
          <cell r="B21" t="str">
            <v>Krebs</v>
          </cell>
          <cell r="C21" t="str">
            <v>5 filets</v>
          </cell>
          <cell r="D21">
            <v>1.5</v>
          </cell>
          <cell r="E21" t="str">
            <v>N°0</v>
          </cell>
        </row>
        <row r="22">
          <cell r="A22" t="str">
            <v>93NA 120 J18 VPLF68 / 602WS1</v>
          </cell>
          <cell r="B22" t="str">
            <v>3M</v>
          </cell>
          <cell r="C22" t="str">
            <v>5 filets</v>
          </cell>
          <cell r="D22">
            <v>1.5</v>
          </cell>
          <cell r="E22" t="str">
            <v>N°1</v>
          </cell>
        </row>
        <row r="24">
          <cell r="A24" t="str">
            <v xml:space="preserve">70A 80 H13 V85-60 </v>
          </cell>
          <cell r="B24" t="str">
            <v>Krebs</v>
          </cell>
          <cell r="C24" t="str">
            <v>5 filets</v>
          </cell>
          <cell r="D24">
            <v>1.75</v>
          </cell>
          <cell r="E24" t="str">
            <v>N°0</v>
          </cell>
        </row>
        <row r="25">
          <cell r="A25" t="str">
            <v>93NA 120 J18 VPLF68 / 602WS1</v>
          </cell>
          <cell r="B25" t="str">
            <v>3M</v>
          </cell>
          <cell r="C25" t="str">
            <v>5 filets</v>
          </cell>
          <cell r="D25">
            <v>1.75</v>
          </cell>
          <cell r="E25" t="str">
            <v>N°1</v>
          </cell>
        </row>
      </sheetData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pièces"/>
      <sheetName val="Données pièces-outillages"/>
    </sheetNames>
    <definedNames>
      <definedName name="Montage" refersTo="='Données pièces'!$J$1:$M$86"/>
    </definedNames>
    <sheetDataSet>
      <sheetData sheetId="0">
        <row r="1">
          <cell r="A1" t="str">
            <v>Référence pièce</v>
          </cell>
          <cell r="J1" t="str">
            <v>Référence pièce</v>
          </cell>
          <cell r="K1" t="str">
            <v>N° embase könig</v>
          </cell>
          <cell r="L1" t="str">
            <v>Type de montage</v>
          </cell>
          <cell r="M1" t="str">
            <v>Centreur</v>
          </cell>
        </row>
        <row r="2">
          <cell r="J2">
            <v>49913</v>
          </cell>
          <cell r="K2" t="str">
            <v>A-K1-06386-00-A</v>
          </cell>
          <cell r="L2" t="str">
            <v>0 770 65 189 00</v>
          </cell>
          <cell r="M2" t="str">
            <v>Ø8/11,3</v>
          </cell>
        </row>
        <row r="3">
          <cell r="J3">
            <v>49948</v>
          </cell>
          <cell r="K3" t="str">
            <v>A-K1-06386-00-A</v>
          </cell>
          <cell r="L3" t="str">
            <v>0 770 65 189 00</v>
          </cell>
          <cell r="M3" t="str">
            <v>Ø8/11,3</v>
          </cell>
        </row>
        <row r="4">
          <cell r="J4">
            <v>49964</v>
          </cell>
          <cell r="K4" t="str">
            <v>A-K1-06386-00-A</v>
          </cell>
          <cell r="L4" t="str">
            <v>0 770 65 189 00</v>
          </cell>
          <cell r="M4" t="str">
            <v>Ø8/11,3</v>
          </cell>
        </row>
        <row r="5">
          <cell r="J5">
            <v>18244</v>
          </cell>
          <cell r="K5" t="str">
            <v>A-K1-06387-00-A</v>
          </cell>
          <cell r="L5" t="str">
            <v>0 770 65 190 00</v>
          </cell>
          <cell r="M5" t="str">
            <v>Ø10/14</v>
          </cell>
        </row>
        <row r="6">
          <cell r="J6">
            <v>41009</v>
          </cell>
          <cell r="K6" t="str">
            <v>A-K1-06387-00-A</v>
          </cell>
          <cell r="L6" t="str">
            <v>0 770 65 190 00</v>
          </cell>
          <cell r="M6" t="str">
            <v>Ø10/14</v>
          </cell>
        </row>
        <row r="7">
          <cell r="J7">
            <v>41025</v>
          </cell>
          <cell r="K7" t="str">
            <v>A-K1-06387-00-A</v>
          </cell>
          <cell r="L7" t="str">
            <v>0 770 65 190 00</v>
          </cell>
          <cell r="M7" t="str">
            <v>Ø10/14</v>
          </cell>
        </row>
        <row r="8">
          <cell r="J8">
            <v>49239</v>
          </cell>
          <cell r="K8" t="str">
            <v>A-K1-06387-00-A</v>
          </cell>
          <cell r="L8" t="str">
            <v>0 770 65 190 00</v>
          </cell>
          <cell r="M8" t="str">
            <v>Ø10/14</v>
          </cell>
        </row>
        <row r="9">
          <cell r="J9">
            <v>5479</v>
          </cell>
          <cell r="K9" t="str">
            <v>A-K1-06387-00-A</v>
          </cell>
          <cell r="L9" t="str">
            <v>0 770 65 190 00</v>
          </cell>
          <cell r="M9" t="str">
            <v>Ø10/14</v>
          </cell>
        </row>
        <row r="10">
          <cell r="J10">
            <v>41378</v>
          </cell>
          <cell r="K10" t="str">
            <v>A-K1-06388-00-A</v>
          </cell>
          <cell r="L10" t="str">
            <v>0 770 65 191 00</v>
          </cell>
          <cell r="M10" t="str">
            <v>Ø10/30</v>
          </cell>
        </row>
        <row r="11">
          <cell r="J11">
            <v>41440</v>
          </cell>
          <cell r="K11" t="str">
            <v>A-K1-06388-00-A</v>
          </cell>
          <cell r="L11" t="str">
            <v>0 770 65 191 00</v>
          </cell>
          <cell r="M11" t="str">
            <v>Ø10/30</v>
          </cell>
        </row>
        <row r="12">
          <cell r="J12">
            <v>41513</v>
          </cell>
          <cell r="K12" t="str">
            <v>A-K1-06388-00-A</v>
          </cell>
          <cell r="L12" t="str">
            <v>0 770 65 191 00</v>
          </cell>
          <cell r="M12" t="str">
            <v>Ø10/30</v>
          </cell>
        </row>
        <row r="13">
          <cell r="J13">
            <v>41580</v>
          </cell>
          <cell r="K13" t="str">
            <v>A-K1-06388-00-A</v>
          </cell>
          <cell r="L13" t="str">
            <v>0 770 65 191 00</v>
          </cell>
          <cell r="M13" t="str">
            <v>Ø10/30</v>
          </cell>
        </row>
        <row r="14">
          <cell r="J14">
            <v>42285</v>
          </cell>
          <cell r="K14" t="str">
            <v>A-K1-06388-00-A</v>
          </cell>
          <cell r="L14" t="str">
            <v>0 770 65 191 00</v>
          </cell>
          <cell r="M14" t="str">
            <v>Ø10/30</v>
          </cell>
        </row>
        <row r="15">
          <cell r="J15">
            <v>49220</v>
          </cell>
          <cell r="K15" t="str">
            <v>A-K1-06388-00-A</v>
          </cell>
          <cell r="L15" t="str">
            <v>0 770 65 191 00</v>
          </cell>
          <cell r="M15" t="str">
            <v>Ø10/30</v>
          </cell>
        </row>
        <row r="16">
          <cell r="J16">
            <v>49603</v>
          </cell>
          <cell r="K16" t="str">
            <v>A-K1-06388-00-A</v>
          </cell>
          <cell r="L16" t="str">
            <v>0 770 65 191 00</v>
          </cell>
          <cell r="M16" t="str">
            <v>Ø10/30</v>
          </cell>
        </row>
        <row r="17">
          <cell r="J17">
            <v>5754</v>
          </cell>
          <cell r="K17" t="str">
            <v>A-K1-06388-00-A</v>
          </cell>
          <cell r="L17" t="str">
            <v>0 770 65 191 00</v>
          </cell>
          <cell r="M17" t="str">
            <v>Ø10/30</v>
          </cell>
        </row>
        <row r="18">
          <cell r="J18">
            <v>5800</v>
          </cell>
          <cell r="K18" t="str">
            <v>A-K1-06388-00-A</v>
          </cell>
          <cell r="L18" t="str">
            <v>0 770 65 191 00</v>
          </cell>
          <cell r="M18" t="str">
            <v>Ø10/30</v>
          </cell>
        </row>
        <row r="19">
          <cell r="J19" t="str">
            <v>4105X</v>
          </cell>
          <cell r="K19" t="str">
            <v>A-K1-06389-00-A</v>
          </cell>
          <cell r="L19" t="str">
            <v>0 770 65 192 00</v>
          </cell>
          <cell r="M19" t="str">
            <v>Ø12/17,6</v>
          </cell>
        </row>
        <row r="20">
          <cell r="J20">
            <v>41084</v>
          </cell>
          <cell r="K20" t="str">
            <v>A-K1-06389-00-A</v>
          </cell>
          <cell r="L20" t="str">
            <v>0 770 65 192 00</v>
          </cell>
          <cell r="M20" t="str">
            <v>Ø12/17,6</v>
          </cell>
        </row>
        <row r="21">
          <cell r="J21">
            <v>41122</v>
          </cell>
          <cell r="K21" t="str">
            <v>A-K1-06389-00-A</v>
          </cell>
          <cell r="L21" t="str">
            <v>0 770 65 192 00</v>
          </cell>
          <cell r="M21" t="str">
            <v>Ø12/17,6</v>
          </cell>
        </row>
        <row r="22">
          <cell r="J22">
            <v>41165</v>
          </cell>
          <cell r="K22" t="str">
            <v>A-K1-06389-00-A</v>
          </cell>
          <cell r="L22" t="str">
            <v>0 770 65 192 00</v>
          </cell>
          <cell r="M22" t="str">
            <v>Ø12/17,6</v>
          </cell>
        </row>
        <row r="23">
          <cell r="J23">
            <v>41211</v>
          </cell>
          <cell r="K23" t="str">
            <v>A-K1-06389-00-A</v>
          </cell>
          <cell r="L23" t="str">
            <v>0 770 65 192 00</v>
          </cell>
          <cell r="M23" t="str">
            <v>Ø12/17,6</v>
          </cell>
        </row>
        <row r="24">
          <cell r="J24">
            <v>41262</v>
          </cell>
          <cell r="K24" t="str">
            <v>A-K1-06389-00-A</v>
          </cell>
          <cell r="L24" t="str">
            <v>0 770 65 192 00</v>
          </cell>
          <cell r="M24" t="str">
            <v>Ø12/17,6</v>
          </cell>
        </row>
        <row r="25">
          <cell r="J25">
            <v>41327</v>
          </cell>
          <cell r="K25" t="str">
            <v>A-K1-06389-00-A</v>
          </cell>
          <cell r="L25" t="str">
            <v>0 770 65 192 00</v>
          </cell>
          <cell r="M25" t="str">
            <v>Ø12/17,6</v>
          </cell>
        </row>
        <row r="26">
          <cell r="J26">
            <v>49271</v>
          </cell>
          <cell r="K26" t="str">
            <v>A-K1-06389-00-A</v>
          </cell>
          <cell r="L26" t="str">
            <v>0 770 65 192 00</v>
          </cell>
          <cell r="M26" t="str">
            <v>Ø12/17,6</v>
          </cell>
        </row>
        <row r="27">
          <cell r="J27">
            <v>5509</v>
          </cell>
          <cell r="K27" t="str">
            <v>A-K1-06389-00-A</v>
          </cell>
          <cell r="L27" t="str">
            <v>0 770 65 192 00</v>
          </cell>
          <cell r="M27" t="str">
            <v>Ø12/17,6</v>
          </cell>
        </row>
        <row r="28">
          <cell r="J28">
            <v>5533</v>
          </cell>
          <cell r="K28" t="str">
            <v>A-K1-06389-00-A</v>
          </cell>
          <cell r="L28" t="str">
            <v>0 770 65 192 00</v>
          </cell>
          <cell r="M28" t="str">
            <v>Ø12/17,6</v>
          </cell>
        </row>
        <row r="29">
          <cell r="J29">
            <v>5576</v>
          </cell>
          <cell r="K29" t="str">
            <v>A-K1-06389-00-A</v>
          </cell>
          <cell r="L29" t="str">
            <v>0 770 65 192 00</v>
          </cell>
          <cell r="M29" t="str">
            <v>Ø12/17,6</v>
          </cell>
        </row>
        <row r="30">
          <cell r="J30">
            <v>5614</v>
          </cell>
          <cell r="K30" t="str">
            <v>A-K1-06389-00-A</v>
          </cell>
          <cell r="L30" t="str">
            <v>0 770 65 192 00</v>
          </cell>
          <cell r="M30" t="str">
            <v>Ø12/17,6</v>
          </cell>
        </row>
        <row r="31">
          <cell r="J31">
            <v>5665</v>
          </cell>
          <cell r="K31" t="str">
            <v>A-K1-06389-00-A</v>
          </cell>
          <cell r="L31" t="str">
            <v>0 770 65 192 00</v>
          </cell>
          <cell r="M31" t="str">
            <v>Ø12/17,6</v>
          </cell>
        </row>
        <row r="32">
          <cell r="J32">
            <v>5711</v>
          </cell>
          <cell r="K32" t="str">
            <v>A-K1-06389-00-A</v>
          </cell>
          <cell r="L32" t="str">
            <v>0 770 65 192 00</v>
          </cell>
          <cell r="M32" t="str">
            <v>Ø12/17,6</v>
          </cell>
        </row>
        <row r="33">
          <cell r="J33">
            <v>41386</v>
          </cell>
          <cell r="K33" t="str">
            <v>A-K1-06390-00-A</v>
          </cell>
          <cell r="L33" t="str">
            <v>0 770 65 193 00</v>
          </cell>
          <cell r="M33" t="str">
            <v>Ø12/30</v>
          </cell>
        </row>
        <row r="34">
          <cell r="J34">
            <v>41459</v>
          </cell>
          <cell r="K34" t="str">
            <v>A-K1-06390-00-A</v>
          </cell>
          <cell r="L34" t="str">
            <v>0 770 65 193 00</v>
          </cell>
          <cell r="M34" t="str">
            <v>Ø12/30</v>
          </cell>
        </row>
        <row r="35">
          <cell r="J35">
            <v>41521</v>
          </cell>
          <cell r="K35" t="str">
            <v>A-K1-06390-00-A</v>
          </cell>
          <cell r="L35" t="str">
            <v>0 770 65 193 00</v>
          </cell>
          <cell r="M35" t="str">
            <v>Ø12/30</v>
          </cell>
        </row>
        <row r="36">
          <cell r="J36">
            <v>41599</v>
          </cell>
          <cell r="K36" t="str">
            <v>A-K1-06390-00-A</v>
          </cell>
          <cell r="L36" t="str">
            <v>0 770 65 193 00</v>
          </cell>
          <cell r="M36" t="str">
            <v>Ø12/30</v>
          </cell>
        </row>
        <row r="37">
          <cell r="J37">
            <v>49611</v>
          </cell>
          <cell r="K37" t="str">
            <v>A-K1-06390-00-A</v>
          </cell>
          <cell r="L37" t="str">
            <v>0 770 65 193 00</v>
          </cell>
          <cell r="M37" t="str">
            <v>Ø12/30</v>
          </cell>
        </row>
        <row r="38">
          <cell r="J38">
            <v>5762</v>
          </cell>
          <cell r="K38" t="str">
            <v>A-K1-06390-00-A</v>
          </cell>
          <cell r="L38" t="str">
            <v>0 770 65 193 00</v>
          </cell>
          <cell r="M38" t="str">
            <v>Ø12/30</v>
          </cell>
        </row>
        <row r="39">
          <cell r="J39">
            <v>5819</v>
          </cell>
          <cell r="K39" t="str">
            <v>A-K1-06390-00-A</v>
          </cell>
          <cell r="L39" t="str">
            <v>0 770 65 193 00</v>
          </cell>
          <cell r="M39" t="str">
            <v>Ø12/30</v>
          </cell>
        </row>
        <row r="40">
          <cell r="J40">
            <v>41092</v>
          </cell>
          <cell r="K40" t="str">
            <v>A-K1-06391-00-A</v>
          </cell>
          <cell r="L40" t="str">
            <v>0 770 65 194 00</v>
          </cell>
          <cell r="M40" t="str">
            <v>Ø14/19,6</v>
          </cell>
        </row>
        <row r="41">
          <cell r="J41">
            <v>41130</v>
          </cell>
          <cell r="K41" t="str">
            <v>A-K1-06391-00-A</v>
          </cell>
          <cell r="L41" t="str">
            <v>0 770 65 194 00</v>
          </cell>
          <cell r="M41" t="str">
            <v>Ø14/19,6</v>
          </cell>
        </row>
        <row r="42">
          <cell r="J42">
            <v>41173</v>
          </cell>
          <cell r="K42" t="str">
            <v>A-K1-06391-00-A</v>
          </cell>
          <cell r="L42" t="str">
            <v>0 770 65 194 00</v>
          </cell>
          <cell r="M42" t="str">
            <v>Ø14/19,6</v>
          </cell>
        </row>
        <row r="43">
          <cell r="J43" t="str">
            <v>4122X</v>
          </cell>
          <cell r="K43" t="str">
            <v>A-K1-06391-00-A</v>
          </cell>
          <cell r="L43" t="str">
            <v>0 770 65 194 00</v>
          </cell>
          <cell r="M43" t="str">
            <v>Ø14/19,6</v>
          </cell>
        </row>
        <row r="44">
          <cell r="J44">
            <v>41270</v>
          </cell>
          <cell r="K44" t="str">
            <v>A-K1-06391-00-A</v>
          </cell>
          <cell r="L44" t="str">
            <v>0 770 65 194 00</v>
          </cell>
          <cell r="M44" t="str">
            <v>Ø14/19,6</v>
          </cell>
        </row>
        <row r="45">
          <cell r="J45">
            <v>41335</v>
          </cell>
          <cell r="K45" t="str">
            <v>A-K1-06391-00-A</v>
          </cell>
          <cell r="L45" t="str">
            <v>0 770 65 194 00</v>
          </cell>
          <cell r="M45" t="str">
            <v>Ø14/19,6</v>
          </cell>
        </row>
        <row r="46">
          <cell r="J46">
            <v>5541</v>
          </cell>
          <cell r="K46" t="str">
            <v>A-K1-06391-00-A</v>
          </cell>
          <cell r="L46" t="str">
            <v>0 770 65 194 00</v>
          </cell>
          <cell r="M46" t="str">
            <v>Ø14/19,6</v>
          </cell>
        </row>
        <row r="47">
          <cell r="J47">
            <v>5584</v>
          </cell>
          <cell r="K47" t="str">
            <v>A-K1-06391-00-A</v>
          </cell>
          <cell r="L47" t="str">
            <v>0 770 65 194 00</v>
          </cell>
          <cell r="M47" t="str">
            <v>Ø14/19,6</v>
          </cell>
        </row>
        <row r="48">
          <cell r="J48">
            <v>5622</v>
          </cell>
          <cell r="K48" t="str">
            <v>A-K1-06391-00-A</v>
          </cell>
          <cell r="L48" t="str">
            <v>0 770 65 194 00</v>
          </cell>
          <cell r="M48" t="str">
            <v>Ø14/19,6</v>
          </cell>
        </row>
        <row r="49">
          <cell r="J49">
            <v>5673</v>
          </cell>
          <cell r="K49" t="str">
            <v>A-K1-06391-00-A</v>
          </cell>
          <cell r="L49" t="str">
            <v>0 770 65 194 00</v>
          </cell>
          <cell r="M49" t="str">
            <v>Ø14/19,6</v>
          </cell>
        </row>
        <row r="50">
          <cell r="J50" t="str">
            <v>572X</v>
          </cell>
          <cell r="K50" t="str">
            <v>A-K1-06391-00-A</v>
          </cell>
          <cell r="L50" t="str">
            <v>0 770 65 194 00</v>
          </cell>
          <cell r="M50" t="str">
            <v>Ø14/19,6</v>
          </cell>
        </row>
        <row r="51">
          <cell r="J51">
            <v>41394</v>
          </cell>
          <cell r="K51" t="str">
            <v>A-K1-06392-00-A</v>
          </cell>
          <cell r="L51" t="str">
            <v>0 770 65 195 00</v>
          </cell>
          <cell r="M51" t="str">
            <v>Ø14/30</v>
          </cell>
        </row>
        <row r="52">
          <cell r="J52">
            <v>41467</v>
          </cell>
          <cell r="K52" t="str">
            <v>A-K1-06392-00-A</v>
          </cell>
          <cell r="L52" t="str">
            <v>0 770 65 195 00</v>
          </cell>
          <cell r="M52" t="str">
            <v>Ø14/30</v>
          </cell>
        </row>
        <row r="53">
          <cell r="J53" t="str">
            <v>4153X</v>
          </cell>
          <cell r="K53" t="str">
            <v>A-K1-06392-00-A</v>
          </cell>
          <cell r="L53" t="str">
            <v>0 770 65 195 00</v>
          </cell>
          <cell r="M53" t="str">
            <v>Ø14/30</v>
          </cell>
        </row>
        <row r="54">
          <cell r="J54">
            <v>41602</v>
          </cell>
          <cell r="K54" t="str">
            <v>A-K1-06392-00-A</v>
          </cell>
          <cell r="L54" t="str">
            <v>0 770 65 195 00</v>
          </cell>
          <cell r="M54" t="str">
            <v>Ø14/30</v>
          </cell>
        </row>
        <row r="55">
          <cell r="J55">
            <v>49638</v>
          </cell>
          <cell r="K55" t="str">
            <v>A-K1-06392-00-A</v>
          </cell>
          <cell r="L55" t="str">
            <v>0 770 65 195 00</v>
          </cell>
          <cell r="M55" t="str">
            <v>Ø14/30</v>
          </cell>
        </row>
        <row r="56">
          <cell r="J56">
            <v>5770</v>
          </cell>
          <cell r="K56" t="str">
            <v>A-K1-06392-00-A</v>
          </cell>
          <cell r="L56" t="str">
            <v>0 770 65 195 00</v>
          </cell>
          <cell r="M56" t="str">
            <v>Ø14/30</v>
          </cell>
        </row>
        <row r="57">
          <cell r="J57">
            <v>5827</v>
          </cell>
          <cell r="K57" t="str">
            <v>A-K1-06392-00-A</v>
          </cell>
          <cell r="L57" t="str">
            <v>0 770 65 195 00</v>
          </cell>
          <cell r="M57" t="str">
            <v>Ø14/30</v>
          </cell>
        </row>
        <row r="58">
          <cell r="J58">
            <v>41181</v>
          </cell>
          <cell r="K58" t="str">
            <v>A-K1-06393-00-A</v>
          </cell>
          <cell r="L58" t="str">
            <v>0 770 65 196 00</v>
          </cell>
          <cell r="M58" t="str">
            <v>Ø16/23</v>
          </cell>
        </row>
        <row r="59">
          <cell r="J59">
            <v>41289</v>
          </cell>
          <cell r="K59" t="str">
            <v>A-K1-06393-00-A</v>
          </cell>
          <cell r="L59" t="str">
            <v>0 770 65 196 00</v>
          </cell>
          <cell r="M59" t="str">
            <v>Ø16/23</v>
          </cell>
        </row>
        <row r="60">
          <cell r="J60">
            <v>41343</v>
          </cell>
          <cell r="K60" t="str">
            <v>A-K1-06393-00-A</v>
          </cell>
          <cell r="L60" t="str">
            <v>0 770 65 196 00</v>
          </cell>
          <cell r="M60" t="str">
            <v>Ø16/23</v>
          </cell>
        </row>
        <row r="61">
          <cell r="J61">
            <v>41408</v>
          </cell>
          <cell r="K61" t="str">
            <v>A-K1-06393-00-A</v>
          </cell>
          <cell r="L61" t="str">
            <v>0 770 65 196 00</v>
          </cell>
          <cell r="M61" t="str">
            <v>Ø16/23</v>
          </cell>
        </row>
        <row r="62">
          <cell r="J62">
            <v>41475</v>
          </cell>
          <cell r="K62" t="str">
            <v>A-K1-06393-00-A</v>
          </cell>
          <cell r="L62" t="str">
            <v>0 770 65 196 00</v>
          </cell>
          <cell r="M62" t="str">
            <v>Ø16/23</v>
          </cell>
        </row>
        <row r="63">
          <cell r="J63">
            <v>41548</v>
          </cell>
          <cell r="K63" t="str">
            <v>A-K1-06393-00-A</v>
          </cell>
          <cell r="L63" t="str">
            <v>0 770 65 196 00</v>
          </cell>
          <cell r="M63" t="str">
            <v>Ø16/23</v>
          </cell>
        </row>
        <row r="64">
          <cell r="J64">
            <v>41610</v>
          </cell>
          <cell r="K64" t="str">
            <v>A-K1-06393-00-A</v>
          </cell>
          <cell r="L64" t="str">
            <v>0 770 65 196 00</v>
          </cell>
          <cell r="M64" t="str">
            <v>Ø16/23</v>
          </cell>
        </row>
        <row r="65">
          <cell r="J65">
            <v>49247</v>
          </cell>
          <cell r="K65" t="str">
            <v>A-K1-06393-00-A</v>
          </cell>
          <cell r="L65" t="str">
            <v>0 770 65 196 00</v>
          </cell>
          <cell r="M65" t="str">
            <v>Ø16/23</v>
          </cell>
        </row>
        <row r="66">
          <cell r="J66">
            <v>49255</v>
          </cell>
          <cell r="K66" t="str">
            <v>A-K1-06393-00-A</v>
          </cell>
          <cell r="L66" t="str">
            <v>0 770 65 196 00</v>
          </cell>
          <cell r="M66" t="str">
            <v>Ø16/23</v>
          </cell>
        </row>
        <row r="67">
          <cell r="J67">
            <v>49646</v>
          </cell>
          <cell r="K67" t="str">
            <v>A-K1-06393-00-A</v>
          </cell>
          <cell r="L67" t="str">
            <v>0 770 65 196 00</v>
          </cell>
          <cell r="M67" t="str">
            <v>Ø16/23</v>
          </cell>
        </row>
        <row r="68">
          <cell r="J68">
            <v>5630</v>
          </cell>
          <cell r="K68" t="str">
            <v>A-K1-06393-00-A</v>
          </cell>
          <cell r="L68" t="str">
            <v>0 770 65 196 00</v>
          </cell>
          <cell r="M68" t="str">
            <v>Ø16/23</v>
          </cell>
        </row>
        <row r="69">
          <cell r="J69">
            <v>5681</v>
          </cell>
          <cell r="K69" t="str">
            <v>A-K1-06393-00-A</v>
          </cell>
          <cell r="L69" t="str">
            <v>0 770 65 196 00</v>
          </cell>
          <cell r="M69" t="str">
            <v>Ø16/23</v>
          </cell>
        </row>
        <row r="70">
          <cell r="J70">
            <v>5738</v>
          </cell>
          <cell r="K70" t="str">
            <v>A-K1-06393-00-A</v>
          </cell>
          <cell r="L70" t="str">
            <v>0 770 65 196 00</v>
          </cell>
          <cell r="M70" t="str">
            <v>Ø16/23</v>
          </cell>
        </row>
        <row r="71">
          <cell r="J71">
            <v>5789</v>
          </cell>
          <cell r="K71" t="str">
            <v>A-K1-06393-00-A</v>
          </cell>
          <cell r="L71" t="str">
            <v>0 770 65 196 00</v>
          </cell>
          <cell r="M71" t="str">
            <v>Ø16/23</v>
          </cell>
        </row>
        <row r="72">
          <cell r="J72">
            <v>5835</v>
          </cell>
          <cell r="K72" t="str">
            <v>A-K1-06393-00-A</v>
          </cell>
          <cell r="L72" t="str">
            <v>0 770 65 196 00</v>
          </cell>
          <cell r="M72" t="str">
            <v>Ø16/23</v>
          </cell>
        </row>
        <row r="73">
          <cell r="J73">
            <v>41041</v>
          </cell>
          <cell r="K73" t="str">
            <v>A-K1-06394-00-A</v>
          </cell>
          <cell r="L73" t="str">
            <v>0 770 65 197 00</v>
          </cell>
          <cell r="M73" t="str">
            <v>Ø10/17</v>
          </cell>
        </row>
        <row r="74">
          <cell r="J74">
            <v>41076</v>
          </cell>
          <cell r="K74" t="str">
            <v>A-K1-06394-00-A</v>
          </cell>
          <cell r="L74" t="str">
            <v>0 770 65 197 00</v>
          </cell>
          <cell r="M74" t="str">
            <v>Ø10/17</v>
          </cell>
        </row>
        <row r="75">
          <cell r="J75">
            <v>41114</v>
          </cell>
          <cell r="K75" t="str">
            <v>A-K1-06394-00-A</v>
          </cell>
          <cell r="L75" t="str">
            <v>0 770 65 197 00</v>
          </cell>
          <cell r="M75" t="str">
            <v>Ø10/17</v>
          </cell>
        </row>
        <row r="76">
          <cell r="J76">
            <v>41157</v>
          </cell>
          <cell r="K76" t="str">
            <v>A-K1-06394-00-A</v>
          </cell>
          <cell r="L76" t="str">
            <v>0 770 65 197 00</v>
          </cell>
          <cell r="M76" t="str">
            <v>Ø10/17</v>
          </cell>
        </row>
        <row r="77">
          <cell r="J77">
            <v>41203</v>
          </cell>
          <cell r="K77" t="str">
            <v>A-K1-06394-00-A</v>
          </cell>
          <cell r="L77" t="str">
            <v>0 770 65 197 00</v>
          </cell>
          <cell r="M77" t="str">
            <v>Ø10/17</v>
          </cell>
        </row>
        <row r="78">
          <cell r="J78">
            <v>41254</v>
          </cell>
          <cell r="K78" t="str">
            <v>A-K1-06394-00-A</v>
          </cell>
          <cell r="L78" t="str">
            <v>0 770 65 197 00</v>
          </cell>
          <cell r="M78" t="str">
            <v>Ø10/17</v>
          </cell>
        </row>
        <row r="79">
          <cell r="J79">
            <v>41319</v>
          </cell>
          <cell r="K79" t="str">
            <v>A-K1-06394-00-A</v>
          </cell>
          <cell r="L79" t="str">
            <v>0 770 65 197 00</v>
          </cell>
          <cell r="M79" t="str">
            <v>Ø10/17</v>
          </cell>
        </row>
        <row r="80">
          <cell r="J80">
            <v>49263</v>
          </cell>
          <cell r="K80" t="str">
            <v>A-K1-06394-00-A</v>
          </cell>
          <cell r="L80" t="str">
            <v>0 770 65 197 00</v>
          </cell>
          <cell r="M80" t="str">
            <v>Ø10/17</v>
          </cell>
        </row>
        <row r="81">
          <cell r="J81">
            <v>5495</v>
          </cell>
          <cell r="K81" t="str">
            <v>A-K1-06394-00-A</v>
          </cell>
          <cell r="L81" t="str">
            <v>0 770 65 197 00</v>
          </cell>
          <cell r="M81" t="str">
            <v>Ø10/17</v>
          </cell>
        </row>
        <row r="82">
          <cell r="J82">
            <v>5525</v>
          </cell>
          <cell r="K82" t="str">
            <v>A-K1-06394-00-A</v>
          </cell>
          <cell r="L82" t="str">
            <v>0 770 65 197 00</v>
          </cell>
          <cell r="M82" t="str">
            <v>Ø10/17</v>
          </cell>
        </row>
        <row r="83">
          <cell r="J83">
            <v>5568</v>
          </cell>
          <cell r="K83" t="str">
            <v>A-K1-06394-00-A</v>
          </cell>
          <cell r="L83" t="str">
            <v>0 770 65 197 00</v>
          </cell>
          <cell r="M83" t="str">
            <v>Ø10/17</v>
          </cell>
        </row>
        <row r="84">
          <cell r="J84">
            <v>5606</v>
          </cell>
          <cell r="K84" t="str">
            <v>A-K1-06394-00-A</v>
          </cell>
          <cell r="L84" t="str">
            <v>0 770 65 197 00</v>
          </cell>
          <cell r="M84" t="str">
            <v>Ø10/17</v>
          </cell>
        </row>
        <row r="85">
          <cell r="J85">
            <v>5657</v>
          </cell>
          <cell r="K85" t="str">
            <v>A-K1-06394-00-A</v>
          </cell>
          <cell r="L85" t="str">
            <v>0 770 65 197 00</v>
          </cell>
          <cell r="M85" t="str">
            <v>Ø10/17</v>
          </cell>
        </row>
        <row r="86">
          <cell r="J86">
            <v>5703</v>
          </cell>
          <cell r="K86" t="str">
            <v>A-K1-06394-00-A</v>
          </cell>
          <cell r="L86" t="str">
            <v>0 770 65 197 00</v>
          </cell>
          <cell r="M86" t="str">
            <v>Ø10/17</v>
          </cell>
        </row>
      </sheetData>
      <sheetData sheetId="1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Christophe" refreshedDate="43038.791768055555" createdVersion="4" refreshedVersion="4" minRefreshableVersion="3" recordCount="100">
  <cacheSource type="worksheet">
    <worksheetSource name="Tableau_montage"/>
  </cacheSource>
  <cacheFields count="5">
    <cacheField name="Quantité de pièces par montages" numFmtId="0">
      <sharedItems containsMixedTypes="1" containsNumber="1" minValue="0" maxValue="144389"/>
    </cacheField>
    <cacheField name="Date de saisie" numFmtId="14">
      <sharedItems containsDate="1" containsBlank="1" containsMixedTypes="1" minDate="2017-10-25T00:00:00" maxDate="2017-10-29T00:00:00"/>
    </cacheField>
    <cacheField name="N° de série montage" numFmtId="0">
      <sharedItems containsMixedTypes="1" containsNumber="1" containsInteger="1" minValue="72526" maxValue="74766" count="36">
        <n v="72526"/>
        <n v="72527"/>
        <n v="72529"/>
        <n v="72530"/>
        <n v="72531"/>
        <n v="72554"/>
        <n v="72555"/>
        <n v="72556"/>
        <n v="72557"/>
        <n v="74766"/>
        <n v="72532"/>
        <n v="72533"/>
        <n v="72534"/>
        <n v="72535"/>
        <n v="72536"/>
        <n v="72537"/>
        <n v="72538"/>
        <n v="72539"/>
        <n v="74764"/>
        <n v="72540"/>
        <n v="72541"/>
        <n v="72542"/>
        <n v="72543"/>
        <n v="72544"/>
        <n v="72545"/>
        <n v="72546"/>
        <n v="72547"/>
        <n v="72548"/>
        <n v="72549"/>
        <n v="72550"/>
        <n v="72551"/>
        <n v="72552"/>
        <n v="72553"/>
        <n v="74765"/>
        <s v=""/>
        <e v="#REF!"/>
      </sharedItems>
    </cacheField>
    <cacheField name="Type de montage" numFmtId="0">
      <sharedItems count="11">
        <s v="0 770 65 189 00"/>
        <s v="0 770 65 190 00"/>
        <s v="0 770 65 197 00"/>
        <s v="0 770 65 191 00"/>
        <s v="0 770 65 192 00"/>
        <s v="0 770 65 193 00"/>
        <s v="0 770 65 194 00"/>
        <s v="0 770 65 195 00"/>
        <s v="0 770 65 196 00"/>
        <s v=""/>
        <e v="#REF!"/>
      </sharedItems>
    </cacheField>
    <cacheField name="N° de cycle" numFmtId="0">
      <sharedItems containsBlank="1" count="7">
        <s v="N°1"/>
        <s v="N°2"/>
        <s v="N°3"/>
        <s v="N°4"/>
        <m/>
        <e v="#REF!"/>
        <s v="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">
  <r>
    <n v="993"/>
    <m/>
    <x v="0"/>
    <x v="0"/>
    <x v="0"/>
  </r>
  <r>
    <n v="993"/>
    <m/>
    <x v="1"/>
    <x v="0"/>
    <x v="0"/>
  </r>
  <r>
    <n v="74114"/>
    <s v=""/>
    <x v="2"/>
    <x v="1"/>
    <x v="0"/>
  </r>
  <r>
    <n v="29181"/>
    <s v=""/>
    <x v="3"/>
    <x v="1"/>
    <x v="0"/>
  </r>
  <r>
    <n v="28003"/>
    <s v=""/>
    <x v="3"/>
    <x v="1"/>
    <x v="1"/>
  </r>
  <r>
    <n v="22673"/>
    <s v=""/>
    <x v="4"/>
    <x v="1"/>
    <x v="0"/>
  </r>
  <r>
    <n v="8746"/>
    <s v=""/>
    <x v="4"/>
    <x v="1"/>
    <x v="1"/>
  </r>
  <r>
    <n v="0"/>
    <s v=""/>
    <x v="5"/>
    <x v="2"/>
    <x v="0"/>
  </r>
  <r>
    <n v="56714"/>
    <s v=""/>
    <x v="5"/>
    <x v="2"/>
    <x v="1"/>
  </r>
  <r>
    <n v="1512"/>
    <s v=""/>
    <x v="5"/>
    <x v="2"/>
    <x v="2"/>
  </r>
  <r>
    <n v="1165"/>
    <s v=""/>
    <x v="5"/>
    <x v="2"/>
    <x v="3"/>
  </r>
  <r>
    <n v="0"/>
    <s v=""/>
    <x v="6"/>
    <x v="2"/>
    <x v="0"/>
  </r>
  <r>
    <n v="42428"/>
    <s v=""/>
    <x v="6"/>
    <x v="2"/>
    <x v="1"/>
  </r>
  <r>
    <n v="74820"/>
    <s v=""/>
    <x v="6"/>
    <x v="2"/>
    <x v="2"/>
  </r>
  <r>
    <n v="107591"/>
    <s v=""/>
    <x v="6"/>
    <x v="2"/>
    <x v="3"/>
  </r>
  <r>
    <n v="0"/>
    <s v=""/>
    <x v="7"/>
    <x v="2"/>
    <x v="0"/>
  </r>
  <r>
    <n v="11966"/>
    <s v=""/>
    <x v="7"/>
    <x v="2"/>
    <x v="1"/>
  </r>
  <r>
    <n v="37404"/>
    <s v=""/>
    <x v="7"/>
    <x v="2"/>
    <x v="2"/>
  </r>
  <r>
    <n v="17382"/>
    <s v=""/>
    <x v="8"/>
    <x v="2"/>
    <x v="0"/>
  </r>
  <r>
    <n v="84709"/>
    <s v=""/>
    <x v="8"/>
    <x v="2"/>
    <x v="1"/>
  </r>
  <r>
    <n v="55641"/>
    <s v=""/>
    <x v="8"/>
    <x v="2"/>
    <x v="2"/>
  </r>
  <r>
    <n v="93740"/>
    <s v=""/>
    <x v="8"/>
    <x v="2"/>
    <x v="3"/>
  </r>
  <r>
    <n v="47202"/>
    <s v=""/>
    <x v="9"/>
    <x v="2"/>
    <x v="0"/>
  </r>
  <r>
    <n v="79325"/>
    <s v=""/>
    <x v="9"/>
    <x v="2"/>
    <x v="1"/>
  </r>
  <r>
    <n v="62443"/>
    <s v=""/>
    <x v="9"/>
    <x v="2"/>
    <x v="2"/>
  </r>
  <r>
    <n v="1165"/>
    <s v=""/>
    <x v="9"/>
    <x v="2"/>
    <x v="3"/>
  </r>
  <r>
    <n v="22121"/>
    <s v=""/>
    <x v="10"/>
    <x v="3"/>
    <x v="0"/>
  </r>
  <r>
    <n v="65754"/>
    <s v=""/>
    <x v="11"/>
    <x v="3"/>
    <x v="0"/>
  </r>
  <r>
    <n v="47560"/>
    <s v=""/>
    <x v="12"/>
    <x v="3"/>
    <x v="0"/>
  </r>
  <r>
    <n v="11220"/>
    <s v=""/>
    <x v="12"/>
    <x v="3"/>
    <x v="1"/>
  </r>
  <r>
    <n v="144389"/>
    <s v=""/>
    <x v="13"/>
    <x v="4"/>
    <x v="0"/>
  </r>
  <r>
    <n v="36225"/>
    <s v=""/>
    <x v="13"/>
    <x v="4"/>
    <x v="1"/>
  </r>
  <r>
    <n v="101789"/>
    <s v=""/>
    <x v="14"/>
    <x v="4"/>
    <x v="0"/>
  </r>
  <r>
    <n v="12911"/>
    <s v=""/>
    <x v="14"/>
    <x v="4"/>
    <x v="1"/>
  </r>
  <r>
    <n v="54083"/>
    <s v=""/>
    <x v="14"/>
    <x v="4"/>
    <x v="2"/>
  </r>
  <r>
    <n v="79765"/>
    <s v=""/>
    <x v="15"/>
    <x v="4"/>
    <x v="0"/>
  </r>
  <r>
    <n v="32841"/>
    <s v=""/>
    <x v="15"/>
    <x v="4"/>
    <x v="1"/>
  </r>
  <r>
    <n v="67962"/>
    <s v=""/>
    <x v="16"/>
    <x v="4"/>
    <x v="0"/>
  </r>
  <r>
    <n v="54410"/>
    <s v=""/>
    <x v="16"/>
    <x v="4"/>
    <x v="1"/>
  </r>
  <r>
    <n v="54083"/>
    <s v=""/>
    <x v="16"/>
    <x v="4"/>
    <x v="2"/>
  </r>
  <r>
    <n v="103615"/>
    <s v=""/>
    <x v="17"/>
    <x v="4"/>
    <x v="0"/>
  </r>
  <r>
    <n v="22798"/>
    <s v=""/>
    <x v="17"/>
    <x v="4"/>
    <x v="1"/>
  </r>
  <r>
    <n v="36225"/>
    <s v=""/>
    <x v="17"/>
    <x v="4"/>
    <x v="2"/>
  </r>
  <r>
    <n v="51418"/>
    <s v=""/>
    <x v="18"/>
    <x v="4"/>
    <x v="0"/>
  </r>
  <r>
    <n v="89620"/>
    <s v=""/>
    <x v="19"/>
    <x v="5"/>
    <x v="0"/>
  </r>
  <r>
    <n v="68507"/>
    <s v=""/>
    <x v="20"/>
    <x v="5"/>
    <x v="0"/>
  </r>
  <r>
    <n v="25158"/>
    <s v=""/>
    <x v="20"/>
    <x v="5"/>
    <x v="1"/>
  </r>
  <r>
    <n v="24281"/>
    <s v=""/>
    <x v="20"/>
    <x v="5"/>
    <x v="2"/>
  </r>
  <r>
    <n v="28213"/>
    <s v=""/>
    <x v="21"/>
    <x v="5"/>
    <x v="0"/>
  </r>
  <r>
    <n v="13090"/>
    <s v=""/>
    <x v="21"/>
    <x v="5"/>
    <x v="1"/>
  </r>
  <r>
    <n v="24281"/>
    <s v=""/>
    <x v="21"/>
    <x v="5"/>
    <x v="2"/>
  </r>
  <r>
    <n v="41157"/>
    <s v=""/>
    <x v="22"/>
    <x v="6"/>
    <x v="0"/>
  </r>
  <r>
    <n v="23298"/>
    <s v=""/>
    <x v="22"/>
    <x v="6"/>
    <x v="1"/>
  </r>
  <r>
    <n v="5994"/>
    <s v=""/>
    <x v="22"/>
    <x v="6"/>
    <x v="2"/>
  </r>
  <r>
    <n v="52107"/>
    <s v=""/>
    <x v="23"/>
    <x v="6"/>
    <x v="0"/>
  </r>
  <r>
    <n v="33804"/>
    <s v=""/>
    <x v="23"/>
    <x v="6"/>
    <x v="1"/>
  </r>
  <r>
    <n v="51527"/>
    <s v=""/>
    <x v="24"/>
    <x v="6"/>
    <x v="0"/>
  </r>
  <r>
    <n v="22470"/>
    <s v=""/>
    <x v="24"/>
    <x v="6"/>
    <x v="1"/>
  </r>
  <r>
    <n v="9280"/>
    <s v=""/>
    <x v="25"/>
    <x v="6"/>
    <x v="0"/>
  </r>
  <r>
    <n v="11334"/>
    <s v=""/>
    <x v="25"/>
    <x v="6"/>
    <x v="1"/>
  </r>
  <r>
    <n v="52793"/>
    <s v=""/>
    <x v="26"/>
    <x v="6"/>
    <x v="0"/>
  </r>
  <r>
    <n v="5994"/>
    <s v=""/>
    <x v="26"/>
    <x v="6"/>
    <x v="1"/>
  </r>
  <r>
    <n v="40490"/>
    <s v=""/>
    <x v="27"/>
    <x v="7"/>
    <x v="0"/>
  </r>
  <r>
    <n v="6471"/>
    <s v=""/>
    <x v="27"/>
    <x v="7"/>
    <x v="1"/>
  </r>
  <r>
    <n v="11928"/>
    <s v=""/>
    <x v="27"/>
    <x v="7"/>
    <x v="2"/>
  </r>
  <r>
    <n v="23900"/>
    <s v=""/>
    <x v="28"/>
    <x v="7"/>
    <x v="0"/>
  </r>
  <r>
    <n v="28810"/>
    <s v=""/>
    <x v="28"/>
    <x v="7"/>
    <x v="1"/>
  </r>
  <r>
    <n v="11453"/>
    <s v=""/>
    <x v="28"/>
    <x v="7"/>
    <x v="2"/>
  </r>
  <r>
    <n v="30764"/>
    <s v=""/>
    <x v="29"/>
    <x v="7"/>
    <x v="0"/>
  </r>
  <r>
    <n v="475"/>
    <s v=""/>
    <x v="29"/>
    <x v="7"/>
    <x v="1"/>
  </r>
  <r>
    <n v="103557"/>
    <s v=""/>
    <x v="30"/>
    <x v="8"/>
    <x v="0"/>
  </r>
  <r>
    <n v="58012"/>
    <s v=""/>
    <x v="30"/>
    <x v="8"/>
    <x v="1"/>
  </r>
  <r>
    <n v="34816"/>
    <s v=""/>
    <x v="31"/>
    <x v="8"/>
    <x v="0"/>
  </r>
  <r>
    <n v="103297"/>
    <s v=""/>
    <x v="32"/>
    <x v="8"/>
    <x v="0"/>
  </r>
  <r>
    <n v="32636"/>
    <s v=""/>
    <x v="32"/>
    <x v="8"/>
    <x v="1"/>
  </r>
  <r>
    <n v="35940"/>
    <s v=""/>
    <x v="33"/>
    <x v="8"/>
    <x v="0"/>
  </r>
  <r>
    <n v="25376"/>
    <s v=""/>
    <x v="33"/>
    <x v="8"/>
    <x v="1"/>
  </r>
  <r>
    <n v="0"/>
    <s v=""/>
    <x v="34"/>
    <x v="9"/>
    <x v="4"/>
  </r>
  <r>
    <n v="500"/>
    <d v="2017-10-25T00:00:00"/>
    <x v="10"/>
    <x v="3"/>
    <x v="0"/>
  </r>
  <r>
    <n v="500"/>
    <d v="2017-10-25T00:00:00"/>
    <x v="12"/>
    <x v="3"/>
    <x v="1"/>
  </r>
  <r>
    <n v="545"/>
    <d v="2017-10-26T00:00:00"/>
    <x v="10"/>
    <x v="3"/>
    <x v="0"/>
  </r>
  <r>
    <n v="545"/>
    <d v="2017-10-26T00:00:00"/>
    <x v="12"/>
    <x v="3"/>
    <x v="1"/>
  </r>
  <r>
    <n v="842.5"/>
    <d v="2017-10-26T00:00:00"/>
    <x v="3"/>
    <x v="1"/>
    <x v="2"/>
  </r>
  <r>
    <n v="842.5"/>
    <d v="2017-10-26T00:00:00"/>
    <x v="4"/>
    <x v="1"/>
    <x v="1"/>
  </r>
  <r>
    <n v="825.5"/>
    <d v="2017-10-26T00:00:00"/>
    <x v="20"/>
    <x v="5"/>
    <x v="2"/>
  </r>
  <r>
    <n v="825.5"/>
    <d v="2017-10-26T00:00:00"/>
    <x v="21"/>
    <x v="5"/>
    <x v="2"/>
  </r>
  <r>
    <n v="420"/>
    <d v="2017-10-26T00:00:00"/>
    <x v="22"/>
    <x v="6"/>
    <x v="2"/>
  </r>
  <r>
    <n v="420"/>
    <d v="2017-10-26T00:00:00"/>
    <x v="26"/>
    <x v="6"/>
    <x v="1"/>
  </r>
  <r>
    <n v="505"/>
    <d v="2017-10-27T00:00:00"/>
    <x v="22"/>
    <x v="6"/>
    <x v="2"/>
  </r>
  <r>
    <n v="505"/>
    <d v="2017-10-27T00:00:00"/>
    <x v="26"/>
    <x v="6"/>
    <x v="1"/>
  </r>
  <r>
    <n v="565"/>
    <d v="2017-10-27T00:00:00"/>
    <x v="13"/>
    <x v="4"/>
    <x v="1"/>
  </r>
  <r>
    <n v="565"/>
    <d v="2017-10-27T00:00:00"/>
    <x v="17"/>
    <x v="4"/>
    <x v="2"/>
  </r>
  <r>
    <n v="725"/>
    <d v="2017-10-27T00:00:00"/>
    <x v="20"/>
    <x v="5"/>
    <x v="2"/>
  </r>
  <r>
    <n v="725"/>
    <d v="2017-10-27T00:00:00"/>
    <x v="21"/>
    <x v="5"/>
    <x v="2"/>
  </r>
  <r>
    <n v="517"/>
    <d v="2017-10-27T00:00:00"/>
    <x v="27"/>
    <x v="7"/>
    <x v="2"/>
  </r>
  <r>
    <n v="517"/>
    <d v="2017-10-27T00:00:00"/>
    <x v="28"/>
    <x v="7"/>
    <x v="2"/>
  </r>
  <r>
    <n v="360"/>
    <d v="2017-10-28T00:00:00"/>
    <x v="27"/>
    <x v="7"/>
    <x v="2"/>
  </r>
  <r>
    <n v="360"/>
    <d v="2017-10-28T00:00:00"/>
    <x v="28"/>
    <x v="7"/>
    <x v="2"/>
  </r>
  <r>
    <e v="#REF!"/>
    <e v="#REF!"/>
    <x v="35"/>
    <x v="10"/>
    <x v="5"/>
  </r>
  <r>
    <e v="#REF!"/>
    <e v="#REF!"/>
    <x v="35"/>
    <x v="10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montage" cacheId="5" applyNumberFormats="0" applyBorderFormats="0" applyFontFormats="0" applyPatternFormats="0" applyAlignmentFormats="0" applyWidthHeightFormats="1" dataCaption="Valeurs" updatedVersion="4" minRefreshableVersion="3" showDrill="0" rowGrandTotals="0" itemPrintTitles="1" mergeItem="1" createdVersion="4" indent="0" outline="1" outlineData="1" multipleFieldFilters="0" chartFormat="2" rowHeaderCaption="Type de montage">
  <location ref="A3:D115" firstHeaderRow="1" firstDataRow="1" firstDataCol="3"/>
  <pivotFields count="5">
    <pivotField dataField="1" showAll="0"/>
    <pivotField showAll="0"/>
    <pivotField axis="axisRow" outline="0" showAll="0">
      <items count="37">
        <item x="0"/>
        <item x="1"/>
        <item x="2"/>
        <item x="3"/>
        <item x="4"/>
        <item x="10"/>
        <item x="11"/>
        <item x="12"/>
        <item x="13"/>
        <item x="14"/>
        <item x="15"/>
        <item x="16"/>
        <item x="17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5"/>
        <item x="6"/>
        <item x="7"/>
        <item x="8"/>
        <item x="18"/>
        <item x="33"/>
        <item x="9"/>
        <item x="34"/>
        <item x="35"/>
        <item t="default"/>
      </items>
    </pivotField>
    <pivotField axis="axisRow" outline="0" showAll="0" defaultSubtotal="0">
      <items count="11">
        <item x="9"/>
        <item x="0"/>
        <item x="1"/>
        <item x="3"/>
        <item x="4"/>
        <item x="5"/>
        <item x="6"/>
        <item x="7"/>
        <item x="8"/>
        <item x="2"/>
        <item x="10"/>
      </items>
    </pivotField>
    <pivotField axis="axisRow" outline="0" showAll="0" sortType="descending" defaultSubtotal="0">
      <items count="7">
        <item x="4"/>
        <item x="5"/>
        <item x="3"/>
        <item x="2"/>
        <item x="1"/>
        <item x="0"/>
        <item m="1" x="6"/>
      </items>
    </pivotField>
  </pivotFields>
  <rowFields count="3">
    <field x="3"/>
    <field x="2"/>
    <field x="4"/>
  </rowFields>
  <rowItems count="112">
    <i>
      <x v="1"/>
      <x/>
      <x v="5"/>
    </i>
    <i t="default" r="1">
      <x/>
    </i>
    <i r="1">
      <x v="1"/>
      <x v="5"/>
    </i>
    <i t="default" r="1">
      <x v="1"/>
    </i>
    <i>
      <x v="2"/>
      <x v="2"/>
      <x v="5"/>
    </i>
    <i t="default" r="1">
      <x v="2"/>
    </i>
    <i r="1">
      <x v="3"/>
      <x v="3"/>
    </i>
    <i r="2">
      <x v="4"/>
    </i>
    <i r="2">
      <x v="5"/>
    </i>
    <i t="default" r="1">
      <x v="3"/>
    </i>
    <i r="1">
      <x v="4"/>
      <x v="4"/>
    </i>
    <i r="2">
      <x v="5"/>
    </i>
    <i t="default" r="1">
      <x v="4"/>
    </i>
    <i>
      <x v="3"/>
      <x v="5"/>
      <x v="5"/>
    </i>
    <i t="default" r="1">
      <x v="5"/>
    </i>
    <i r="1">
      <x v="6"/>
      <x v="5"/>
    </i>
    <i t="default" r="1">
      <x v="6"/>
    </i>
    <i r="1">
      <x v="7"/>
      <x v="4"/>
    </i>
    <i r="2">
      <x v="5"/>
    </i>
    <i t="default" r="1">
      <x v="7"/>
    </i>
    <i>
      <x v="4"/>
      <x v="8"/>
      <x v="4"/>
    </i>
    <i r="2">
      <x v="5"/>
    </i>
    <i t="default" r="1">
      <x v="8"/>
    </i>
    <i r="1">
      <x v="9"/>
      <x v="3"/>
    </i>
    <i r="2">
      <x v="4"/>
    </i>
    <i r="2">
      <x v="5"/>
    </i>
    <i t="default" r="1">
      <x v="9"/>
    </i>
    <i r="1">
      <x v="10"/>
      <x v="4"/>
    </i>
    <i r="2">
      <x v="5"/>
    </i>
    <i t="default" r="1">
      <x v="10"/>
    </i>
    <i r="1">
      <x v="11"/>
      <x v="3"/>
    </i>
    <i r="2">
      <x v="4"/>
    </i>
    <i r="2">
      <x v="5"/>
    </i>
    <i t="default" r="1">
      <x v="11"/>
    </i>
    <i r="1">
      <x v="12"/>
      <x v="3"/>
    </i>
    <i r="2">
      <x v="4"/>
    </i>
    <i r="2">
      <x v="5"/>
    </i>
    <i t="default" r="1">
      <x v="12"/>
    </i>
    <i r="1">
      <x v="31"/>
      <x v="5"/>
    </i>
    <i t="default" r="1">
      <x v="31"/>
    </i>
    <i>
      <x v="5"/>
      <x v="13"/>
      <x v="5"/>
    </i>
    <i t="default" r="1">
      <x v="13"/>
    </i>
    <i r="1">
      <x v="14"/>
      <x v="3"/>
    </i>
    <i r="2">
      <x v="4"/>
    </i>
    <i r="2">
      <x v="5"/>
    </i>
    <i t="default" r="1">
      <x v="14"/>
    </i>
    <i r="1">
      <x v="15"/>
      <x v="3"/>
    </i>
    <i r="2">
      <x v="4"/>
    </i>
    <i r="2">
      <x v="5"/>
    </i>
    <i t="default" r="1">
      <x v="15"/>
    </i>
    <i>
      <x v="6"/>
      <x v="16"/>
      <x v="3"/>
    </i>
    <i r="2">
      <x v="4"/>
    </i>
    <i r="2">
      <x v="5"/>
    </i>
    <i t="default" r="1">
      <x v="16"/>
    </i>
    <i r="1">
      <x v="17"/>
      <x v="4"/>
    </i>
    <i r="2">
      <x v="5"/>
    </i>
    <i t="default" r="1">
      <x v="17"/>
    </i>
    <i r="1">
      <x v="18"/>
      <x v="4"/>
    </i>
    <i r="2">
      <x v="5"/>
    </i>
    <i t="default" r="1">
      <x v="18"/>
    </i>
    <i r="1">
      <x v="19"/>
      <x v="4"/>
    </i>
    <i r="2">
      <x v="5"/>
    </i>
    <i t="default" r="1">
      <x v="19"/>
    </i>
    <i r="1">
      <x v="20"/>
      <x v="4"/>
    </i>
    <i r="2">
      <x v="5"/>
    </i>
    <i t="default" r="1">
      <x v="20"/>
    </i>
    <i>
      <x v="7"/>
      <x v="21"/>
      <x v="3"/>
    </i>
    <i r="2">
      <x v="4"/>
    </i>
    <i r="2">
      <x v="5"/>
    </i>
    <i t="default" r="1">
      <x v="21"/>
    </i>
    <i r="1">
      <x v="22"/>
      <x v="3"/>
    </i>
    <i r="2">
      <x v="4"/>
    </i>
    <i r="2">
      <x v="5"/>
    </i>
    <i t="default" r="1">
      <x v="22"/>
    </i>
    <i r="1">
      <x v="23"/>
      <x v="4"/>
    </i>
    <i r="2">
      <x v="5"/>
    </i>
    <i t="default" r="1">
      <x v="23"/>
    </i>
    <i>
      <x v="8"/>
      <x v="24"/>
      <x v="4"/>
    </i>
    <i r="2">
      <x v="5"/>
    </i>
    <i t="default" r="1">
      <x v="24"/>
    </i>
    <i r="1">
      <x v="25"/>
      <x v="5"/>
    </i>
    <i t="default" r="1">
      <x v="25"/>
    </i>
    <i r="1">
      <x v="26"/>
      <x v="4"/>
    </i>
    <i r="2">
      <x v="5"/>
    </i>
    <i t="default" r="1">
      <x v="26"/>
    </i>
    <i r="1">
      <x v="32"/>
      <x v="4"/>
    </i>
    <i r="2">
      <x v="5"/>
    </i>
    <i t="default" r="1">
      <x v="32"/>
    </i>
    <i>
      <x v="9"/>
      <x v="27"/>
      <x v="2"/>
    </i>
    <i r="2">
      <x v="3"/>
    </i>
    <i r="2">
      <x v="4"/>
    </i>
    <i r="2">
      <x v="5"/>
    </i>
    <i t="default" r="1">
      <x v="27"/>
    </i>
    <i r="1">
      <x v="28"/>
      <x v="2"/>
    </i>
    <i r="2">
      <x v="3"/>
    </i>
    <i r="2">
      <x v="4"/>
    </i>
    <i r="2">
      <x v="5"/>
    </i>
    <i t="default" r="1">
      <x v="28"/>
    </i>
    <i r="1">
      <x v="29"/>
      <x v="3"/>
    </i>
    <i r="2">
      <x v="4"/>
    </i>
    <i r="2">
      <x v="5"/>
    </i>
    <i t="default" r="1">
      <x v="29"/>
    </i>
    <i r="1">
      <x v="30"/>
      <x v="2"/>
    </i>
    <i r="2">
      <x v="3"/>
    </i>
    <i r="2">
      <x v="4"/>
    </i>
    <i r="2">
      <x v="5"/>
    </i>
    <i t="default" r="1">
      <x v="30"/>
    </i>
    <i r="1">
      <x v="33"/>
      <x v="2"/>
    </i>
    <i r="2">
      <x v="3"/>
    </i>
    <i r="2">
      <x v="4"/>
    </i>
    <i r="2">
      <x v="5"/>
    </i>
    <i t="default" r="1">
      <x v="33"/>
    </i>
  </rowItems>
  <colItems count="1">
    <i/>
  </colItems>
  <dataFields count="1">
    <dataField name="Quantité de pièces par montages " fld="0" baseField="0" baseItem="0"/>
  </dataFields>
  <formats count="18">
    <format dxfId="35">
      <pivotArea type="all" dataOnly="0" outline="0" fieldPosition="0"/>
    </format>
    <format dxfId="34">
      <pivotArea type="all" dataOnly="0" outline="0" fieldPosition="0"/>
    </format>
    <format dxfId="33">
      <pivotArea type="all" dataOnly="0" outline="0" fieldPosition="0"/>
    </format>
    <format dxfId="32">
      <pivotArea type="all" dataOnly="0" outline="0" fieldPosition="0"/>
    </format>
    <format dxfId="31">
      <pivotArea type="all" dataOnly="0" outline="0" fieldPosition="0"/>
    </format>
    <format dxfId="30">
      <pivotArea field="3" type="button" dataOnly="0" labelOnly="1" outline="0" axis="axisRow" fieldPosition="0"/>
    </format>
    <format dxfId="29">
      <pivotArea field="2" type="button" dataOnly="0" labelOnly="1" outline="0" axis="axisRow" fieldPosition="1"/>
    </format>
    <format dxfId="28">
      <pivotArea field="4" type="button" dataOnly="0" labelOnly="1" outline="0" axis="axisRow" fieldPosition="2"/>
    </format>
    <format dxfId="27">
      <pivotArea dataOnly="0" labelOnly="1" outline="0" axis="axisValues" fieldPosition="0"/>
    </format>
    <format dxfId="26">
      <pivotArea field="3" type="button" dataOnly="0" labelOnly="1" outline="0" axis="axisRow" fieldPosition="0"/>
    </format>
    <format dxfId="25">
      <pivotArea field="2" type="button" dataOnly="0" labelOnly="1" outline="0" axis="axisRow" fieldPosition="1"/>
    </format>
    <format dxfId="24">
      <pivotArea field="4" type="button" dataOnly="0" labelOnly="1" outline="0" axis="axisRow" fieldPosition="2"/>
    </format>
    <format dxfId="23">
      <pivotArea dataOnly="0" labelOnly="1" outline="0" axis="axisValues" fieldPosition="0"/>
    </format>
    <format dxfId="22">
      <pivotArea type="all" dataOnly="0" outline="0" fieldPosition="0"/>
    </format>
    <format dxfId="21">
      <pivotArea dataOnly="0" outline="0" fieldPosition="0">
        <references count="1">
          <reference field="2" count="0" defaultSubtotal="1"/>
        </references>
      </pivotArea>
    </format>
    <format dxfId="20">
      <pivotArea dataOnly="0" outline="0" fieldPosition="0">
        <references count="1">
          <reference field="2" count="0" defaultSubtotal="1"/>
        </references>
      </pivotArea>
    </format>
    <format dxfId="19">
      <pivotArea dataOnly="0" outline="0" fieldPosition="0">
        <references count="1">
          <reference field="2" count="0" defaultSubtotal="1"/>
        </references>
      </pivotArea>
    </format>
    <format dxfId="18">
      <pivotArea dataOnly="0" labelOnly="1" outline="0" fieldPosition="0">
        <references count="1">
          <reference field="3" count="0"/>
        </references>
      </pivotArea>
    </format>
  </formats>
  <pivotTableStyleInfo name="PivotStyleDark9" showRowHeaders="1" showColHeaders="1" showRowStripes="0" showColStripes="0" showLastColumn="1"/>
  <filters count="1">
    <filter fld="3" type="captionGreaterThan" evalOrder="-1" id="1" stringValue1="(vide)">
      <autoFilter ref="A1">
        <filterColumn colId="0">
          <customFilters>
            <customFilter operator="greaterThan" val="(vide)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_montage" displayName="Tableau_montage" ref="A3:E103" totalsRowShown="0" headerRowDxfId="45" dataDxfId="43" headerRowBorderDxfId="44" tableBorderDxfId="42" totalsRowBorderDxfId="41">
  <tableColumns count="5">
    <tableColumn id="3" name="Quantité de pièces par montages" dataDxfId="40">
      <calculatedColumnFormula>#REF!/2</calculatedColumnFormula>
    </tableColumn>
    <tableColumn id="4" name="Date de saisie" dataDxfId="39">
      <calculatedColumnFormula>IF(#REF!=0,"",TODAY())</calculatedColumnFormula>
    </tableColumn>
    <tableColumn id="5" name="N° de série montage" dataDxfId="38">
      <calculatedColumnFormula>IF(D4="","",VLOOKUP(D4,[1]!Montagekapp1,2,FALSE))</calculatedColumnFormula>
    </tableColumn>
    <tableColumn id="7" name="Type de montage" dataDxfId="37">
      <calculatedColumnFormula>IF(#REF!=0,"",VLOOKUP(#REF!,[2]!Montage,3,FALSE))</calculatedColumnFormula>
    </tableColumn>
    <tableColumn id="9" name="N° de cycle" dataDxfId="36"/>
  </tableColumns>
  <tableStyleInfo name="Style de tableau 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7" tint="-0.249977111117893"/>
  </sheetPr>
  <dimension ref="A1:E103"/>
  <sheetViews>
    <sheetView showGridLines="0" tabSelected="1" zoomScale="90" zoomScaleNormal="90" workbookViewId="0">
      <selection activeCell="G89" sqref="G88:G89"/>
    </sheetView>
  </sheetViews>
  <sheetFormatPr baseColWidth="10" defaultColWidth="9.140625" defaultRowHeight="15" x14ac:dyDescent="0.25"/>
  <cols>
    <col min="1" max="1" width="20.7109375" style="3" customWidth="1"/>
    <col min="2" max="2" width="20.7109375" style="4" customWidth="1"/>
    <col min="3" max="3" width="20.7109375" style="3" customWidth="1"/>
    <col min="4" max="4" width="30.7109375" style="3" customWidth="1"/>
    <col min="5" max="5" width="20.7109375" style="3" customWidth="1"/>
    <col min="6" max="16384" width="9.140625" style="3"/>
  </cols>
  <sheetData>
    <row r="1" spans="1:5" ht="50.1" customHeight="1" thickBot="1" x14ac:dyDescent="0.3">
      <c r="B1" s="39" t="s">
        <v>56</v>
      </c>
      <c r="C1" s="40"/>
    </row>
    <row r="2" spans="1:5" ht="24.95" customHeight="1" x14ac:dyDescent="0.25"/>
    <row r="3" spans="1:5" ht="60" customHeight="1" x14ac:dyDescent="0.25">
      <c r="A3" s="5" t="s">
        <v>4</v>
      </c>
      <c r="B3" s="6" t="s">
        <v>0</v>
      </c>
      <c r="C3" s="5" t="s">
        <v>1</v>
      </c>
      <c r="D3" s="5" t="s">
        <v>2</v>
      </c>
      <c r="E3" s="12" t="s">
        <v>3</v>
      </c>
    </row>
    <row r="4" spans="1:5" ht="18" hidden="1" customHeight="1" x14ac:dyDescent="0.25">
      <c r="A4" s="7">
        <v>993</v>
      </c>
      <c r="B4" s="8"/>
      <c r="C4" s="7">
        <v>72526</v>
      </c>
      <c r="D4" s="13" t="s">
        <v>7</v>
      </c>
      <c r="E4" s="14" t="s">
        <v>17</v>
      </c>
    </row>
    <row r="5" spans="1:5" ht="18" hidden="1" customHeight="1" x14ac:dyDescent="0.25">
      <c r="A5" s="7">
        <v>993</v>
      </c>
      <c r="B5" s="8"/>
      <c r="C5" s="7">
        <v>72527</v>
      </c>
      <c r="D5" s="13" t="s">
        <v>7</v>
      </c>
      <c r="E5" s="14" t="s">
        <v>17</v>
      </c>
    </row>
    <row r="6" spans="1:5" ht="18" hidden="1" customHeight="1" x14ac:dyDescent="0.25">
      <c r="A6" s="7">
        <v>74114</v>
      </c>
      <c r="B6" s="8" t="s">
        <v>16</v>
      </c>
      <c r="C6" s="7">
        <v>72529</v>
      </c>
      <c r="D6" s="15" t="s">
        <v>8</v>
      </c>
      <c r="E6" s="14" t="s">
        <v>17</v>
      </c>
    </row>
    <row r="7" spans="1:5" ht="18" hidden="1" customHeight="1" x14ac:dyDescent="0.25">
      <c r="A7" s="7">
        <v>29181</v>
      </c>
      <c r="B7" s="8" t="s">
        <v>16</v>
      </c>
      <c r="C7" s="7">
        <v>72530</v>
      </c>
      <c r="D7" s="15" t="s">
        <v>8</v>
      </c>
      <c r="E7" s="14" t="s">
        <v>17</v>
      </c>
    </row>
    <row r="8" spans="1:5" ht="18" hidden="1" customHeight="1" x14ac:dyDescent="0.25">
      <c r="A8" s="7">
        <v>28003</v>
      </c>
      <c r="B8" s="8" t="s">
        <v>16</v>
      </c>
      <c r="C8" s="7">
        <v>72530</v>
      </c>
      <c r="D8" s="13" t="s">
        <v>8</v>
      </c>
      <c r="E8" s="14" t="s">
        <v>18</v>
      </c>
    </row>
    <row r="9" spans="1:5" ht="18" hidden="1" customHeight="1" x14ac:dyDescent="0.25">
      <c r="A9" s="7">
        <v>22673</v>
      </c>
      <c r="B9" s="8" t="s">
        <v>16</v>
      </c>
      <c r="C9" s="7">
        <v>72531</v>
      </c>
      <c r="D9" s="13" t="s">
        <v>8</v>
      </c>
      <c r="E9" s="14" t="s">
        <v>17</v>
      </c>
    </row>
    <row r="10" spans="1:5" ht="18" hidden="1" customHeight="1" x14ac:dyDescent="0.25">
      <c r="A10" s="7">
        <v>8746</v>
      </c>
      <c r="B10" s="8" t="s">
        <v>16</v>
      </c>
      <c r="C10" s="7">
        <v>72531</v>
      </c>
      <c r="D10" s="15" t="s">
        <v>8</v>
      </c>
      <c r="E10" s="14" t="s">
        <v>18</v>
      </c>
    </row>
    <row r="11" spans="1:5" ht="18" hidden="1" customHeight="1" x14ac:dyDescent="0.25">
      <c r="A11" s="7">
        <v>0</v>
      </c>
      <c r="B11" s="8" t="s">
        <v>16</v>
      </c>
      <c r="C11" s="7">
        <v>72554</v>
      </c>
      <c r="D11" s="15" t="s">
        <v>15</v>
      </c>
      <c r="E11" s="14" t="s">
        <v>17</v>
      </c>
    </row>
    <row r="12" spans="1:5" ht="18" hidden="1" customHeight="1" x14ac:dyDescent="0.25">
      <c r="A12" s="7">
        <v>56714</v>
      </c>
      <c r="B12" s="8" t="s">
        <v>16</v>
      </c>
      <c r="C12" s="7">
        <v>72554</v>
      </c>
      <c r="D12" s="13" t="s">
        <v>15</v>
      </c>
      <c r="E12" s="14" t="s">
        <v>18</v>
      </c>
    </row>
    <row r="13" spans="1:5" ht="18" hidden="1" customHeight="1" x14ac:dyDescent="0.25">
      <c r="A13" s="7">
        <v>1512</v>
      </c>
      <c r="B13" s="8" t="s">
        <v>16</v>
      </c>
      <c r="C13" s="7">
        <v>72554</v>
      </c>
      <c r="D13" s="13" t="s">
        <v>15</v>
      </c>
      <c r="E13" s="14" t="s">
        <v>19</v>
      </c>
    </row>
    <row r="14" spans="1:5" ht="18" hidden="1" customHeight="1" x14ac:dyDescent="0.25">
      <c r="A14" s="7">
        <v>1165</v>
      </c>
      <c r="B14" s="8" t="s">
        <v>16</v>
      </c>
      <c r="C14" s="7">
        <v>72554</v>
      </c>
      <c r="D14" s="15" t="s">
        <v>15</v>
      </c>
      <c r="E14" s="14" t="s">
        <v>20</v>
      </c>
    </row>
    <row r="15" spans="1:5" ht="18" hidden="1" customHeight="1" x14ac:dyDescent="0.25">
      <c r="A15" s="7">
        <v>0</v>
      </c>
      <c r="B15" s="8" t="s">
        <v>16</v>
      </c>
      <c r="C15" s="7">
        <v>72555</v>
      </c>
      <c r="D15" s="15" t="s">
        <v>15</v>
      </c>
      <c r="E15" s="14" t="s">
        <v>17</v>
      </c>
    </row>
    <row r="16" spans="1:5" ht="18" hidden="1" customHeight="1" x14ac:dyDescent="0.25">
      <c r="A16" s="16">
        <v>42428</v>
      </c>
      <c r="B16" s="9" t="s">
        <v>16</v>
      </c>
      <c r="C16" s="16">
        <v>72555</v>
      </c>
      <c r="D16" s="13" t="s">
        <v>15</v>
      </c>
      <c r="E16" s="17" t="s">
        <v>18</v>
      </c>
    </row>
    <row r="17" spans="1:5" ht="18" hidden="1" customHeight="1" x14ac:dyDescent="0.25">
      <c r="A17" s="16">
        <v>74820</v>
      </c>
      <c r="B17" s="9" t="s">
        <v>16</v>
      </c>
      <c r="C17" s="16">
        <v>72555</v>
      </c>
      <c r="D17" s="13" t="s">
        <v>15</v>
      </c>
      <c r="E17" s="17" t="s">
        <v>19</v>
      </c>
    </row>
    <row r="18" spans="1:5" ht="18" hidden="1" customHeight="1" x14ac:dyDescent="0.25">
      <c r="A18" s="16">
        <v>107591</v>
      </c>
      <c r="B18" s="9" t="s">
        <v>16</v>
      </c>
      <c r="C18" s="16">
        <v>72555</v>
      </c>
      <c r="D18" s="15" t="s">
        <v>15</v>
      </c>
      <c r="E18" s="17" t="s">
        <v>20</v>
      </c>
    </row>
    <row r="19" spans="1:5" ht="18" hidden="1" customHeight="1" x14ac:dyDescent="0.25">
      <c r="A19" s="16">
        <v>0</v>
      </c>
      <c r="B19" s="9" t="s">
        <v>16</v>
      </c>
      <c r="C19" s="16">
        <v>72556</v>
      </c>
      <c r="D19" s="15" t="s">
        <v>15</v>
      </c>
      <c r="E19" s="17" t="s">
        <v>17</v>
      </c>
    </row>
    <row r="20" spans="1:5" ht="18" hidden="1" customHeight="1" x14ac:dyDescent="0.25">
      <c r="A20" s="16">
        <v>11966</v>
      </c>
      <c r="B20" s="9" t="s">
        <v>16</v>
      </c>
      <c r="C20" s="16">
        <v>72556</v>
      </c>
      <c r="D20" s="13" t="s">
        <v>15</v>
      </c>
      <c r="E20" s="17" t="s">
        <v>18</v>
      </c>
    </row>
    <row r="21" spans="1:5" ht="18" hidden="1" customHeight="1" x14ac:dyDescent="0.25">
      <c r="A21" s="16">
        <v>37404</v>
      </c>
      <c r="B21" s="9" t="s">
        <v>16</v>
      </c>
      <c r="C21" s="16">
        <v>72556</v>
      </c>
      <c r="D21" s="13" t="s">
        <v>15</v>
      </c>
      <c r="E21" s="17" t="s">
        <v>19</v>
      </c>
    </row>
    <row r="22" spans="1:5" ht="18" hidden="1" customHeight="1" x14ac:dyDescent="0.25">
      <c r="A22" s="16">
        <v>17382</v>
      </c>
      <c r="B22" s="9" t="s">
        <v>16</v>
      </c>
      <c r="C22" s="16">
        <v>72557</v>
      </c>
      <c r="D22" s="15" t="s">
        <v>15</v>
      </c>
      <c r="E22" s="17" t="s">
        <v>17</v>
      </c>
    </row>
    <row r="23" spans="1:5" ht="18" hidden="1" customHeight="1" x14ac:dyDescent="0.25">
      <c r="A23" s="16">
        <v>84709</v>
      </c>
      <c r="B23" s="9" t="s">
        <v>16</v>
      </c>
      <c r="C23" s="16">
        <v>72557</v>
      </c>
      <c r="D23" s="15" t="s">
        <v>15</v>
      </c>
      <c r="E23" s="17" t="s">
        <v>18</v>
      </c>
    </row>
    <row r="24" spans="1:5" ht="18" hidden="1" customHeight="1" x14ac:dyDescent="0.25">
      <c r="A24" s="16">
        <v>55641</v>
      </c>
      <c r="B24" s="9" t="s">
        <v>16</v>
      </c>
      <c r="C24" s="16">
        <v>72557</v>
      </c>
      <c r="D24" s="13" t="s">
        <v>15</v>
      </c>
      <c r="E24" s="17" t="s">
        <v>19</v>
      </c>
    </row>
    <row r="25" spans="1:5" ht="18" hidden="1" customHeight="1" x14ac:dyDescent="0.25">
      <c r="A25" s="16">
        <v>93740</v>
      </c>
      <c r="B25" s="9" t="s">
        <v>16</v>
      </c>
      <c r="C25" s="16">
        <v>72557</v>
      </c>
      <c r="D25" s="13" t="s">
        <v>15</v>
      </c>
      <c r="E25" s="17" t="s">
        <v>20</v>
      </c>
    </row>
    <row r="26" spans="1:5" ht="18" hidden="1" customHeight="1" x14ac:dyDescent="0.25">
      <c r="A26" s="16">
        <v>47202</v>
      </c>
      <c r="B26" s="9" t="s">
        <v>16</v>
      </c>
      <c r="C26" s="16">
        <v>74766</v>
      </c>
      <c r="D26" s="15" t="s">
        <v>15</v>
      </c>
      <c r="E26" s="17" t="s">
        <v>17</v>
      </c>
    </row>
    <row r="27" spans="1:5" ht="18" hidden="1" customHeight="1" x14ac:dyDescent="0.25">
      <c r="A27" s="16">
        <v>79325</v>
      </c>
      <c r="B27" s="9" t="s">
        <v>16</v>
      </c>
      <c r="C27" s="16">
        <v>74766</v>
      </c>
      <c r="D27" s="15" t="s">
        <v>15</v>
      </c>
      <c r="E27" s="17" t="s">
        <v>18</v>
      </c>
    </row>
    <row r="28" spans="1:5" ht="18" hidden="1" customHeight="1" x14ac:dyDescent="0.25">
      <c r="A28" s="16">
        <v>62443</v>
      </c>
      <c r="B28" s="9" t="s">
        <v>16</v>
      </c>
      <c r="C28" s="16">
        <v>74766</v>
      </c>
      <c r="D28" s="16" t="s">
        <v>15</v>
      </c>
      <c r="E28" s="17" t="s">
        <v>19</v>
      </c>
    </row>
    <row r="29" spans="1:5" ht="18" hidden="1" customHeight="1" x14ac:dyDescent="0.25">
      <c r="A29" s="16">
        <v>1165</v>
      </c>
      <c r="B29" s="9" t="s">
        <v>16</v>
      </c>
      <c r="C29" s="16">
        <v>74766</v>
      </c>
      <c r="D29" s="16" t="s">
        <v>15</v>
      </c>
      <c r="E29" s="17" t="s">
        <v>20</v>
      </c>
    </row>
    <row r="30" spans="1:5" ht="18" hidden="1" customHeight="1" x14ac:dyDescent="0.25">
      <c r="A30" s="16">
        <v>22121</v>
      </c>
      <c r="B30" s="9" t="s">
        <v>16</v>
      </c>
      <c r="C30" s="16">
        <v>72532</v>
      </c>
      <c r="D30" s="16" t="s">
        <v>9</v>
      </c>
      <c r="E30" s="17" t="s">
        <v>17</v>
      </c>
    </row>
    <row r="31" spans="1:5" ht="18" hidden="1" customHeight="1" x14ac:dyDescent="0.25">
      <c r="A31" s="16">
        <v>65754</v>
      </c>
      <c r="B31" s="9" t="s">
        <v>16</v>
      </c>
      <c r="C31" s="16">
        <v>72533</v>
      </c>
      <c r="D31" s="16" t="s">
        <v>9</v>
      </c>
      <c r="E31" s="17" t="s">
        <v>17</v>
      </c>
    </row>
    <row r="32" spans="1:5" ht="18" hidden="1" customHeight="1" x14ac:dyDescent="0.25">
      <c r="A32" s="16">
        <v>47560</v>
      </c>
      <c r="B32" s="9" t="s">
        <v>16</v>
      </c>
      <c r="C32" s="16">
        <v>72534</v>
      </c>
      <c r="D32" s="16" t="s">
        <v>9</v>
      </c>
      <c r="E32" s="17" t="s">
        <v>17</v>
      </c>
    </row>
    <row r="33" spans="1:5" ht="18" hidden="1" customHeight="1" x14ac:dyDescent="0.25">
      <c r="A33" s="16">
        <v>11220</v>
      </c>
      <c r="B33" s="9" t="s">
        <v>16</v>
      </c>
      <c r="C33" s="16">
        <v>72534</v>
      </c>
      <c r="D33" s="16" t="s">
        <v>9</v>
      </c>
      <c r="E33" s="17" t="s">
        <v>18</v>
      </c>
    </row>
    <row r="34" spans="1:5" ht="18" hidden="1" customHeight="1" x14ac:dyDescent="0.25">
      <c r="A34" s="16">
        <v>144389</v>
      </c>
      <c r="B34" s="9" t="s">
        <v>16</v>
      </c>
      <c r="C34" s="16">
        <v>72535</v>
      </c>
      <c r="D34" s="16" t="s">
        <v>10</v>
      </c>
      <c r="E34" s="17" t="s">
        <v>17</v>
      </c>
    </row>
    <row r="35" spans="1:5" ht="18" hidden="1" customHeight="1" x14ac:dyDescent="0.25">
      <c r="A35" s="16">
        <v>36225</v>
      </c>
      <c r="B35" s="9" t="s">
        <v>16</v>
      </c>
      <c r="C35" s="16">
        <v>72535</v>
      </c>
      <c r="D35" s="16" t="s">
        <v>10</v>
      </c>
      <c r="E35" s="17" t="s">
        <v>18</v>
      </c>
    </row>
    <row r="36" spans="1:5" ht="18" hidden="1" customHeight="1" x14ac:dyDescent="0.25">
      <c r="A36" s="16">
        <v>101789</v>
      </c>
      <c r="B36" s="9" t="s">
        <v>16</v>
      </c>
      <c r="C36" s="16">
        <v>72536</v>
      </c>
      <c r="D36" s="16" t="s">
        <v>10</v>
      </c>
      <c r="E36" s="17" t="s">
        <v>17</v>
      </c>
    </row>
    <row r="37" spans="1:5" ht="18" hidden="1" customHeight="1" x14ac:dyDescent="0.25">
      <c r="A37" s="16">
        <v>12911</v>
      </c>
      <c r="B37" s="9" t="s">
        <v>16</v>
      </c>
      <c r="C37" s="16">
        <v>72536</v>
      </c>
      <c r="D37" s="16" t="s">
        <v>10</v>
      </c>
      <c r="E37" s="17" t="s">
        <v>18</v>
      </c>
    </row>
    <row r="38" spans="1:5" ht="18" hidden="1" customHeight="1" x14ac:dyDescent="0.25">
      <c r="A38" s="7">
        <v>54083</v>
      </c>
      <c r="B38" s="8" t="s">
        <v>16</v>
      </c>
      <c r="C38" s="7">
        <v>72536</v>
      </c>
      <c r="D38" s="7" t="s">
        <v>10</v>
      </c>
      <c r="E38" s="14" t="s">
        <v>19</v>
      </c>
    </row>
    <row r="39" spans="1:5" ht="18" hidden="1" customHeight="1" x14ac:dyDescent="0.25">
      <c r="A39" s="7">
        <v>79765</v>
      </c>
      <c r="B39" s="8" t="s">
        <v>16</v>
      </c>
      <c r="C39" s="7">
        <v>72537</v>
      </c>
      <c r="D39" s="7" t="s">
        <v>10</v>
      </c>
      <c r="E39" s="14" t="s">
        <v>17</v>
      </c>
    </row>
    <row r="40" spans="1:5" ht="18" hidden="1" customHeight="1" x14ac:dyDescent="0.25">
      <c r="A40" s="16">
        <v>32841</v>
      </c>
      <c r="B40" s="9" t="s">
        <v>16</v>
      </c>
      <c r="C40" s="16">
        <v>72537</v>
      </c>
      <c r="D40" s="16" t="s">
        <v>10</v>
      </c>
      <c r="E40" s="17" t="s">
        <v>18</v>
      </c>
    </row>
    <row r="41" spans="1:5" ht="18" hidden="1" customHeight="1" x14ac:dyDescent="0.25">
      <c r="A41" s="16">
        <v>67962</v>
      </c>
      <c r="B41" s="9" t="s">
        <v>16</v>
      </c>
      <c r="C41" s="16">
        <v>72538</v>
      </c>
      <c r="D41" s="16" t="s">
        <v>10</v>
      </c>
      <c r="E41" s="17" t="s">
        <v>17</v>
      </c>
    </row>
    <row r="42" spans="1:5" ht="18" hidden="1" customHeight="1" x14ac:dyDescent="0.25">
      <c r="A42" s="16">
        <v>54410</v>
      </c>
      <c r="B42" s="9" t="s">
        <v>16</v>
      </c>
      <c r="C42" s="16">
        <v>72538</v>
      </c>
      <c r="D42" s="16" t="s">
        <v>10</v>
      </c>
      <c r="E42" s="17" t="s">
        <v>18</v>
      </c>
    </row>
    <row r="43" spans="1:5" ht="18" hidden="1" customHeight="1" x14ac:dyDescent="0.25">
      <c r="A43" s="16">
        <v>54083</v>
      </c>
      <c r="B43" s="9" t="s">
        <v>16</v>
      </c>
      <c r="C43" s="16">
        <v>72538</v>
      </c>
      <c r="D43" s="16" t="s">
        <v>10</v>
      </c>
      <c r="E43" s="17" t="s">
        <v>19</v>
      </c>
    </row>
    <row r="44" spans="1:5" ht="18" hidden="1" customHeight="1" x14ac:dyDescent="0.25">
      <c r="A44" s="16">
        <v>103615</v>
      </c>
      <c r="B44" s="9" t="s">
        <v>16</v>
      </c>
      <c r="C44" s="16">
        <v>72539</v>
      </c>
      <c r="D44" s="16" t="s">
        <v>10</v>
      </c>
      <c r="E44" s="17" t="s">
        <v>17</v>
      </c>
    </row>
    <row r="45" spans="1:5" ht="18" hidden="1" customHeight="1" x14ac:dyDescent="0.25">
      <c r="A45" s="16">
        <v>22798</v>
      </c>
      <c r="B45" s="9" t="s">
        <v>16</v>
      </c>
      <c r="C45" s="16">
        <v>72539</v>
      </c>
      <c r="D45" s="16" t="s">
        <v>10</v>
      </c>
      <c r="E45" s="17" t="s">
        <v>18</v>
      </c>
    </row>
    <row r="46" spans="1:5" ht="18" hidden="1" customHeight="1" x14ac:dyDescent="0.25">
      <c r="A46" s="16">
        <v>36225</v>
      </c>
      <c r="B46" s="9" t="s">
        <v>16</v>
      </c>
      <c r="C46" s="16">
        <v>72539</v>
      </c>
      <c r="D46" s="16" t="s">
        <v>10</v>
      </c>
      <c r="E46" s="17" t="s">
        <v>19</v>
      </c>
    </row>
    <row r="47" spans="1:5" ht="18" hidden="1" customHeight="1" x14ac:dyDescent="0.25">
      <c r="A47" s="16">
        <v>51418</v>
      </c>
      <c r="B47" s="9" t="s">
        <v>16</v>
      </c>
      <c r="C47" s="16">
        <v>74764</v>
      </c>
      <c r="D47" s="16" t="s">
        <v>10</v>
      </c>
      <c r="E47" s="17" t="s">
        <v>17</v>
      </c>
    </row>
    <row r="48" spans="1:5" ht="18" hidden="1" customHeight="1" x14ac:dyDescent="0.25">
      <c r="A48" s="16">
        <v>89620</v>
      </c>
      <c r="B48" s="9" t="s">
        <v>16</v>
      </c>
      <c r="C48" s="16">
        <v>72540</v>
      </c>
      <c r="D48" s="16" t="s">
        <v>11</v>
      </c>
      <c r="E48" s="17" t="s">
        <v>17</v>
      </c>
    </row>
    <row r="49" spans="1:5" ht="18" hidden="1" customHeight="1" x14ac:dyDescent="0.25">
      <c r="A49" s="16">
        <v>68507</v>
      </c>
      <c r="B49" s="9" t="s">
        <v>16</v>
      </c>
      <c r="C49" s="16">
        <v>72541</v>
      </c>
      <c r="D49" s="16" t="s">
        <v>11</v>
      </c>
      <c r="E49" s="17" t="s">
        <v>17</v>
      </c>
    </row>
    <row r="50" spans="1:5" ht="18" hidden="1" customHeight="1" x14ac:dyDescent="0.25">
      <c r="A50" s="16">
        <v>25158</v>
      </c>
      <c r="B50" s="9" t="s">
        <v>16</v>
      </c>
      <c r="C50" s="16">
        <v>72541</v>
      </c>
      <c r="D50" s="16" t="s">
        <v>11</v>
      </c>
      <c r="E50" s="17" t="s">
        <v>18</v>
      </c>
    </row>
    <row r="51" spans="1:5" ht="18" hidden="1" customHeight="1" x14ac:dyDescent="0.25">
      <c r="A51" s="16">
        <v>24281</v>
      </c>
      <c r="B51" s="9" t="s">
        <v>16</v>
      </c>
      <c r="C51" s="16">
        <v>72541</v>
      </c>
      <c r="D51" s="16" t="s">
        <v>11</v>
      </c>
      <c r="E51" s="17" t="s">
        <v>19</v>
      </c>
    </row>
    <row r="52" spans="1:5" ht="18" hidden="1" customHeight="1" x14ac:dyDescent="0.25">
      <c r="A52" s="16">
        <v>28213</v>
      </c>
      <c r="B52" s="9" t="s">
        <v>16</v>
      </c>
      <c r="C52" s="16">
        <v>72542</v>
      </c>
      <c r="D52" s="16" t="s">
        <v>11</v>
      </c>
      <c r="E52" s="17" t="s">
        <v>17</v>
      </c>
    </row>
    <row r="53" spans="1:5" ht="18" hidden="1" customHeight="1" x14ac:dyDescent="0.25">
      <c r="A53" s="16">
        <v>13090</v>
      </c>
      <c r="B53" s="9" t="s">
        <v>16</v>
      </c>
      <c r="C53" s="16">
        <v>72542</v>
      </c>
      <c r="D53" s="16" t="s">
        <v>11</v>
      </c>
      <c r="E53" s="17" t="s">
        <v>18</v>
      </c>
    </row>
    <row r="54" spans="1:5" ht="18" hidden="1" customHeight="1" x14ac:dyDescent="0.25">
      <c r="A54" s="16">
        <v>24281</v>
      </c>
      <c r="B54" s="9" t="s">
        <v>16</v>
      </c>
      <c r="C54" s="16">
        <v>72542</v>
      </c>
      <c r="D54" s="16" t="s">
        <v>11</v>
      </c>
      <c r="E54" s="17" t="s">
        <v>19</v>
      </c>
    </row>
    <row r="55" spans="1:5" ht="18" hidden="1" customHeight="1" x14ac:dyDescent="0.25">
      <c r="A55" s="16">
        <v>41157</v>
      </c>
      <c r="B55" s="9" t="s">
        <v>16</v>
      </c>
      <c r="C55" s="16">
        <v>72543</v>
      </c>
      <c r="D55" s="16" t="s">
        <v>12</v>
      </c>
      <c r="E55" s="17" t="s">
        <v>17</v>
      </c>
    </row>
    <row r="56" spans="1:5" ht="18" hidden="1" customHeight="1" x14ac:dyDescent="0.25">
      <c r="A56" s="16">
        <v>23298</v>
      </c>
      <c r="B56" s="9" t="s">
        <v>16</v>
      </c>
      <c r="C56" s="16">
        <v>72543</v>
      </c>
      <c r="D56" s="16" t="s">
        <v>12</v>
      </c>
      <c r="E56" s="17" t="s">
        <v>18</v>
      </c>
    </row>
    <row r="57" spans="1:5" ht="18" hidden="1" customHeight="1" x14ac:dyDescent="0.25">
      <c r="A57" s="16">
        <v>5994</v>
      </c>
      <c r="B57" s="9" t="s">
        <v>16</v>
      </c>
      <c r="C57" s="16">
        <v>72543</v>
      </c>
      <c r="D57" s="16" t="s">
        <v>12</v>
      </c>
      <c r="E57" s="17" t="s">
        <v>19</v>
      </c>
    </row>
    <row r="58" spans="1:5" ht="18" hidden="1" customHeight="1" x14ac:dyDescent="0.25">
      <c r="A58" s="16">
        <v>52107</v>
      </c>
      <c r="B58" s="9" t="s">
        <v>16</v>
      </c>
      <c r="C58" s="16">
        <v>72544</v>
      </c>
      <c r="D58" s="16" t="s">
        <v>12</v>
      </c>
      <c r="E58" s="17" t="s">
        <v>17</v>
      </c>
    </row>
    <row r="59" spans="1:5" ht="18" hidden="1" customHeight="1" x14ac:dyDescent="0.25">
      <c r="A59" s="16">
        <v>33804</v>
      </c>
      <c r="B59" s="9" t="s">
        <v>16</v>
      </c>
      <c r="C59" s="16">
        <v>72544</v>
      </c>
      <c r="D59" s="16" t="s">
        <v>12</v>
      </c>
      <c r="E59" s="17" t="s">
        <v>18</v>
      </c>
    </row>
    <row r="60" spans="1:5" ht="18" hidden="1" customHeight="1" x14ac:dyDescent="0.25">
      <c r="A60" s="16">
        <v>51527</v>
      </c>
      <c r="B60" s="9" t="s">
        <v>16</v>
      </c>
      <c r="C60" s="16">
        <v>72545</v>
      </c>
      <c r="D60" s="16" t="s">
        <v>12</v>
      </c>
      <c r="E60" s="17" t="s">
        <v>17</v>
      </c>
    </row>
    <row r="61" spans="1:5" ht="18" hidden="1" customHeight="1" x14ac:dyDescent="0.25">
      <c r="A61" s="16">
        <v>22470</v>
      </c>
      <c r="B61" s="9" t="s">
        <v>16</v>
      </c>
      <c r="C61" s="16">
        <v>72545</v>
      </c>
      <c r="D61" s="16" t="s">
        <v>12</v>
      </c>
      <c r="E61" s="17" t="s">
        <v>18</v>
      </c>
    </row>
    <row r="62" spans="1:5" ht="18" hidden="1" customHeight="1" x14ac:dyDescent="0.25">
      <c r="A62" s="16">
        <v>9280</v>
      </c>
      <c r="B62" s="9" t="s">
        <v>16</v>
      </c>
      <c r="C62" s="16">
        <v>72546</v>
      </c>
      <c r="D62" s="16" t="s">
        <v>12</v>
      </c>
      <c r="E62" s="17" t="s">
        <v>17</v>
      </c>
    </row>
    <row r="63" spans="1:5" ht="18" hidden="1" customHeight="1" x14ac:dyDescent="0.25">
      <c r="A63" s="16">
        <v>11334</v>
      </c>
      <c r="B63" s="9" t="s">
        <v>16</v>
      </c>
      <c r="C63" s="16">
        <v>72546</v>
      </c>
      <c r="D63" s="16" t="s">
        <v>12</v>
      </c>
      <c r="E63" s="17" t="s">
        <v>18</v>
      </c>
    </row>
    <row r="64" spans="1:5" ht="18" hidden="1" customHeight="1" x14ac:dyDescent="0.25">
      <c r="A64" s="16">
        <v>52793</v>
      </c>
      <c r="B64" s="9" t="s">
        <v>16</v>
      </c>
      <c r="C64" s="16">
        <v>72547</v>
      </c>
      <c r="D64" s="16" t="s">
        <v>12</v>
      </c>
      <c r="E64" s="17" t="s">
        <v>17</v>
      </c>
    </row>
    <row r="65" spans="1:5" ht="18" hidden="1" customHeight="1" x14ac:dyDescent="0.25">
      <c r="A65" s="16">
        <v>5994</v>
      </c>
      <c r="B65" s="9" t="s">
        <v>16</v>
      </c>
      <c r="C65" s="16">
        <v>72547</v>
      </c>
      <c r="D65" s="16" t="s">
        <v>12</v>
      </c>
      <c r="E65" s="17" t="s">
        <v>18</v>
      </c>
    </row>
    <row r="66" spans="1:5" ht="18" hidden="1" customHeight="1" x14ac:dyDescent="0.25">
      <c r="A66" s="16">
        <v>40490</v>
      </c>
      <c r="B66" s="9" t="s">
        <v>16</v>
      </c>
      <c r="C66" s="16">
        <v>72548</v>
      </c>
      <c r="D66" s="16" t="s">
        <v>13</v>
      </c>
      <c r="E66" s="17" t="s">
        <v>17</v>
      </c>
    </row>
    <row r="67" spans="1:5" ht="18" hidden="1" customHeight="1" x14ac:dyDescent="0.25">
      <c r="A67" s="16">
        <v>6471</v>
      </c>
      <c r="B67" s="9" t="s">
        <v>16</v>
      </c>
      <c r="C67" s="16">
        <v>72548</v>
      </c>
      <c r="D67" s="16" t="s">
        <v>13</v>
      </c>
      <c r="E67" s="17" t="s">
        <v>18</v>
      </c>
    </row>
    <row r="68" spans="1:5" ht="18" hidden="1" customHeight="1" x14ac:dyDescent="0.25">
      <c r="A68" s="16">
        <v>11928</v>
      </c>
      <c r="B68" s="9" t="s">
        <v>16</v>
      </c>
      <c r="C68" s="16">
        <v>72548</v>
      </c>
      <c r="D68" s="16" t="s">
        <v>13</v>
      </c>
      <c r="E68" s="17" t="s">
        <v>19</v>
      </c>
    </row>
    <row r="69" spans="1:5" ht="18" hidden="1" customHeight="1" x14ac:dyDescent="0.25">
      <c r="A69" s="16">
        <v>23900</v>
      </c>
      <c r="B69" s="9" t="s">
        <v>16</v>
      </c>
      <c r="C69" s="16">
        <v>72549</v>
      </c>
      <c r="D69" s="16" t="s">
        <v>13</v>
      </c>
      <c r="E69" s="17" t="s">
        <v>17</v>
      </c>
    </row>
    <row r="70" spans="1:5" ht="18" hidden="1" customHeight="1" x14ac:dyDescent="0.25">
      <c r="A70" s="16">
        <v>28810</v>
      </c>
      <c r="B70" s="9" t="s">
        <v>16</v>
      </c>
      <c r="C70" s="16">
        <v>72549</v>
      </c>
      <c r="D70" s="16" t="s">
        <v>13</v>
      </c>
      <c r="E70" s="17" t="s">
        <v>18</v>
      </c>
    </row>
    <row r="71" spans="1:5" ht="18" hidden="1" customHeight="1" x14ac:dyDescent="0.25">
      <c r="A71" s="16">
        <v>11453</v>
      </c>
      <c r="B71" s="9" t="s">
        <v>16</v>
      </c>
      <c r="C71" s="16">
        <v>72549</v>
      </c>
      <c r="D71" s="16" t="s">
        <v>13</v>
      </c>
      <c r="E71" s="17" t="s">
        <v>19</v>
      </c>
    </row>
    <row r="72" spans="1:5" ht="18" hidden="1" customHeight="1" x14ac:dyDescent="0.25">
      <c r="A72" s="16">
        <v>30764</v>
      </c>
      <c r="B72" s="9" t="s">
        <v>16</v>
      </c>
      <c r="C72" s="16">
        <v>72550</v>
      </c>
      <c r="D72" s="16" t="s">
        <v>13</v>
      </c>
      <c r="E72" s="17" t="s">
        <v>17</v>
      </c>
    </row>
    <row r="73" spans="1:5" ht="18" hidden="1" customHeight="1" x14ac:dyDescent="0.25">
      <c r="A73" s="16">
        <v>475</v>
      </c>
      <c r="B73" s="9" t="s">
        <v>16</v>
      </c>
      <c r="C73" s="16">
        <v>72550</v>
      </c>
      <c r="D73" s="16" t="s">
        <v>13</v>
      </c>
      <c r="E73" s="17" t="s">
        <v>18</v>
      </c>
    </row>
    <row r="74" spans="1:5" ht="18" hidden="1" customHeight="1" x14ac:dyDescent="0.25">
      <c r="A74" s="16">
        <v>103557</v>
      </c>
      <c r="B74" s="9" t="s">
        <v>16</v>
      </c>
      <c r="C74" s="16">
        <v>72551</v>
      </c>
      <c r="D74" s="16" t="s">
        <v>14</v>
      </c>
      <c r="E74" s="17" t="s">
        <v>17</v>
      </c>
    </row>
    <row r="75" spans="1:5" ht="18" hidden="1" customHeight="1" x14ac:dyDescent="0.25">
      <c r="A75" s="16">
        <v>58012</v>
      </c>
      <c r="B75" s="9" t="s">
        <v>16</v>
      </c>
      <c r="C75" s="16">
        <v>72551</v>
      </c>
      <c r="D75" s="16" t="s">
        <v>14</v>
      </c>
      <c r="E75" s="17" t="s">
        <v>18</v>
      </c>
    </row>
    <row r="76" spans="1:5" ht="18" hidden="1" customHeight="1" x14ac:dyDescent="0.25">
      <c r="A76" s="16">
        <v>34816</v>
      </c>
      <c r="B76" s="9" t="s">
        <v>16</v>
      </c>
      <c r="C76" s="16">
        <v>72552</v>
      </c>
      <c r="D76" s="16" t="s">
        <v>14</v>
      </c>
      <c r="E76" s="17" t="s">
        <v>17</v>
      </c>
    </row>
    <row r="77" spans="1:5" ht="18" hidden="1" customHeight="1" x14ac:dyDescent="0.25">
      <c r="A77" s="16">
        <v>103297</v>
      </c>
      <c r="B77" s="9" t="s">
        <v>16</v>
      </c>
      <c r="C77" s="16">
        <v>72553</v>
      </c>
      <c r="D77" s="16" t="s">
        <v>14</v>
      </c>
      <c r="E77" s="17" t="s">
        <v>17</v>
      </c>
    </row>
    <row r="78" spans="1:5" ht="18" hidden="1" customHeight="1" x14ac:dyDescent="0.25">
      <c r="A78" s="16">
        <v>32636</v>
      </c>
      <c r="B78" s="9" t="s">
        <v>16</v>
      </c>
      <c r="C78" s="16">
        <v>72553</v>
      </c>
      <c r="D78" s="16" t="s">
        <v>14</v>
      </c>
      <c r="E78" s="17" t="s">
        <v>18</v>
      </c>
    </row>
    <row r="79" spans="1:5" ht="18" hidden="1" customHeight="1" x14ac:dyDescent="0.25">
      <c r="A79" s="16">
        <v>35940</v>
      </c>
      <c r="B79" s="9" t="s">
        <v>16</v>
      </c>
      <c r="C79" s="16">
        <v>74765</v>
      </c>
      <c r="D79" s="16" t="s">
        <v>14</v>
      </c>
      <c r="E79" s="17" t="s">
        <v>17</v>
      </c>
    </row>
    <row r="80" spans="1:5" ht="18" hidden="1" customHeight="1" x14ac:dyDescent="0.25">
      <c r="A80" s="16">
        <v>25376</v>
      </c>
      <c r="B80" s="9" t="s">
        <v>16</v>
      </c>
      <c r="C80" s="16">
        <v>74765</v>
      </c>
      <c r="D80" s="16" t="s">
        <v>14</v>
      </c>
      <c r="E80" s="17" t="s">
        <v>18</v>
      </c>
    </row>
    <row r="81" spans="1:5" ht="18" hidden="1" customHeight="1" x14ac:dyDescent="0.25">
      <c r="A81" s="16">
        <v>0</v>
      </c>
      <c r="B81" s="9" t="s">
        <v>16</v>
      </c>
      <c r="C81" s="16" t="s">
        <v>16</v>
      </c>
      <c r="D81" s="16" t="s">
        <v>16</v>
      </c>
      <c r="E81" s="17"/>
    </row>
    <row r="82" spans="1:5" ht="18" customHeight="1" x14ac:dyDescent="0.25">
      <c r="A82" s="7">
        <v>500</v>
      </c>
      <c r="B82" s="8">
        <v>43033</v>
      </c>
      <c r="C82" s="7">
        <v>72532</v>
      </c>
      <c r="D82" s="7" t="s">
        <v>9</v>
      </c>
      <c r="E82" s="14" t="s">
        <v>17</v>
      </c>
    </row>
    <row r="83" spans="1:5" ht="18" customHeight="1" x14ac:dyDescent="0.25">
      <c r="A83" s="7">
        <v>500</v>
      </c>
      <c r="B83" s="8">
        <v>43033</v>
      </c>
      <c r="C83" s="7">
        <v>72534</v>
      </c>
      <c r="D83" s="7" t="s">
        <v>9</v>
      </c>
      <c r="E83" s="14" t="s">
        <v>18</v>
      </c>
    </row>
    <row r="84" spans="1:5" ht="18" customHeight="1" x14ac:dyDescent="0.25">
      <c r="A84" s="7">
        <v>545</v>
      </c>
      <c r="B84" s="8">
        <v>43034</v>
      </c>
      <c r="C84" s="7">
        <v>72532</v>
      </c>
      <c r="D84" s="7" t="s">
        <v>9</v>
      </c>
      <c r="E84" s="14" t="s">
        <v>17</v>
      </c>
    </row>
    <row r="85" spans="1:5" ht="18" customHeight="1" x14ac:dyDescent="0.25">
      <c r="A85" s="7">
        <v>545</v>
      </c>
      <c r="B85" s="8">
        <v>43034</v>
      </c>
      <c r="C85" s="7">
        <v>72534</v>
      </c>
      <c r="D85" s="7" t="s">
        <v>9</v>
      </c>
      <c r="E85" s="14" t="s">
        <v>18</v>
      </c>
    </row>
    <row r="86" spans="1:5" ht="18" customHeight="1" x14ac:dyDescent="0.25">
      <c r="A86" s="7">
        <v>842.5</v>
      </c>
      <c r="B86" s="8">
        <v>43034</v>
      </c>
      <c r="C86" s="7">
        <v>72530</v>
      </c>
      <c r="D86" s="7" t="s">
        <v>8</v>
      </c>
      <c r="E86" s="14" t="s">
        <v>19</v>
      </c>
    </row>
    <row r="87" spans="1:5" ht="18" customHeight="1" x14ac:dyDescent="0.25">
      <c r="A87" s="7">
        <v>842.5</v>
      </c>
      <c r="B87" s="8">
        <v>43034</v>
      </c>
      <c r="C87" s="7">
        <v>72531</v>
      </c>
      <c r="D87" s="7" t="s">
        <v>8</v>
      </c>
      <c r="E87" s="14" t="s">
        <v>18</v>
      </c>
    </row>
    <row r="88" spans="1:5" ht="18" customHeight="1" x14ac:dyDescent="0.25">
      <c r="A88" s="7">
        <v>825.5</v>
      </c>
      <c r="B88" s="8">
        <v>43034</v>
      </c>
      <c r="C88" s="7">
        <v>72541</v>
      </c>
      <c r="D88" s="7" t="s">
        <v>11</v>
      </c>
      <c r="E88" s="14" t="s">
        <v>19</v>
      </c>
    </row>
    <row r="89" spans="1:5" ht="18" customHeight="1" x14ac:dyDescent="0.25">
      <c r="A89" s="7">
        <v>825.5</v>
      </c>
      <c r="B89" s="8">
        <v>43034</v>
      </c>
      <c r="C89" s="7">
        <v>72542</v>
      </c>
      <c r="D89" s="7" t="s">
        <v>11</v>
      </c>
      <c r="E89" s="14" t="s">
        <v>19</v>
      </c>
    </row>
    <row r="90" spans="1:5" ht="18" customHeight="1" x14ac:dyDescent="0.25">
      <c r="A90" s="7">
        <v>420</v>
      </c>
      <c r="B90" s="8">
        <v>43034</v>
      </c>
      <c r="C90" s="7">
        <v>72543</v>
      </c>
      <c r="D90" s="7" t="s">
        <v>12</v>
      </c>
      <c r="E90" s="14" t="s">
        <v>19</v>
      </c>
    </row>
    <row r="91" spans="1:5" ht="18" customHeight="1" x14ac:dyDescent="0.25">
      <c r="A91" s="7">
        <v>420</v>
      </c>
      <c r="B91" s="8">
        <v>43034</v>
      </c>
      <c r="C91" s="7">
        <v>72547</v>
      </c>
      <c r="D91" s="7" t="s">
        <v>12</v>
      </c>
      <c r="E91" s="14" t="s">
        <v>18</v>
      </c>
    </row>
    <row r="92" spans="1:5" ht="18" customHeight="1" x14ac:dyDescent="0.25">
      <c r="A92" s="7">
        <v>505</v>
      </c>
      <c r="B92" s="8">
        <v>43035</v>
      </c>
      <c r="C92" s="7">
        <v>72543</v>
      </c>
      <c r="D92" s="7" t="s">
        <v>12</v>
      </c>
      <c r="E92" s="14" t="s">
        <v>19</v>
      </c>
    </row>
    <row r="93" spans="1:5" ht="18" customHeight="1" x14ac:dyDescent="0.25">
      <c r="A93" s="7">
        <v>505</v>
      </c>
      <c r="B93" s="8">
        <v>43035</v>
      </c>
      <c r="C93" s="7">
        <v>72547</v>
      </c>
      <c r="D93" s="7" t="s">
        <v>12</v>
      </c>
      <c r="E93" s="14" t="s">
        <v>18</v>
      </c>
    </row>
    <row r="94" spans="1:5" ht="18" customHeight="1" x14ac:dyDescent="0.25">
      <c r="A94" s="7">
        <v>565</v>
      </c>
      <c r="B94" s="8">
        <v>43035</v>
      </c>
      <c r="C94" s="7">
        <v>72535</v>
      </c>
      <c r="D94" s="7" t="s">
        <v>10</v>
      </c>
      <c r="E94" s="14" t="s">
        <v>18</v>
      </c>
    </row>
    <row r="95" spans="1:5" ht="18" customHeight="1" x14ac:dyDescent="0.25">
      <c r="A95" s="7">
        <v>565</v>
      </c>
      <c r="B95" s="8">
        <v>43035</v>
      </c>
      <c r="C95" s="7">
        <v>72539</v>
      </c>
      <c r="D95" s="7" t="s">
        <v>10</v>
      </c>
      <c r="E95" s="14" t="s">
        <v>19</v>
      </c>
    </row>
    <row r="96" spans="1:5" ht="18" customHeight="1" x14ac:dyDescent="0.25">
      <c r="A96" s="7">
        <v>725</v>
      </c>
      <c r="B96" s="8">
        <v>43035</v>
      </c>
      <c r="C96" s="7">
        <v>72541</v>
      </c>
      <c r="D96" s="7" t="s">
        <v>11</v>
      </c>
      <c r="E96" s="14" t="s">
        <v>19</v>
      </c>
    </row>
    <row r="97" spans="1:5" ht="18" customHeight="1" x14ac:dyDescent="0.25">
      <c r="A97" s="7">
        <v>725</v>
      </c>
      <c r="B97" s="8">
        <v>43035</v>
      </c>
      <c r="C97" s="7">
        <v>72542</v>
      </c>
      <c r="D97" s="7" t="s">
        <v>11</v>
      </c>
      <c r="E97" s="14" t="s">
        <v>19</v>
      </c>
    </row>
    <row r="98" spans="1:5" ht="18" customHeight="1" x14ac:dyDescent="0.25">
      <c r="A98" s="7">
        <v>517</v>
      </c>
      <c r="B98" s="8">
        <v>43035</v>
      </c>
      <c r="C98" s="7">
        <v>72548</v>
      </c>
      <c r="D98" s="7" t="s">
        <v>13</v>
      </c>
      <c r="E98" s="14" t="s">
        <v>19</v>
      </c>
    </row>
    <row r="99" spans="1:5" ht="18" customHeight="1" x14ac:dyDescent="0.25">
      <c r="A99" s="10">
        <v>517</v>
      </c>
      <c r="B99" s="11">
        <v>43035</v>
      </c>
      <c r="C99" s="10">
        <v>72549</v>
      </c>
      <c r="D99" s="10" t="s">
        <v>13</v>
      </c>
      <c r="E99" s="18" t="s">
        <v>19</v>
      </c>
    </row>
    <row r="100" spans="1:5" ht="18" customHeight="1" x14ac:dyDescent="0.25">
      <c r="A100" s="7">
        <v>360</v>
      </c>
      <c r="B100" s="8">
        <v>43036</v>
      </c>
      <c r="C100" s="7">
        <v>72548</v>
      </c>
      <c r="D100" s="7" t="s">
        <v>13</v>
      </c>
      <c r="E100" s="14" t="s">
        <v>19</v>
      </c>
    </row>
    <row r="101" spans="1:5" ht="18" customHeight="1" x14ac:dyDescent="0.25">
      <c r="A101" s="10">
        <v>360</v>
      </c>
      <c r="B101" s="11">
        <v>43036</v>
      </c>
      <c r="C101" s="10">
        <v>72549</v>
      </c>
      <c r="D101" s="10" t="s">
        <v>13</v>
      </c>
      <c r="E101" s="18" t="s">
        <v>19</v>
      </c>
    </row>
    <row r="102" spans="1:5" ht="18" customHeight="1" x14ac:dyDescent="0.25">
      <c r="A102" s="7" t="e">
        <f>#REF!/2</f>
        <v>#REF!</v>
      </c>
      <c r="B102" s="8" t="e">
        <f ca="1">IF(#REF!=0,"",TODAY())</f>
        <v>#REF!</v>
      </c>
      <c r="C102" s="7" t="e">
        <f>IF(D102="","",IF(#REF!=1,VLOOKUP(D102,[1]!Montagekapp1,2,FALSE),IF(#REF!=2,VLOOKUP(D102,[1]!Montagekapp2,2,FALSE))))</f>
        <v>#REF!</v>
      </c>
      <c r="D102" s="7" t="e">
        <f>IF(#REF!=0,"",VLOOKUP(#REF!,[2]!Montage,3,FALSE))</f>
        <v>#REF!</v>
      </c>
      <c r="E102" s="14" t="e">
        <f>IF(C102="","",VLOOKUP(C102,[1]!Inventairemontage,5,FALSE))</f>
        <v>#REF!</v>
      </c>
    </row>
    <row r="103" spans="1:5" ht="18" customHeight="1" x14ac:dyDescent="0.25">
      <c r="A103" s="10" t="e">
        <f>#REF!/2</f>
        <v>#REF!</v>
      </c>
      <c r="B103" s="11" t="e">
        <f ca="1">IF(#REF!=0,"",TODAY())</f>
        <v>#REF!</v>
      </c>
      <c r="C103" s="10" t="e">
        <f>IF(D103="","",IF(#REF!=1,VLOOKUP(D103,[1]!Montagekapp1,3,FALSE),IF(#REF!=2,VLOOKUP(D103,[1]!Montagekapp2,3,FALSE))))</f>
        <v>#REF!</v>
      </c>
      <c r="D103" s="10" t="e">
        <f>IF(#REF!=0,"",VLOOKUP(#REF!,[2]!Montage,3,FALSE))</f>
        <v>#REF!</v>
      </c>
      <c r="E103" s="18" t="e">
        <f>IF(C103="","",VLOOKUP(C103,[1]!Inventairemontage,5,FALSE))</f>
        <v>#REF!</v>
      </c>
    </row>
  </sheetData>
  <sheetProtection selectLockedCells="1" selectUnlockedCells="1"/>
  <mergeCells count="1">
    <mergeCell ref="B1:C1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2" tint="-0.749992370372631"/>
  </sheetPr>
  <dimension ref="A1:C10"/>
  <sheetViews>
    <sheetView showGridLines="0" zoomScale="90" zoomScaleNormal="90" workbookViewId="0"/>
  </sheetViews>
  <sheetFormatPr baseColWidth="10" defaultColWidth="9.140625" defaultRowHeight="15" x14ac:dyDescent="0.25"/>
  <cols>
    <col min="1" max="3" width="20.7109375" style="2" customWidth="1"/>
    <col min="4" max="16384" width="9.140625" style="2"/>
  </cols>
  <sheetData>
    <row r="1" spans="1:3" ht="50.1" customHeight="1" x14ac:dyDescent="0.25">
      <c r="A1" s="26" t="s">
        <v>2</v>
      </c>
      <c r="B1" s="27" t="s">
        <v>5</v>
      </c>
      <c r="C1" s="28" t="s">
        <v>6</v>
      </c>
    </row>
    <row r="2" spans="1:3" ht="24.95" customHeight="1" x14ac:dyDescent="0.25">
      <c r="A2" s="29" t="s">
        <v>7</v>
      </c>
      <c r="B2" s="30">
        <f>'[1]Données outillage kapp 1'!$B$2</f>
        <v>72526</v>
      </c>
      <c r="C2" s="31">
        <f>'[1]Données outillage kapp 1'!$C$2</f>
        <v>72527</v>
      </c>
    </row>
    <row r="3" spans="1:3" ht="24.95" customHeight="1" x14ac:dyDescent="0.25">
      <c r="A3" s="32" t="s">
        <v>8</v>
      </c>
      <c r="B3" s="33">
        <f>'[1]Données outillage kapp 1'!$B$3</f>
        <v>72530</v>
      </c>
      <c r="C3" s="34">
        <f>'[1]Données outillage kapp 1'!$C$3</f>
        <v>72531</v>
      </c>
    </row>
    <row r="4" spans="1:3" ht="24.95" customHeight="1" x14ac:dyDescent="0.25">
      <c r="A4" s="29" t="s">
        <v>9</v>
      </c>
      <c r="B4" s="30">
        <f>'[1]Données outillage kapp 1'!$B$4</f>
        <v>72532</v>
      </c>
      <c r="C4" s="31">
        <f>'[1]Données outillage kapp 1'!$C$4</f>
        <v>72534</v>
      </c>
    </row>
    <row r="5" spans="1:3" ht="24.95" customHeight="1" x14ac:dyDescent="0.25">
      <c r="A5" s="32" t="s">
        <v>10</v>
      </c>
      <c r="B5" s="33">
        <f>'[1]Données outillage kapp 1'!$B$5</f>
        <v>72536</v>
      </c>
      <c r="C5" s="34">
        <f>'[1]Données outillage kapp 1'!$C$5</f>
        <v>72538</v>
      </c>
    </row>
    <row r="6" spans="1:3" ht="24.95" customHeight="1" x14ac:dyDescent="0.25">
      <c r="A6" s="29" t="s">
        <v>11</v>
      </c>
      <c r="B6" s="30">
        <f>'[1]Données outillage kapp 1'!$B$6</f>
        <v>72541</v>
      </c>
      <c r="C6" s="31">
        <f>'[1]Données outillage kapp 1'!$C$6</f>
        <v>72542</v>
      </c>
    </row>
    <row r="7" spans="1:3" ht="24.95" customHeight="1" x14ac:dyDescent="0.25">
      <c r="A7" s="32" t="s">
        <v>12</v>
      </c>
      <c r="B7" s="33">
        <f>'[1]Données outillage kapp 1'!$B$7</f>
        <v>72544</v>
      </c>
      <c r="C7" s="34">
        <f>'[1]Données outillage kapp 1'!$C$7</f>
        <v>72546</v>
      </c>
    </row>
    <row r="8" spans="1:3" ht="24.95" customHeight="1" x14ac:dyDescent="0.25">
      <c r="A8" s="29" t="s">
        <v>13</v>
      </c>
      <c r="B8" s="30">
        <f>'[1]Données outillage kapp 1'!$B$8</f>
        <v>72548</v>
      </c>
      <c r="C8" s="31">
        <f>'[1]Données outillage kapp 1'!$C$8</f>
        <v>72549</v>
      </c>
    </row>
    <row r="9" spans="1:3" ht="24.95" customHeight="1" x14ac:dyDescent="0.25">
      <c r="A9" s="32" t="s">
        <v>14</v>
      </c>
      <c r="B9" s="33">
        <f>'[1]Données outillage kapp 1'!$B$9</f>
        <v>72551</v>
      </c>
      <c r="C9" s="34">
        <f>'[1]Données outillage kapp 1'!$C$9</f>
        <v>74765</v>
      </c>
    </row>
    <row r="10" spans="1:3" ht="24.95" customHeight="1" thickBot="1" x14ac:dyDescent="0.3">
      <c r="A10" s="35" t="s">
        <v>15</v>
      </c>
      <c r="B10" s="36">
        <f>'[1]Données outillage kapp 1'!$B$10</f>
        <v>72554</v>
      </c>
      <c r="C10" s="37">
        <f>'[1]Données outillage kapp 1'!$C$10</f>
        <v>74766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8" tint="-0.249977111117893"/>
  </sheetPr>
  <dimension ref="A1:E129"/>
  <sheetViews>
    <sheetView zoomScale="90" zoomScaleNormal="90" workbookViewId="0">
      <selection activeCell="J18" sqref="J18"/>
    </sheetView>
  </sheetViews>
  <sheetFormatPr baseColWidth="10" defaultRowHeight="24.95" customHeight="1" x14ac:dyDescent="0.25"/>
  <cols>
    <col min="1" max="4" width="20.7109375" style="1" customWidth="1"/>
    <col min="5" max="5" width="10.7109375" style="1" customWidth="1"/>
    <col min="6" max="16384" width="11.42578125" style="1"/>
  </cols>
  <sheetData>
    <row r="1" spans="1:5" ht="50.1" customHeight="1" thickBot="1" x14ac:dyDescent="0.3">
      <c r="B1" s="46" t="s">
        <v>57</v>
      </c>
      <c r="C1" s="47"/>
    </row>
    <row r="2" spans="1:5" ht="24.95" customHeight="1" thickBot="1" x14ac:dyDescent="0.3"/>
    <row r="3" spans="1:5" ht="47.25" x14ac:dyDescent="0.25">
      <c r="A3" s="20" t="s">
        <v>2</v>
      </c>
      <c r="B3" s="21" t="s">
        <v>1</v>
      </c>
      <c r="C3" s="21" t="s">
        <v>3</v>
      </c>
      <c r="D3" s="22" t="s">
        <v>55</v>
      </c>
    </row>
    <row r="4" spans="1:5" ht="15.75" x14ac:dyDescent="0.25">
      <c r="A4" s="44" t="s">
        <v>7</v>
      </c>
      <c r="B4" s="38">
        <v>72526</v>
      </c>
      <c r="C4" s="38" t="s">
        <v>17</v>
      </c>
      <c r="D4" s="23">
        <v>993</v>
      </c>
      <c r="E4" s="19"/>
    </row>
    <row r="5" spans="1:5" ht="15.75" x14ac:dyDescent="0.25">
      <c r="A5" s="44"/>
      <c r="B5" s="43" t="s">
        <v>53</v>
      </c>
      <c r="C5" s="43"/>
      <c r="D5" s="24">
        <v>993</v>
      </c>
      <c r="E5" s="19"/>
    </row>
    <row r="6" spans="1:5" ht="15.75" x14ac:dyDescent="0.25">
      <c r="A6" s="44"/>
      <c r="B6" s="38">
        <v>72527</v>
      </c>
      <c r="C6" s="38" t="s">
        <v>17</v>
      </c>
      <c r="D6" s="23">
        <v>993</v>
      </c>
      <c r="E6" s="19"/>
    </row>
    <row r="7" spans="1:5" ht="15.75" x14ac:dyDescent="0.25">
      <c r="A7" s="44"/>
      <c r="B7" s="43" t="s">
        <v>54</v>
      </c>
      <c r="C7" s="43"/>
      <c r="D7" s="24">
        <v>993</v>
      </c>
      <c r="E7" s="19"/>
    </row>
    <row r="8" spans="1:5" ht="15.75" x14ac:dyDescent="0.25">
      <c r="A8" s="44" t="s">
        <v>8</v>
      </c>
      <c r="B8" s="38">
        <v>72529</v>
      </c>
      <c r="C8" s="38" t="s">
        <v>17</v>
      </c>
      <c r="D8" s="23">
        <v>74114</v>
      </c>
      <c r="E8" s="19"/>
    </row>
    <row r="9" spans="1:5" ht="15.75" x14ac:dyDescent="0.25">
      <c r="A9" s="44"/>
      <c r="B9" s="43" t="s">
        <v>21</v>
      </c>
      <c r="C9" s="43"/>
      <c r="D9" s="24">
        <v>74114</v>
      </c>
      <c r="E9" s="19"/>
    </row>
    <row r="10" spans="1:5" ht="15.75" x14ac:dyDescent="0.25">
      <c r="A10" s="44"/>
      <c r="B10" s="42">
        <v>72530</v>
      </c>
      <c r="C10" s="38" t="s">
        <v>19</v>
      </c>
      <c r="D10" s="23">
        <v>842.5</v>
      </c>
      <c r="E10" s="19"/>
    </row>
    <row r="11" spans="1:5" ht="15" x14ac:dyDescent="0.25">
      <c r="A11" s="44"/>
      <c r="B11" s="42"/>
      <c r="C11" s="38" t="s">
        <v>18</v>
      </c>
      <c r="D11" s="23">
        <v>28003</v>
      </c>
      <c r="E11" s="19"/>
    </row>
    <row r="12" spans="1:5" ht="15" x14ac:dyDescent="0.25">
      <c r="A12" s="44"/>
      <c r="B12" s="42"/>
      <c r="C12" s="38" t="s">
        <v>17</v>
      </c>
      <c r="D12" s="23">
        <v>29181</v>
      </c>
      <c r="E12" s="19"/>
    </row>
    <row r="13" spans="1:5" ht="15.75" x14ac:dyDescent="0.25">
      <c r="A13" s="44"/>
      <c r="B13" s="43" t="s">
        <v>22</v>
      </c>
      <c r="C13" s="43"/>
      <c r="D13" s="24">
        <v>58026.5</v>
      </c>
      <c r="E13" s="19"/>
    </row>
    <row r="14" spans="1:5" ht="15.75" x14ac:dyDescent="0.25">
      <c r="A14" s="44"/>
      <c r="B14" s="42">
        <v>72531</v>
      </c>
      <c r="C14" s="38" t="s">
        <v>18</v>
      </c>
      <c r="D14" s="23">
        <v>9588.5</v>
      </c>
      <c r="E14" s="19"/>
    </row>
    <row r="15" spans="1:5" ht="15" x14ac:dyDescent="0.25">
      <c r="A15" s="44"/>
      <c r="B15" s="42"/>
      <c r="C15" s="38" t="s">
        <v>17</v>
      </c>
      <c r="D15" s="23">
        <v>22673</v>
      </c>
      <c r="E15" s="19"/>
    </row>
    <row r="16" spans="1:5" ht="15.75" x14ac:dyDescent="0.25">
      <c r="A16" s="44"/>
      <c r="B16" s="43" t="s">
        <v>23</v>
      </c>
      <c r="C16" s="43"/>
      <c r="D16" s="24">
        <v>32261.5</v>
      </c>
      <c r="E16" s="19"/>
    </row>
    <row r="17" spans="1:5" ht="15.75" x14ac:dyDescent="0.25">
      <c r="A17" s="44" t="s">
        <v>9</v>
      </c>
      <c r="B17" s="38">
        <v>72532</v>
      </c>
      <c r="C17" s="38" t="s">
        <v>17</v>
      </c>
      <c r="D17" s="23">
        <v>23166</v>
      </c>
      <c r="E17" s="19"/>
    </row>
    <row r="18" spans="1:5" ht="15.75" x14ac:dyDescent="0.25">
      <c r="A18" s="44"/>
      <c r="B18" s="43" t="s">
        <v>29</v>
      </c>
      <c r="C18" s="43"/>
      <c r="D18" s="24">
        <v>23166</v>
      </c>
      <c r="E18" s="19"/>
    </row>
    <row r="19" spans="1:5" ht="15.75" x14ac:dyDescent="0.25">
      <c r="A19" s="44"/>
      <c r="B19" s="38">
        <v>72533</v>
      </c>
      <c r="C19" s="38" t="s">
        <v>17</v>
      </c>
      <c r="D19" s="23">
        <v>65754</v>
      </c>
      <c r="E19" s="19"/>
    </row>
    <row r="20" spans="1:5" ht="15.75" x14ac:dyDescent="0.25">
      <c r="A20" s="44"/>
      <c r="B20" s="43" t="s">
        <v>30</v>
      </c>
      <c r="C20" s="43"/>
      <c r="D20" s="24">
        <v>65754</v>
      </c>
      <c r="E20" s="19"/>
    </row>
    <row r="21" spans="1:5" ht="15.75" x14ac:dyDescent="0.25">
      <c r="A21" s="44"/>
      <c r="B21" s="42">
        <v>72534</v>
      </c>
      <c r="C21" s="38" t="s">
        <v>18</v>
      </c>
      <c r="D21" s="23">
        <v>12265</v>
      </c>
      <c r="E21" s="19"/>
    </row>
    <row r="22" spans="1:5" ht="15" x14ac:dyDescent="0.25">
      <c r="A22" s="44"/>
      <c r="B22" s="42"/>
      <c r="C22" s="38" t="s">
        <v>17</v>
      </c>
      <c r="D22" s="23">
        <v>47560</v>
      </c>
      <c r="E22" s="19"/>
    </row>
    <row r="23" spans="1:5" ht="15.75" x14ac:dyDescent="0.25">
      <c r="A23" s="44"/>
      <c r="B23" s="43" t="s">
        <v>31</v>
      </c>
      <c r="C23" s="43"/>
      <c r="D23" s="24">
        <v>59825</v>
      </c>
      <c r="E23" s="19"/>
    </row>
    <row r="24" spans="1:5" ht="15.75" x14ac:dyDescent="0.25">
      <c r="A24" s="44" t="s">
        <v>10</v>
      </c>
      <c r="B24" s="42">
        <v>72535</v>
      </c>
      <c r="C24" s="38" t="s">
        <v>18</v>
      </c>
      <c r="D24" s="23">
        <v>36790</v>
      </c>
      <c r="E24" s="19"/>
    </row>
    <row r="25" spans="1:5" ht="15" x14ac:dyDescent="0.25">
      <c r="A25" s="44"/>
      <c r="B25" s="42"/>
      <c r="C25" s="38" t="s">
        <v>17</v>
      </c>
      <c r="D25" s="23">
        <v>144389</v>
      </c>
      <c r="E25" s="19"/>
    </row>
    <row r="26" spans="1:5" ht="15.75" x14ac:dyDescent="0.25">
      <c r="A26" s="44"/>
      <c r="B26" s="43" t="s">
        <v>32</v>
      </c>
      <c r="C26" s="43"/>
      <c r="D26" s="24">
        <v>181179</v>
      </c>
      <c r="E26" s="19"/>
    </row>
    <row r="27" spans="1:5" ht="15.75" x14ac:dyDescent="0.25">
      <c r="A27" s="44"/>
      <c r="B27" s="42">
        <v>72536</v>
      </c>
      <c r="C27" s="38" t="s">
        <v>19</v>
      </c>
      <c r="D27" s="23">
        <v>54083</v>
      </c>
      <c r="E27" s="19"/>
    </row>
    <row r="28" spans="1:5" ht="15" x14ac:dyDescent="0.25">
      <c r="A28" s="44"/>
      <c r="B28" s="42"/>
      <c r="C28" s="38" t="s">
        <v>18</v>
      </c>
      <c r="D28" s="23">
        <v>12911</v>
      </c>
      <c r="E28" s="19"/>
    </row>
    <row r="29" spans="1:5" ht="15" x14ac:dyDescent="0.25">
      <c r="A29" s="44"/>
      <c r="B29" s="42"/>
      <c r="C29" s="38" t="s">
        <v>17</v>
      </c>
      <c r="D29" s="23">
        <v>101789</v>
      </c>
      <c r="E29" s="19"/>
    </row>
    <row r="30" spans="1:5" ht="15.75" x14ac:dyDescent="0.25">
      <c r="A30" s="44"/>
      <c r="B30" s="43" t="s">
        <v>33</v>
      </c>
      <c r="C30" s="43"/>
      <c r="D30" s="24">
        <v>168783</v>
      </c>
      <c r="E30" s="19"/>
    </row>
    <row r="31" spans="1:5" ht="15.75" x14ac:dyDescent="0.25">
      <c r="A31" s="44"/>
      <c r="B31" s="42">
        <v>72537</v>
      </c>
      <c r="C31" s="38" t="s">
        <v>18</v>
      </c>
      <c r="D31" s="23">
        <v>32841</v>
      </c>
      <c r="E31" s="19"/>
    </row>
    <row r="32" spans="1:5" ht="15" x14ac:dyDescent="0.25">
      <c r="A32" s="44"/>
      <c r="B32" s="42"/>
      <c r="C32" s="38" t="s">
        <v>17</v>
      </c>
      <c r="D32" s="23">
        <v>79765</v>
      </c>
      <c r="E32" s="19"/>
    </row>
    <row r="33" spans="1:5" ht="15.75" x14ac:dyDescent="0.25">
      <c r="A33" s="44"/>
      <c r="B33" s="43" t="s">
        <v>34</v>
      </c>
      <c r="C33" s="43"/>
      <c r="D33" s="24">
        <v>112606</v>
      </c>
      <c r="E33" s="19"/>
    </row>
    <row r="34" spans="1:5" ht="15.75" x14ac:dyDescent="0.25">
      <c r="A34" s="44"/>
      <c r="B34" s="42">
        <v>72538</v>
      </c>
      <c r="C34" s="38" t="s">
        <v>19</v>
      </c>
      <c r="D34" s="23">
        <v>54083</v>
      </c>
      <c r="E34" s="19"/>
    </row>
    <row r="35" spans="1:5" ht="15" x14ac:dyDescent="0.25">
      <c r="A35" s="44"/>
      <c r="B35" s="42"/>
      <c r="C35" s="38" t="s">
        <v>18</v>
      </c>
      <c r="D35" s="23">
        <v>54410</v>
      </c>
      <c r="E35" s="19"/>
    </row>
    <row r="36" spans="1:5" ht="15" x14ac:dyDescent="0.25">
      <c r="A36" s="44"/>
      <c r="B36" s="42"/>
      <c r="C36" s="38" t="s">
        <v>17</v>
      </c>
      <c r="D36" s="23">
        <v>67962</v>
      </c>
      <c r="E36" s="19"/>
    </row>
    <row r="37" spans="1:5" ht="15.75" x14ac:dyDescent="0.25">
      <c r="A37" s="44"/>
      <c r="B37" s="43" t="s">
        <v>35</v>
      </c>
      <c r="C37" s="43"/>
      <c r="D37" s="24">
        <v>176455</v>
      </c>
      <c r="E37" s="19"/>
    </row>
    <row r="38" spans="1:5" ht="15.75" x14ac:dyDescent="0.25">
      <c r="A38" s="44"/>
      <c r="B38" s="42">
        <v>72539</v>
      </c>
      <c r="C38" s="38" t="s">
        <v>19</v>
      </c>
      <c r="D38" s="23">
        <v>36790</v>
      </c>
      <c r="E38" s="19"/>
    </row>
    <row r="39" spans="1:5" ht="15" x14ac:dyDescent="0.25">
      <c r="A39" s="44"/>
      <c r="B39" s="42"/>
      <c r="C39" s="38" t="s">
        <v>18</v>
      </c>
      <c r="D39" s="23">
        <v>22798</v>
      </c>
      <c r="E39" s="19"/>
    </row>
    <row r="40" spans="1:5" ht="15" x14ac:dyDescent="0.25">
      <c r="A40" s="44"/>
      <c r="B40" s="42"/>
      <c r="C40" s="38" t="s">
        <v>17</v>
      </c>
      <c r="D40" s="23">
        <v>103615</v>
      </c>
      <c r="E40" s="19"/>
    </row>
    <row r="41" spans="1:5" ht="15.75" x14ac:dyDescent="0.25">
      <c r="A41" s="44"/>
      <c r="B41" s="43" t="s">
        <v>36</v>
      </c>
      <c r="C41" s="43"/>
      <c r="D41" s="24">
        <v>163203</v>
      </c>
      <c r="E41" s="19"/>
    </row>
    <row r="42" spans="1:5" ht="15.75" x14ac:dyDescent="0.25">
      <c r="A42" s="44"/>
      <c r="B42" s="38">
        <v>74764</v>
      </c>
      <c r="C42" s="38" t="s">
        <v>17</v>
      </c>
      <c r="D42" s="23">
        <v>51418</v>
      </c>
      <c r="E42" s="19"/>
    </row>
    <row r="43" spans="1:5" ht="15.75" x14ac:dyDescent="0.25">
      <c r="A43" s="44"/>
      <c r="B43" s="43" t="s">
        <v>37</v>
      </c>
      <c r="C43" s="43"/>
      <c r="D43" s="24">
        <v>51418</v>
      </c>
      <c r="E43" s="19"/>
    </row>
    <row r="44" spans="1:5" ht="15.75" x14ac:dyDescent="0.25">
      <c r="A44" s="44" t="s">
        <v>11</v>
      </c>
      <c r="B44" s="38">
        <v>72540</v>
      </c>
      <c r="C44" s="38" t="s">
        <v>17</v>
      </c>
      <c r="D44" s="23">
        <v>89620</v>
      </c>
      <c r="E44" s="19"/>
    </row>
    <row r="45" spans="1:5" ht="15.75" x14ac:dyDescent="0.25">
      <c r="A45" s="44"/>
      <c r="B45" s="43" t="s">
        <v>38</v>
      </c>
      <c r="C45" s="43"/>
      <c r="D45" s="24">
        <v>89620</v>
      </c>
      <c r="E45" s="19"/>
    </row>
    <row r="46" spans="1:5" ht="15.75" x14ac:dyDescent="0.25">
      <c r="A46" s="44"/>
      <c r="B46" s="42">
        <v>72541</v>
      </c>
      <c r="C46" s="38" t="s">
        <v>19</v>
      </c>
      <c r="D46" s="23">
        <v>25831.5</v>
      </c>
      <c r="E46" s="19"/>
    </row>
    <row r="47" spans="1:5" ht="15" x14ac:dyDescent="0.25">
      <c r="A47" s="44"/>
      <c r="B47" s="42"/>
      <c r="C47" s="38" t="s">
        <v>18</v>
      </c>
      <c r="D47" s="23">
        <v>25158</v>
      </c>
      <c r="E47" s="19"/>
    </row>
    <row r="48" spans="1:5" ht="15" x14ac:dyDescent="0.25">
      <c r="A48" s="44"/>
      <c r="B48" s="42"/>
      <c r="C48" s="38" t="s">
        <v>17</v>
      </c>
      <c r="D48" s="23">
        <v>68507</v>
      </c>
      <c r="E48" s="19"/>
    </row>
    <row r="49" spans="1:5" ht="15.75" x14ac:dyDescent="0.25">
      <c r="A49" s="44"/>
      <c r="B49" s="43" t="s">
        <v>39</v>
      </c>
      <c r="C49" s="43"/>
      <c r="D49" s="24">
        <v>119496.5</v>
      </c>
      <c r="E49" s="19"/>
    </row>
    <row r="50" spans="1:5" ht="15.75" x14ac:dyDescent="0.25">
      <c r="A50" s="44"/>
      <c r="B50" s="42">
        <v>72542</v>
      </c>
      <c r="C50" s="38" t="s">
        <v>19</v>
      </c>
      <c r="D50" s="23">
        <v>25831.5</v>
      </c>
      <c r="E50" s="19"/>
    </row>
    <row r="51" spans="1:5" ht="15" x14ac:dyDescent="0.25">
      <c r="A51" s="44"/>
      <c r="B51" s="42"/>
      <c r="C51" s="38" t="s">
        <v>18</v>
      </c>
      <c r="D51" s="23">
        <v>13090</v>
      </c>
      <c r="E51" s="19"/>
    </row>
    <row r="52" spans="1:5" ht="15" x14ac:dyDescent="0.25">
      <c r="A52" s="44"/>
      <c r="B52" s="42"/>
      <c r="C52" s="38" t="s">
        <v>17</v>
      </c>
      <c r="D52" s="23">
        <v>28213</v>
      </c>
      <c r="E52" s="19"/>
    </row>
    <row r="53" spans="1:5" ht="15.75" x14ac:dyDescent="0.25">
      <c r="A53" s="44"/>
      <c r="B53" s="43" t="s">
        <v>40</v>
      </c>
      <c r="C53" s="43"/>
      <c r="D53" s="24">
        <v>67134.5</v>
      </c>
      <c r="E53" s="19"/>
    </row>
    <row r="54" spans="1:5" ht="15.75" x14ac:dyDescent="0.25">
      <c r="A54" s="44" t="s">
        <v>12</v>
      </c>
      <c r="B54" s="42">
        <v>72543</v>
      </c>
      <c r="C54" s="38" t="s">
        <v>19</v>
      </c>
      <c r="D54" s="23">
        <v>6919</v>
      </c>
      <c r="E54" s="19"/>
    </row>
    <row r="55" spans="1:5" ht="15" x14ac:dyDescent="0.25">
      <c r="A55" s="44"/>
      <c r="B55" s="42"/>
      <c r="C55" s="38" t="s">
        <v>18</v>
      </c>
      <c r="D55" s="23">
        <v>23298</v>
      </c>
      <c r="E55" s="19"/>
    </row>
    <row r="56" spans="1:5" ht="15" x14ac:dyDescent="0.25">
      <c r="A56" s="44"/>
      <c r="B56" s="42"/>
      <c r="C56" s="38" t="s">
        <v>17</v>
      </c>
      <c r="D56" s="23">
        <v>41157</v>
      </c>
      <c r="E56" s="19"/>
    </row>
    <row r="57" spans="1:5" ht="15.75" x14ac:dyDescent="0.25">
      <c r="A57" s="44"/>
      <c r="B57" s="43" t="s">
        <v>41</v>
      </c>
      <c r="C57" s="43"/>
      <c r="D57" s="24">
        <v>71374</v>
      </c>
      <c r="E57" s="19"/>
    </row>
    <row r="58" spans="1:5" ht="15.75" x14ac:dyDescent="0.25">
      <c r="A58" s="44"/>
      <c r="B58" s="42">
        <v>72544</v>
      </c>
      <c r="C58" s="38" t="s">
        <v>18</v>
      </c>
      <c r="D58" s="23">
        <v>33804</v>
      </c>
      <c r="E58" s="19"/>
    </row>
    <row r="59" spans="1:5" ht="15" x14ac:dyDescent="0.25">
      <c r="A59" s="44"/>
      <c r="B59" s="42"/>
      <c r="C59" s="38" t="s">
        <v>17</v>
      </c>
      <c r="D59" s="23">
        <v>52107</v>
      </c>
      <c r="E59" s="19"/>
    </row>
    <row r="60" spans="1:5" ht="15.75" x14ac:dyDescent="0.25">
      <c r="A60" s="44"/>
      <c r="B60" s="43" t="s">
        <v>42</v>
      </c>
      <c r="C60" s="43"/>
      <c r="D60" s="24">
        <v>85911</v>
      </c>
      <c r="E60" s="19"/>
    </row>
    <row r="61" spans="1:5" ht="15.75" x14ac:dyDescent="0.25">
      <c r="A61" s="44"/>
      <c r="B61" s="42">
        <v>72545</v>
      </c>
      <c r="C61" s="38" t="s">
        <v>18</v>
      </c>
      <c r="D61" s="23">
        <v>22470</v>
      </c>
      <c r="E61" s="19"/>
    </row>
    <row r="62" spans="1:5" ht="15" x14ac:dyDescent="0.25">
      <c r="A62" s="44"/>
      <c r="B62" s="42"/>
      <c r="C62" s="38" t="s">
        <v>17</v>
      </c>
      <c r="D62" s="23">
        <v>51527</v>
      </c>
      <c r="E62" s="19"/>
    </row>
    <row r="63" spans="1:5" ht="15.75" x14ac:dyDescent="0.25">
      <c r="A63" s="44"/>
      <c r="B63" s="43" t="s">
        <v>43</v>
      </c>
      <c r="C63" s="43"/>
      <c r="D63" s="24">
        <v>73997</v>
      </c>
      <c r="E63" s="19"/>
    </row>
    <row r="64" spans="1:5" ht="15.75" x14ac:dyDescent="0.25">
      <c r="A64" s="44"/>
      <c r="B64" s="42">
        <v>72546</v>
      </c>
      <c r="C64" s="38" t="s">
        <v>18</v>
      </c>
      <c r="D64" s="23">
        <v>11334</v>
      </c>
      <c r="E64" s="19"/>
    </row>
    <row r="65" spans="1:5" ht="15" x14ac:dyDescent="0.25">
      <c r="A65" s="44"/>
      <c r="B65" s="42"/>
      <c r="C65" s="38" t="s">
        <v>17</v>
      </c>
      <c r="D65" s="23">
        <v>9280</v>
      </c>
      <c r="E65" s="19"/>
    </row>
    <row r="66" spans="1:5" ht="15.75" x14ac:dyDescent="0.25">
      <c r="A66" s="44"/>
      <c r="B66" s="43" t="s">
        <v>44</v>
      </c>
      <c r="C66" s="43"/>
      <c r="D66" s="24">
        <v>20614</v>
      </c>
      <c r="E66" s="19"/>
    </row>
    <row r="67" spans="1:5" ht="15.75" x14ac:dyDescent="0.25">
      <c r="A67" s="44"/>
      <c r="B67" s="42">
        <v>72547</v>
      </c>
      <c r="C67" s="38" t="s">
        <v>18</v>
      </c>
      <c r="D67" s="23">
        <v>6919</v>
      </c>
      <c r="E67" s="19"/>
    </row>
    <row r="68" spans="1:5" ht="15" x14ac:dyDescent="0.25">
      <c r="A68" s="44"/>
      <c r="B68" s="42"/>
      <c r="C68" s="38" t="s">
        <v>17</v>
      </c>
      <c r="D68" s="23">
        <v>52793</v>
      </c>
      <c r="E68" s="19"/>
    </row>
    <row r="69" spans="1:5" ht="15.75" x14ac:dyDescent="0.25">
      <c r="A69" s="44"/>
      <c r="B69" s="43" t="s">
        <v>45</v>
      </c>
      <c r="C69" s="43"/>
      <c r="D69" s="24">
        <v>59712</v>
      </c>
      <c r="E69" s="19"/>
    </row>
    <row r="70" spans="1:5" ht="15.75" x14ac:dyDescent="0.25">
      <c r="A70" s="44" t="s">
        <v>13</v>
      </c>
      <c r="B70" s="42">
        <v>72548</v>
      </c>
      <c r="C70" s="38" t="s">
        <v>19</v>
      </c>
      <c r="D70" s="23">
        <v>12805</v>
      </c>
      <c r="E70" s="19"/>
    </row>
    <row r="71" spans="1:5" ht="15" x14ac:dyDescent="0.25">
      <c r="A71" s="44"/>
      <c r="B71" s="42"/>
      <c r="C71" s="38" t="s">
        <v>18</v>
      </c>
      <c r="D71" s="23">
        <v>6471</v>
      </c>
      <c r="E71" s="19"/>
    </row>
    <row r="72" spans="1:5" ht="15" x14ac:dyDescent="0.25">
      <c r="A72" s="44"/>
      <c r="B72" s="42"/>
      <c r="C72" s="38" t="s">
        <v>17</v>
      </c>
      <c r="D72" s="23">
        <v>40490</v>
      </c>
      <c r="E72" s="19"/>
    </row>
    <row r="73" spans="1:5" ht="15.75" x14ac:dyDescent="0.25">
      <c r="A73" s="44"/>
      <c r="B73" s="43" t="s">
        <v>46</v>
      </c>
      <c r="C73" s="43"/>
      <c r="D73" s="24">
        <v>59766</v>
      </c>
      <c r="E73" s="19"/>
    </row>
    <row r="74" spans="1:5" ht="15.75" x14ac:dyDescent="0.25">
      <c r="A74" s="44"/>
      <c r="B74" s="42">
        <v>72549</v>
      </c>
      <c r="C74" s="38" t="s">
        <v>19</v>
      </c>
      <c r="D74" s="23">
        <v>12330</v>
      </c>
      <c r="E74" s="19"/>
    </row>
    <row r="75" spans="1:5" ht="15" x14ac:dyDescent="0.25">
      <c r="A75" s="44"/>
      <c r="B75" s="42"/>
      <c r="C75" s="38" t="s">
        <v>18</v>
      </c>
      <c r="D75" s="23">
        <v>28810</v>
      </c>
      <c r="E75" s="19"/>
    </row>
    <row r="76" spans="1:5" ht="15" x14ac:dyDescent="0.25">
      <c r="A76" s="44"/>
      <c r="B76" s="42"/>
      <c r="C76" s="38" t="s">
        <v>17</v>
      </c>
      <c r="D76" s="23">
        <v>23900</v>
      </c>
      <c r="E76" s="19"/>
    </row>
    <row r="77" spans="1:5" ht="15.75" x14ac:dyDescent="0.25">
      <c r="A77" s="44"/>
      <c r="B77" s="43" t="s">
        <v>47</v>
      </c>
      <c r="C77" s="43"/>
      <c r="D77" s="24">
        <v>65040</v>
      </c>
      <c r="E77" s="19"/>
    </row>
    <row r="78" spans="1:5" ht="15.75" x14ac:dyDescent="0.25">
      <c r="A78" s="44"/>
      <c r="B78" s="42">
        <v>72550</v>
      </c>
      <c r="C78" s="38" t="s">
        <v>18</v>
      </c>
      <c r="D78" s="23">
        <v>475</v>
      </c>
      <c r="E78" s="19"/>
    </row>
    <row r="79" spans="1:5" ht="15" x14ac:dyDescent="0.25">
      <c r="A79" s="44"/>
      <c r="B79" s="42"/>
      <c r="C79" s="38" t="s">
        <v>17</v>
      </c>
      <c r="D79" s="23">
        <v>30764</v>
      </c>
      <c r="E79" s="19"/>
    </row>
    <row r="80" spans="1:5" ht="15.75" x14ac:dyDescent="0.25">
      <c r="A80" s="44"/>
      <c r="B80" s="43" t="s">
        <v>48</v>
      </c>
      <c r="C80" s="43"/>
      <c r="D80" s="24">
        <v>31239</v>
      </c>
      <c r="E80" s="19"/>
    </row>
    <row r="81" spans="1:5" ht="15.75" x14ac:dyDescent="0.25">
      <c r="A81" s="44" t="s">
        <v>14</v>
      </c>
      <c r="B81" s="42">
        <v>72551</v>
      </c>
      <c r="C81" s="38" t="s">
        <v>18</v>
      </c>
      <c r="D81" s="23">
        <v>58012</v>
      </c>
      <c r="E81" s="19"/>
    </row>
    <row r="82" spans="1:5" ht="15" x14ac:dyDescent="0.25">
      <c r="A82" s="44"/>
      <c r="B82" s="42"/>
      <c r="C82" s="38" t="s">
        <v>17</v>
      </c>
      <c r="D82" s="23">
        <v>103557</v>
      </c>
      <c r="E82" s="19"/>
    </row>
    <row r="83" spans="1:5" ht="15.75" x14ac:dyDescent="0.25">
      <c r="A83" s="44"/>
      <c r="B83" s="43" t="s">
        <v>49</v>
      </c>
      <c r="C83" s="43"/>
      <c r="D83" s="24">
        <v>161569</v>
      </c>
      <c r="E83" s="19"/>
    </row>
    <row r="84" spans="1:5" ht="15.75" x14ac:dyDescent="0.25">
      <c r="A84" s="44"/>
      <c r="B84" s="38">
        <v>72552</v>
      </c>
      <c r="C84" s="38" t="s">
        <v>17</v>
      </c>
      <c r="D84" s="23">
        <v>34816</v>
      </c>
      <c r="E84" s="19"/>
    </row>
    <row r="85" spans="1:5" ht="15.75" x14ac:dyDescent="0.25">
      <c r="A85" s="44"/>
      <c r="B85" s="43" t="s">
        <v>50</v>
      </c>
      <c r="C85" s="43"/>
      <c r="D85" s="24">
        <v>34816</v>
      </c>
      <c r="E85" s="19"/>
    </row>
    <row r="86" spans="1:5" ht="15.75" x14ac:dyDescent="0.25">
      <c r="A86" s="44"/>
      <c r="B86" s="42">
        <v>72553</v>
      </c>
      <c r="C86" s="38" t="s">
        <v>18</v>
      </c>
      <c r="D86" s="23">
        <v>32636</v>
      </c>
      <c r="E86" s="19"/>
    </row>
    <row r="87" spans="1:5" ht="15" x14ac:dyDescent="0.25">
      <c r="A87" s="44"/>
      <c r="B87" s="42"/>
      <c r="C87" s="38" t="s">
        <v>17</v>
      </c>
      <c r="D87" s="23">
        <v>103297</v>
      </c>
      <c r="E87" s="19"/>
    </row>
    <row r="88" spans="1:5" ht="15.75" x14ac:dyDescent="0.25">
      <c r="A88" s="44"/>
      <c r="B88" s="43" t="s">
        <v>51</v>
      </c>
      <c r="C88" s="43"/>
      <c r="D88" s="24">
        <v>135933</v>
      </c>
      <c r="E88" s="19"/>
    </row>
    <row r="89" spans="1:5" ht="15.75" x14ac:dyDescent="0.25">
      <c r="A89" s="44"/>
      <c r="B89" s="42">
        <v>74765</v>
      </c>
      <c r="C89" s="38" t="s">
        <v>18</v>
      </c>
      <c r="D89" s="23">
        <v>25376</v>
      </c>
      <c r="E89" s="19"/>
    </row>
    <row r="90" spans="1:5" ht="15" x14ac:dyDescent="0.25">
      <c r="A90" s="44"/>
      <c r="B90" s="42"/>
      <c r="C90" s="38" t="s">
        <v>17</v>
      </c>
      <c r="D90" s="23">
        <v>35940</v>
      </c>
      <c r="E90" s="19"/>
    </row>
    <row r="91" spans="1:5" ht="15.75" x14ac:dyDescent="0.25">
      <c r="A91" s="44"/>
      <c r="B91" s="43" t="s">
        <v>52</v>
      </c>
      <c r="C91" s="43"/>
      <c r="D91" s="24">
        <v>61316</v>
      </c>
      <c r="E91" s="19"/>
    </row>
    <row r="92" spans="1:5" ht="15.75" x14ac:dyDescent="0.25">
      <c r="A92" s="44" t="s">
        <v>15</v>
      </c>
      <c r="B92" s="42">
        <v>72554</v>
      </c>
      <c r="C92" s="38" t="s">
        <v>20</v>
      </c>
      <c r="D92" s="23">
        <v>1165</v>
      </c>
      <c r="E92" s="19"/>
    </row>
    <row r="93" spans="1:5" ht="15" x14ac:dyDescent="0.25">
      <c r="A93" s="44"/>
      <c r="B93" s="42"/>
      <c r="C93" s="38" t="s">
        <v>19</v>
      </c>
      <c r="D93" s="23">
        <v>1512</v>
      </c>
      <c r="E93" s="19"/>
    </row>
    <row r="94" spans="1:5" ht="15" x14ac:dyDescent="0.25">
      <c r="A94" s="44"/>
      <c r="B94" s="42"/>
      <c r="C94" s="38" t="s">
        <v>18</v>
      </c>
      <c r="D94" s="23">
        <v>56714</v>
      </c>
      <c r="E94" s="19"/>
    </row>
    <row r="95" spans="1:5" ht="15" x14ac:dyDescent="0.25">
      <c r="A95" s="44"/>
      <c r="B95" s="42"/>
      <c r="C95" s="38" t="s">
        <v>17</v>
      </c>
      <c r="D95" s="23">
        <v>0</v>
      </c>
      <c r="E95" s="19"/>
    </row>
    <row r="96" spans="1:5" ht="15.75" x14ac:dyDescent="0.25">
      <c r="A96" s="44"/>
      <c r="B96" s="43" t="s">
        <v>24</v>
      </c>
      <c r="C96" s="43"/>
      <c r="D96" s="24">
        <v>59391</v>
      </c>
      <c r="E96" s="19"/>
    </row>
    <row r="97" spans="1:5" ht="15.75" x14ac:dyDescent="0.25">
      <c r="A97" s="44"/>
      <c r="B97" s="42">
        <v>72555</v>
      </c>
      <c r="C97" s="38" t="s">
        <v>20</v>
      </c>
      <c r="D97" s="23">
        <v>107591</v>
      </c>
      <c r="E97" s="19"/>
    </row>
    <row r="98" spans="1:5" ht="15" x14ac:dyDescent="0.25">
      <c r="A98" s="44"/>
      <c r="B98" s="42"/>
      <c r="C98" s="38" t="s">
        <v>19</v>
      </c>
      <c r="D98" s="23">
        <v>74820</v>
      </c>
      <c r="E98" s="19"/>
    </row>
    <row r="99" spans="1:5" ht="15" x14ac:dyDescent="0.25">
      <c r="A99" s="44"/>
      <c r="B99" s="42"/>
      <c r="C99" s="38" t="s">
        <v>18</v>
      </c>
      <c r="D99" s="23">
        <v>42428</v>
      </c>
      <c r="E99" s="19"/>
    </row>
    <row r="100" spans="1:5" ht="15" x14ac:dyDescent="0.25">
      <c r="A100" s="44"/>
      <c r="B100" s="42"/>
      <c r="C100" s="38" t="s">
        <v>17</v>
      </c>
      <c r="D100" s="23">
        <v>0</v>
      </c>
      <c r="E100" s="19"/>
    </row>
    <row r="101" spans="1:5" ht="15.75" x14ac:dyDescent="0.25">
      <c r="A101" s="44"/>
      <c r="B101" s="43" t="s">
        <v>25</v>
      </c>
      <c r="C101" s="43"/>
      <c r="D101" s="24">
        <v>224839</v>
      </c>
      <c r="E101" s="19"/>
    </row>
    <row r="102" spans="1:5" ht="15.75" x14ac:dyDescent="0.25">
      <c r="A102" s="44"/>
      <c r="B102" s="42">
        <v>72556</v>
      </c>
      <c r="C102" s="38" t="s">
        <v>19</v>
      </c>
      <c r="D102" s="23">
        <v>37404</v>
      </c>
      <c r="E102" s="19"/>
    </row>
    <row r="103" spans="1:5" ht="15" x14ac:dyDescent="0.25">
      <c r="A103" s="44"/>
      <c r="B103" s="42"/>
      <c r="C103" s="38" t="s">
        <v>18</v>
      </c>
      <c r="D103" s="23">
        <v>11966</v>
      </c>
      <c r="E103" s="19"/>
    </row>
    <row r="104" spans="1:5" ht="15" x14ac:dyDescent="0.25">
      <c r="A104" s="44"/>
      <c r="B104" s="42"/>
      <c r="C104" s="38" t="s">
        <v>17</v>
      </c>
      <c r="D104" s="23">
        <v>0</v>
      </c>
      <c r="E104" s="19"/>
    </row>
    <row r="105" spans="1:5" ht="15.75" x14ac:dyDescent="0.25">
      <c r="A105" s="44"/>
      <c r="B105" s="43" t="s">
        <v>26</v>
      </c>
      <c r="C105" s="43"/>
      <c r="D105" s="24">
        <v>49370</v>
      </c>
      <c r="E105" s="19"/>
    </row>
    <row r="106" spans="1:5" ht="15.75" x14ac:dyDescent="0.25">
      <c r="A106" s="44"/>
      <c r="B106" s="42">
        <v>72557</v>
      </c>
      <c r="C106" s="38" t="s">
        <v>20</v>
      </c>
      <c r="D106" s="23">
        <v>93740</v>
      </c>
      <c r="E106" s="19"/>
    </row>
    <row r="107" spans="1:5" ht="15" x14ac:dyDescent="0.25">
      <c r="A107" s="44"/>
      <c r="B107" s="42"/>
      <c r="C107" s="38" t="s">
        <v>19</v>
      </c>
      <c r="D107" s="23">
        <v>55641</v>
      </c>
      <c r="E107" s="19"/>
    </row>
    <row r="108" spans="1:5" ht="15" x14ac:dyDescent="0.25">
      <c r="A108" s="44"/>
      <c r="B108" s="42"/>
      <c r="C108" s="38" t="s">
        <v>18</v>
      </c>
      <c r="D108" s="23">
        <v>84709</v>
      </c>
      <c r="E108" s="19"/>
    </row>
    <row r="109" spans="1:5" ht="15" x14ac:dyDescent="0.25">
      <c r="A109" s="44"/>
      <c r="B109" s="42"/>
      <c r="C109" s="38" t="s">
        <v>17</v>
      </c>
      <c r="D109" s="23">
        <v>17382</v>
      </c>
      <c r="E109" s="19"/>
    </row>
    <row r="110" spans="1:5" ht="15.75" x14ac:dyDescent="0.25">
      <c r="A110" s="44"/>
      <c r="B110" s="43" t="s">
        <v>27</v>
      </c>
      <c r="C110" s="43"/>
      <c r="D110" s="24">
        <v>251472</v>
      </c>
      <c r="E110" s="19"/>
    </row>
    <row r="111" spans="1:5" ht="15.75" x14ac:dyDescent="0.25">
      <c r="A111" s="44"/>
      <c r="B111" s="42">
        <v>74766</v>
      </c>
      <c r="C111" s="38" t="s">
        <v>20</v>
      </c>
      <c r="D111" s="23">
        <v>1165</v>
      </c>
      <c r="E111" s="19"/>
    </row>
    <row r="112" spans="1:5" ht="15" x14ac:dyDescent="0.25">
      <c r="A112" s="44"/>
      <c r="B112" s="42"/>
      <c r="C112" s="38" t="s">
        <v>19</v>
      </c>
      <c r="D112" s="23">
        <v>62443</v>
      </c>
      <c r="E112" s="19"/>
    </row>
    <row r="113" spans="1:5" ht="15" x14ac:dyDescent="0.25">
      <c r="A113" s="44"/>
      <c r="B113" s="42"/>
      <c r="C113" s="38" t="s">
        <v>18</v>
      </c>
      <c r="D113" s="23">
        <v>79325</v>
      </c>
      <c r="E113" s="19"/>
    </row>
    <row r="114" spans="1:5" ht="15" x14ac:dyDescent="0.25">
      <c r="A114" s="44"/>
      <c r="B114" s="42"/>
      <c r="C114" s="38" t="s">
        <v>17</v>
      </c>
      <c r="D114" s="23">
        <v>47202</v>
      </c>
      <c r="E114" s="19"/>
    </row>
    <row r="115" spans="1:5" ht="16.5" thickBot="1" x14ac:dyDescent="0.3">
      <c r="A115" s="45"/>
      <c r="B115" s="41" t="s">
        <v>28</v>
      </c>
      <c r="C115" s="41"/>
      <c r="D115" s="25">
        <v>190135</v>
      </c>
      <c r="E115" s="19"/>
    </row>
    <row r="116" spans="1:5" ht="24.95" customHeight="1" x14ac:dyDescent="0.25">
      <c r="A116"/>
      <c r="B116"/>
    </row>
    <row r="117" spans="1:5" ht="24.95" customHeight="1" x14ac:dyDescent="0.25">
      <c r="A117"/>
      <c r="B117"/>
    </row>
    <row r="118" spans="1:5" ht="24.95" customHeight="1" x14ac:dyDescent="0.25">
      <c r="A118"/>
      <c r="B118"/>
    </row>
    <row r="119" spans="1:5" ht="24.95" customHeight="1" x14ac:dyDescent="0.25">
      <c r="A119"/>
      <c r="B119"/>
    </row>
    <row r="120" spans="1:5" ht="24.95" customHeight="1" x14ac:dyDescent="0.25">
      <c r="A120"/>
      <c r="B120"/>
    </row>
    <row r="121" spans="1:5" ht="24.95" customHeight="1" x14ac:dyDescent="0.25">
      <c r="A121"/>
      <c r="B121"/>
    </row>
    <row r="122" spans="1:5" ht="24.95" customHeight="1" x14ac:dyDescent="0.25">
      <c r="A122"/>
      <c r="B122"/>
    </row>
    <row r="123" spans="1:5" ht="24.95" customHeight="1" x14ac:dyDescent="0.25">
      <c r="A123"/>
      <c r="B123"/>
    </row>
    <row r="124" spans="1:5" ht="24.95" customHeight="1" x14ac:dyDescent="0.25">
      <c r="A124"/>
      <c r="B124"/>
    </row>
    <row r="125" spans="1:5" ht="24.95" customHeight="1" x14ac:dyDescent="0.25">
      <c r="A125"/>
      <c r="B125"/>
    </row>
    <row r="126" spans="1:5" ht="24.95" customHeight="1" x14ac:dyDescent="0.25">
      <c r="A126"/>
      <c r="B126"/>
    </row>
    <row r="127" spans="1:5" ht="24.95" customHeight="1" x14ac:dyDescent="0.25">
      <c r="A127"/>
      <c r="B127"/>
    </row>
    <row r="128" spans="1:5" ht="24.95" customHeight="1" x14ac:dyDescent="0.25">
      <c r="A128"/>
      <c r="B128"/>
    </row>
    <row r="129" spans="1:2" ht="24.95" customHeight="1" x14ac:dyDescent="0.25">
      <c r="A129"/>
      <c r="B129"/>
    </row>
  </sheetData>
  <mergeCells count="70">
    <mergeCell ref="B96:C96"/>
    <mergeCell ref="B97:B100"/>
    <mergeCell ref="B101:C101"/>
    <mergeCell ref="B102:B104"/>
    <mergeCell ref="B105:C105"/>
    <mergeCell ref="B81:B82"/>
    <mergeCell ref="B83:C83"/>
    <mergeCell ref="B85:C85"/>
    <mergeCell ref="B86:B87"/>
    <mergeCell ref="B88:C88"/>
    <mergeCell ref="B43:C43"/>
    <mergeCell ref="B45:C45"/>
    <mergeCell ref="B46:B48"/>
    <mergeCell ref="B49:C49"/>
    <mergeCell ref="B50:B52"/>
    <mergeCell ref="A4:A7"/>
    <mergeCell ref="A8:A16"/>
    <mergeCell ref="A17:A23"/>
    <mergeCell ref="A24:A43"/>
    <mergeCell ref="A44:A53"/>
    <mergeCell ref="A54:A69"/>
    <mergeCell ref="A70:A80"/>
    <mergeCell ref="A81:A91"/>
    <mergeCell ref="A92:A115"/>
    <mergeCell ref="B5:C5"/>
    <mergeCell ref="B7:C7"/>
    <mergeCell ref="B9:C9"/>
    <mergeCell ref="B10:B12"/>
    <mergeCell ref="B70:B72"/>
    <mergeCell ref="B73:C73"/>
    <mergeCell ref="B74:B76"/>
    <mergeCell ref="B77:C77"/>
    <mergeCell ref="B78:B79"/>
    <mergeCell ref="B80:C80"/>
    <mergeCell ref="B31:B32"/>
    <mergeCell ref="B33:C33"/>
    <mergeCell ref="B34:B36"/>
    <mergeCell ref="B37:C37"/>
    <mergeCell ref="B38:B40"/>
    <mergeCell ref="B41:C41"/>
    <mergeCell ref="B1:C1"/>
    <mergeCell ref="B13:C13"/>
    <mergeCell ref="B14:B15"/>
    <mergeCell ref="B16:C16"/>
    <mergeCell ref="B18:C18"/>
    <mergeCell ref="B20:C20"/>
    <mergeCell ref="B21:B22"/>
    <mergeCell ref="B23:C23"/>
    <mergeCell ref="B24:B25"/>
    <mergeCell ref="B26:C26"/>
    <mergeCell ref="B27:B29"/>
    <mergeCell ref="B30:C30"/>
    <mergeCell ref="B53:C53"/>
    <mergeCell ref="B54:B56"/>
    <mergeCell ref="B57:C57"/>
    <mergeCell ref="B58:B59"/>
    <mergeCell ref="B60:C60"/>
    <mergeCell ref="B61:B62"/>
    <mergeCell ref="B63:C63"/>
    <mergeCell ref="B64:B65"/>
    <mergeCell ref="B66:C66"/>
    <mergeCell ref="B67:B68"/>
    <mergeCell ref="B69:C69"/>
    <mergeCell ref="B89:B90"/>
    <mergeCell ref="B91:C91"/>
    <mergeCell ref="B92:B95"/>
    <mergeCell ref="B106:B109"/>
    <mergeCell ref="B110:C110"/>
    <mergeCell ref="B111:B114"/>
    <mergeCell ref="B115:C115"/>
  </mergeCell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8195" r:id="rId5" name="CommandButton2">
          <controlPr defaultSize="0" autoLine="0" r:id="rId6">
            <anchor moveWithCells="1">
              <from>
                <xdr:col>5</xdr:col>
                <xdr:colOff>0</xdr:colOff>
                <xdr:row>5</xdr:row>
                <xdr:rowOff>0</xdr:rowOff>
              </from>
              <to>
                <xdr:col>11</xdr:col>
                <xdr:colOff>752475</xdr:colOff>
                <xdr:row>6</xdr:row>
                <xdr:rowOff>114300</xdr:rowOff>
              </to>
            </anchor>
          </controlPr>
        </control>
      </mc:Choice>
      <mc:Fallback>
        <control shapeId="8195" r:id="rId5" name="CommandButton2"/>
      </mc:Fallback>
    </mc:AlternateContent>
    <mc:AlternateContent xmlns:mc="http://schemas.openxmlformats.org/markup-compatibility/2006">
      <mc:Choice Requires="x14">
        <control shapeId="8194" r:id="rId7" name="CommandButton1">
          <controlPr defaultSize="0" autoLine="0" r:id="rId8">
            <anchor moveWithCells="1">
              <from>
                <xdr:col>5</xdr:col>
                <xdr:colOff>0</xdr:colOff>
                <xdr:row>3</xdr:row>
                <xdr:rowOff>0</xdr:rowOff>
              </from>
              <to>
                <xdr:col>12</xdr:col>
                <xdr:colOff>9525</xdr:colOff>
                <xdr:row>4</xdr:row>
                <xdr:rowOff>95250</xdr:rowOff>
              </to>
            </anchor>
          </controlPr>
        </control>
      </mc:Choice>
      <mc:Fallback>
        <control shapeId="8194" r:id="rId7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 montage</vt:lpstr>
      <vt:lpstr>Données outillage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Christophe</cp:lastModifiedBy>
  <dcterms:created xsi:type="dcterms:W3CDTF">2006-09-16T00:00:00Z</dcterms:created>
  <dcterms:modified xsi:type="dcterms:W3CDTF">2017-10-30T18:05:51Z</dcterms:modified>
</cp:coreProperties>
</file>