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25" yWindow="60" windowWidth="26040" windowHeight="12735" activeTab="1"/>
  </bookViews>
  <sheets>
    <sheet name="données" sheetId="11" r:id="rId1"/>
    <sheet name="Produits" sheetId="12" r:id="rId2"/>
    <sheet name="historiques" sheetId="14" r:id="rId3"/>
  </sheets>
  <definedNames>
    <definedName name="_xlnm._FilterDatabase" localSheetId="0" hidden="1">données!$A$19:$H$45</definedName>
    <definedName name="_xlnm._FilterDatabase" localSheetId="1" hidden="1">Produits!$A$8:$X$509</definedName>
    <definedName name="alcool">données!$B$8:$B$12</definedName>
    <definedName name="bar">données!$B$20:$B$23</definedName>
    <definedName name="bière">données!$C$8:$C$9</definedName>
    <definedName name="bof">données!$D$8:$D$10</definedName>
    <definedName name="boulangerie">données!$R$8:$R$10</definedName>
    <definedName name="brasserie">données!$E$8:$E$12</definedName>
    <definedName name="bureau">données!$E$20:$E$23</definedName>
    <definedName name="charcuterie">données!$F$8:$F$10</definedName>
    <definedName name="consignes">données!$A$20:$A$21</definedName>
    <definedName name="consommable">données!$F$20:$F$22</definedName>
    <definedName name="cuisine">données!$C$20:$C$28</definedName>
    <definedName name="dessert">données!$Q$8:$Q$11</definedName>
    <definedName name="économat">données!$H$8:$H$14</definedName>
    <definedName name="Fournisseurs">données!$G$20:$G$50</definedName>
    <definedName name="hygiène">données!$D$20:$D$23</definedName>
    <definedName name="_xlnm.Print_Titles" localSheetId="1">Produits!$5:$8</definedName>
    <definedName name="listemacro">données!$J$20:$J$24</definedName>
    <definedName name="maraicher">données!$J$8:$J$11</definedName>
    <definedName name="poisson">données!$K$8:$K$10</definedName>
    <definedName name="poste">données!$B$29:$B$34</definedName>
    <definedName name="préparation">données!$O$8:$O$13</definedName>
    <definedName name="viande">données!$M$8:$M$12</definedName>
    <definedName name="vin">données!$N$8:$N$10</definedName>
  </definedNames>
  <calcPr calcId="145621"/>
</workbook>
</file>

<file path=xl/calcChain.xml><?xml version="1.0" encoding="utf-8"?>
<calcChain xmlns="http://schemas.openxmlformats.org/spreadsheetml/2006/main">
  <c r="BB6" i="12" l="1"/>
  <c r="BB5" i="12"/>
  <c r="BC5" i="12" s="1"/>
  <c r="AF6" i="12"/>
  <c r="AM6" i="12"/>
  <c r="AT6" i="12"/>
  <c r="BC8" i="12" l="1"/>
  <c r="BC6" i="12"/>
  <c r="BD5" i="12"/>
  <c r="BB8" i="12"/>
  <c r="I212" i="12"/>
  <c r="I210" i="12"/>
  <c r="BE5" i="12" l="1"/>
  <c r="BD6" i="12"/>
  <c r="BD8" i="12"/>
  <c r="J322" i="12"/>
  <c r="BF5" i="12" l="1"/>
  <c r="BE6" i="12"/>
  <c r="BE8" i="12"/>
  <c r="H285" i="12"/>
  <c r="X285" i="12" s="1"/>
  <c r="BG5" i="12" l="1"/>
  <c r="BF6" i="12"/>
  <c r="BF8" i="12"/>
  <c r="J71" i="12"/>
  <c r="I71" i="12" s="1"/>
  <c r="J504" i="12"/>
  <c r="I504" i="12" s="1"/>
  <c r="J505" i="12"/>
  <c r="I505" i="12" s="1"/>
  <c r="J506" i="12"/>
  <c r="I506" i="12" s="1"/>
  <c r="J507" i="12"/>
  <c r="I507" i="12" s="1"/>
  <c r="J508" i="12"/>
  <c r="I508" i="12" s="1"/>
  <c r="J509" i="12"/>
  <c r="I509" i="12" s="1"/>
  <c r="J502" i="12"/>
  <c r="I502" i="12" s="1"/>
  <c r="H71" i="12"/>
  <c r="X71" i="12" s="1"/>
  <c r="BG8" i="12" l="1"/>
  <c r="BG6" i="12"/>
  <c r="H147" i="12"/>
  <c r="X147" i="12" s="1"/>
  <c r="H333" i="12" l="1"/>
  <c r="X333" i="12" s="1"/>
  <c r="H323" i="12" l="1"/>
  <c r="X323" i="12" s="1"/>
  <c r="H475" i="12" l="1"/>
  <c r="X475" i="12" s="1"/>
  <c r="J475" i="12"/>
  <c r="I475" i="12" s="1"/>
  <c r="H496" i="12"/>
  <c r="X496" i="12" s="1"/>
  <c r="J496" i="12"/>
  <c r="I496" i="12" s="1"/>
  <c r="H16" i="12" l="1"/>
  <c r="X16" i="12" s="1"/>
  <c r="J16" i="12"/>
  <c r="I16" i="12" s="1"/>
  <c r="H17" i="12"/>
  <c r="X17" i="12" s="1"/>
  <c r="J17" i="12"/>
  <c r="I17" i="12" s="1"/>
  <c r="H18" i="12"/>
  <c r="X18" i="12" s="1"/>
  <c r="J18" i="12"/>
  <c r="I18" i="12" s="1"/>
  <c r="H19" i="12"/>
  <c r="X19" i="12" s="1"/>
  <c r="J19" i="12"/>
  <c r="I19" i="12" s="1"/>
  <c r="H20" i="12"/>
  <c r="X20" i="12" s="1"/>
  <c r="J20" i="12"/>
  <c r="I20" i="12" s="1"/>
  <c r="H21" i="12"/>
  <c r="X21" i="12" s="1"/>
  <c r="J21" i="12"/>
  <c r="I21" i="12" s="1"/>
  <c r="H22" i="12"/>
  <c r="X22" i="12" s="1"/>
  <c r="J22" i="12"/>
  <c r="I22" i="12" s="1"/>
  <c r="H23" i="12"/>
  <c r="X23" i="12" s="1"/>
  <c r="J23" i="12"/>
  <c r="I23" i="12" s="1"/>
  <c r="H24" i="12"/>
  <c r="X24" i="12" s="1"/>
  <c r="J24" i="12"/>
  <c r="I24" i="12" s="1"/>
  <c r="H25" i="12"/>
  <c r="X25" i="12" s="1"/>
  <c r="J25" i="12"/>
  <c r="I25" i="12" s="1"/>
  <c r="H26" i="12"/>
  <c r="X26" i="12" s="1"/>
  <c r="J26" i="12"/>
  <c r="I26" i="12" s="1"/>
  <c r="H27" i="12"/>
  <c r="X27" i="12" s="1"/>
  <c r="J27" i="12"/>
  <c r="I27" i="12" s="1"/>
  <c r="H28" i="12"/>
  <c r="X28" i="12" s="1"/>
  <c r="J28" i="12"/>
  <c r="I28" i="12" s="1"/>
  <c r="H29" i="12"/>
  <c r="X29" i="12" s="1"/>
  <c r="J29" i="12"/>
  <c r="I29" i="12" s="1"/>
  <c r="H30" i="12"/>
  <c r="X30" i="12" s="1"/>
  <c r="J30" i="12"/>
  <c r="I30" i="12" s="1"/>
  <c r="H31" i="12"/>
  <c r="X31" i="12" s="1"/>
  <c r="J31" i="12"/>
  <c r="I31" i="12" s="1"/>
  <c r="H32" i="12"/>
  <c r="X32" i="12" s="1"/>
  <c r="J32" i="12"/>
  <c r="I32" i="12" s="1"/>
  <c r="H33" i="12"/>
  <c r="X33" i="12" s="1"/>
  <c r="J33" i="12"/>
  <c r="I33" i="12" s="1"/>
  <c r="H34" i="12"/>
  <c r="X34" i="12" s="1"/>
  <c r="J34" i="12"/>
  <c r="I34" i="12" s="1"/>
  <c r="H35" i="12"/>
  <c r="X35" i="12" s="1"/>
  <c r="J35" i="12"/>
  <c r="I35" i="12" s="1"/>
  <c r="H36" i="12"/>
  <c r="X36" i="12" s="1"/>
  <c r="J36" i="12"/>
  <c r="I36" i="12" s="1"/>
  <c r="H37" i="12"/>
  <c r="X37" i="12" s="1"/>
  <c r="J37" i="12"/>
  <c r="I37" i="12" s="1"/>
  <c r="H38" i="12"/>
  <c r="X38" i="12" s="1"/>
  <c r="J38" i="12"/>
  <c r="I38" i="12" s="1"/>
  <c r="H39" i="12"/>
  <c r="X39" i="12" s="1"/>
  <c r="J39" i="12"/>
  <c r="I39" i="12" s="1"/>
  <c r="H40" i="12"/>
  <c r="X40" i="12" s="1"/>
  <c r="J40" i="12"/>
  <c r="I40" i="12" s="1"/>
  <c r="H41" i="12"/>
  <c r="X41" i="12" s="1"/>
  <c r="J41" i="12"/>
  <c r="I41" i="12" s="1"/>
  <c r="H42" i="12"/>
  <c r="X42" i="12" s="1"/>
  <c r="J42" i="12"/>
  <c r="I42" i="12" s="1"/>
  <c r="H43" i="12"/>
  <c r="X43" i="12" s="1"/>
  <c r="J43" i="12"/>
  <c r="I43" i="12" s="1"/>
  <c r="H44" i="12"/>
  <c r="X44" i="12" s="1"/>
  <c r="J44" i="12"/>
  <c r="I44" i="12" s="1"/>
  <c r="H45" i="12"/>
  <c r="X45" i="12" s="1"/>
  <c r="J45" i="12"/>
  <c r="I45" i="12" s="1"/>
  <c r="H46" i="12"/>
  <c r="X46" i="12" s="1"/>
  <c r="J46" i="12"/>
  <c r="I46" i="12" s="1"/>
  <c r="H47" i="12"/>
  <c r="X47" i="12" s="1"/>
  <c r="J47" i="12"/>
  <c r="I47" i="12" s="1"/>
  <c r="H48" i="12"/>
  <c r="X48" i="12" s="1"/>
  <c r="J48" i="12"/>
  <c r="I48" i="12" s="1"/>
  <c r="H49" i="12"/>
  <c r="X49" i="12" s="1"/>
  <c r="J49" i="12"/>
  <c r="I49" i="12" s="1"/>
  <c r="H50" i="12"/>
  <c r="X50" i="12" s="1"/>
  <c r="J50" i="12"/>
  <c r="I50" i="12" s="1"/>
  <c r="H51" i="12"/>
  <c r="X51" i="12" s="1"/>
  <c r="J51" i="12"/>
  <c r="I51" i="12" s="1"/>
  <c r="H52" i="12"/>
  <c r="X52" i="12" s="1"/>
  <c r="J52" i="12"/>
  <c r="I52" i="12" s="1"/>
  <c r="H53" i="12"/>
  <c r="X53" i="12" s="1"/>
  <c r="J53" i="12"/>
  <c r="I53" i="12" s="1"/>
  <c r="H54" i="12"/>
  <c r="X54" i="12" s="1"/>
  <c r="J54" i="12"/>
  <c r="I54" i="12" s="1"/>
  <c r="H55" i="12"/>
  <c r="X55" i="12" s="1"/>
  <c r="J55" i="12"/>
  <c r="I55" i="12" s="1"/>
  <c r="H56" i="12"/>
  <c r="X56" i="12" s="1"/>
  <c r="J56" i="12"/>
  <c r="I56" i="12" s="1"/>
  <c r="H57" i="12"/>
  <c r="X57" i="12" s="1"/>
  <c r="J57" i="12"/>
  <c r="I57" i="12" s="1"/>
  <c r="H116" i="12"/>
  <c r="X116" i="12" s="1"/>
  <c r="J116" i="12"/>
  <c r="I116" i="12" s="1"/>
  <c r="H471" i="12"/>
  <c r="X471" i="12" s="1"/>
  <c r="J471" i="12"/>
  <c r="I471" i="12" s="1"/>
  <c r="H117" i="12"/>
  <c r="X117" i="12" s="1"/>
  <c r="J117" i="12"/>
  <c r="I117" i="12" s="1"/>
  <c r="H118" i="12"/>
  <c r="X118" i="12" s="1"/>
  <c r="J118" i="12"/>
  <c r="I118" i="12" s="1"/>
  <c r="H113" i="12"/>
  <c r="X113" i="12" s="1"/>
  <c r="J113" i="12"/>
  <c r="I113" i="12" s="1"/>
  <c r="H58" i="12"/>
  <c r="X58" i="12" s="1"/>
  <c r="J58" i="12"/>
  <c r="I58" i="12" s="1"/>
  <c r="H59" i="12"/>
  <c r="X59" i="12" s="1"/>
  <c r="J59" i="12"/>
  <c r="I59" i="12" s="1"/>
  <c r="H60" i="12"/>
  <c r="X60" i="12" s="1"/>
  <c r="J60" i="12"/>
  <c r="I60" i="12" s="1"/>
  <c r="H61" i="12"/>
  <c r="X61" i="12" s="1"/>
  <c r="J61" i="12"/>
  <c r="I61" i="12" s="1"/>
  <c r="H119" i="12"/>
  <c r="X119" i="12" s="1"/>
  <c r="J119" i="12"/>
  <c r="I119" i="12" s="1"/>
  <c r="H120" i="12"/>
  <c r="X120" i="12" s="1"/>
  <c r="J120" i="12"/>
  <c r="I120" i="12" s="1"/>
  <c r="H121" i="12"/>
  <c r="X121" i="12" s="1"/>
  <c r="J121" i="12"/>
  <c r="I121" i="12" s="1"/>
  <c r="H122" i="12"/>
  <c r="X122" i="12" s="1"/>
  <c r="J122" i="12"/>
  <c r="I122" i="12" s="1"/>
  <c r="H123" i="12"/>
  <c r="X123" i="12" s="1"/>
  <c r="J123" i="12"/>
  <c r="I123" i="12" s="1"/>
  <c r="H124" i="12"/>
  <c r="X124" i="12" s="1"/>
  <c r="J124" i="12"/>
  <c r="I124" i="12" s="1"/>
  <c r="H125" i="12"/>
  <c r="X125" i="12" s="1"/>
  <c r="J125" i="12"/>
  <c r="I125" i="12" s="1"/>
  <c r="H126" i="12"/>
  <c r="X126" i="12" s="1"/>
  <c r="J126" i="12"/>
  <c r="I126" i="12" s="1"/>
  <c r="H62" i="12"/>
  <c r="X62" i="12" s="1"/>
  <c r="J62" i="12"/>
  <c r="I62" i="12" s="1"/>
  <c r="H473" i="12"/>
  <c r="X473" i="12" s="1"/>
  <c r="J473" i="12"/>
  <c r="I473" i="12" s="1"/>
  <c r="H127" i="12"/>
  <c r="X127" i="12" s="1"/>
  <c r="J127" i="12"/>
  <c r="I127" i="12" s="1"/>
  <c r="H128" i="12"/>
  <c r="X128" i="12" s="1"/>
  <c r="J128" i="12"/>
  <c r="I128" i="12" s="1"/>
  <c r="H129" i="12"/>
  <c r="X129" i="12" s="1"/>
  <c r="J129" i="12"/>
  <c r="I129" i="12" s="1"/>
  <c r="H130" i="12"/>
  <c r="X130" i="12" s="1"/>
  <c r="J130" i="12"/>
  <c r="I130" i="12" s="1"/>
  <c r="H501" i="12"/>
  <c r="X501" i="12" s="1"/>
  <c r="J501" i="12"/>
  <c r="I501" i="12" s="1"/>
  <c r="H63" i="12"/>
  <c r="X63" i="12" s="1"/>
  <c r="J63" i="12"/>
  <c r="I63" i="12" s="1"/>
  <c r="H64" i="12"/>
  <c r="X64" i="12" s="1"/>
  <c r="J64" i="12"/>
  <c r="I64" i="12" s="1"/>
  <c r="H65" i="12"/>
  <c r="X65" i="12" s="1"/>
  <c r="J65" i="12"/>
  <c r="I65" i="12" s="1"/>
  <c r="H66" i="12"/>
  <c r="X66" i="12" s="1"/>
  <c r="J66" i="12"/>
  <c r="I66" i="12" s="1"/>
  <c r="H67" i="12"/>
  <c r="X67" i="12" s="1"/>
  <c r="J67" i="12"/>
  <c r="I67" i="12" s="1"/>
  <c r="H68" i="12"/>
  <c r="X68" i="12" s="1"/>
  <c r="J68" i="12"/>
  <c r="I68" i="12" s="1"/>
  <c r="H69" i="12"/>
  <c r="X69" i="12" s="1"/>
  <c r="J69" i="12"/>
  <c r="I69" i="12" s="1"/>
  <c r="H70" i="12"/>
  <c r="X70" i="12" s="1"/>
  <c r="J70" i="12"/>
  <c r="I70" i="12" s="1"/>
  <c r="H72" i="12"/>
  <c r="X72" i="12" s="1"/>
  <c r="J72" i="12"/>
  <c r="I72" i="12" s="1"/>
  <c r="H73" i="12"/>
  <c r="X73" i="12" s="1"/>
  <c r="J73" i="12"/>
  <c r="I73" i="12" s="1"/>
  <c r="H131" i="12"/>
  <c r="X131" i="12" s="1"/>
  <c r="J131" i="12"/>
  <c r="I131" i="12" s="1"/>
  <c r="H132" i="12"/>
  <c r="X132" i="12" s="1"/>
  <c r="J132" i="12"/>
  <c r="I132" i="12" s="1"/>
  <c r="H472" i="12"/>
  <c r="X472" i="12" s="1"/>
  <c r="J472" i="12"/>
  <c r="I472" i="12" s="1"/>
  <c r="H133" i="12"/>
  <c r="X133" i="12" s="1"/>
  <c r="J133" i="12"/>
  <c r="I133" i="12" s="1"/>
  <c r="H134" i="12"/>
  <c r="X134" i="12" s="1"/>
  <c r="J134" i="12"/>
  <c r="I134" i="12" s="1"/>
  <c r="H135" i="12"/>
  <c r="X135" i="12" s="1"/>
  <c r="J135" i="12"/>
  <c r="I135" i="12" s="1"/>
  <c r="H136" i="12"/>
  <c r="X136" i="12" s="1"/>
  <c r="J136" i="12"/>
  <c r="I136" i="12" s="1"/>
  <c r="H137" i="12"/>
  <c r="X137" i="12" s="1"/>
  <c r="J137" i="12"/>
  <c r="I137" i="12" s="1"/>
  <c r="H138" i="12"/>
  <c r="X138" i="12" s="1"/>
  <c r="J138" i="12"/>
  <c r="I138" i="12" s="1"/>
  <c r="H139" i="12"/>
  <c r="X139" i="12" s="1"/>
  <c r="J139" i="12"/>
  <c r="I139" i="12" s="1"/>
  <c r="H140" i="12"/>
  <c r="X140" i="12" s="1"/>
  <c r="J140" i="12"/>
  <c r="I140" i="12" s="1"/>
  <c r="H474" i="12"/>
  <c r="X474" i="12" s="1"/>
  <c r="J474" i="12"/>
  <c r="I474" i="12" s="1"/>
  <c r="H141" i="12"/>
  <c r="X141" i="12" s="1"/>
  <c r="J141" i="12"/>
  <c r="I141" i="12" s="1"/>
  <c r="H74" i="12"/>
  <c r="X74" i="12" s="1"/>
  <c r="J74" i="12"/>
  <c r="I74" i="12" s="1"/>
  <c r="H75" i="12"/>
  <c r="X75" i="12" s="1"/>
  <c r="J75" i="12"/>
  <c r="I75" i="12" s="1"/>
  <c r="H76" i="12"/>
  <c r="X76" i="12" s="1"/>
  <c r="J76" i="12"/>
  <c r="I76" i="12" s="1"/>
  <c r="H77" i="12"/>
  <c r="X77" i="12" s="1"/>
  <c r="J77" i="12"/>
  <c r="I77" i="12" s="1"/>
  <c r="H78" i="12"/>
  <c r="X78" i="12" s="1"/>
  <c r="J78" i="12"/>
  <c r="I78" i="12" s="1"/>
  <c r="H79" i="12"/>
  <c r="X79" i="12" s="1"/>
  <c r="J79" i="12"/>
  <c r="I79" i="12" s="1"/>
  <c r="H80" i="12"/>
  <c r="X80" i="12" s="1"/>
  <c r="J80" i="12"/>
  <c r="I80" i="12" s="1"/>
  <c r="H114" i="12"/>
  <c r="X114" i="12" s="1"/>
  <c r="J114" i="12"/>
  <c r="I114" i="12" s="1"/>
  <c r="H81" i="12"/>
  <c r="X81" i="12" s="1"/>
  <c r="J81" i="12"/>
  <c r="I81" i="12" s="1"/>
  <c r="H82" i="12"/>
  <c r="X82" i="12" s="1"/>
  <c r="J82" i="12"/>
  <c r="I82" i="12" s="1"/>
  <c r="H83" i="12"/>
  <c r="X83" i="12" s="1"/>
  <c r="J83" i="12"/>
  <c r="I83" i="12" s="1"/>
  <c r="H84" i="12"/>
  <c r="X84" i="12" s="1"/>
  <c r="J84" i="12"/>
  <c r="I84" i="12" s="1"/>
  <c r="H85" i="12"/>
  <c r="X85" i="12" s="1"/>
  <c r="J85" i="12"/>
  <c r="I85" i="12" s="1"/>
  <c r="H86" i="12"/>
  <c r="X86" i="12" s="1"/>
  <c r="J86" i="12"/>
  <c r="I86" i="12" s="1"/>
  <c r="H87" i="12"/>
  <c r="X87" i="12" s="1"/>
  <c r="J87" i="12"/>
  <c r="I87" i="12" s="1"/>
  <c r="H459" i="12"/>
  <c r="X459" i="12" s="1"/>
  <c r="J459" i="12"/>
  <c r="I459" i="12" s="1"/>
  <c r="H88" i="12"/>
  <c r="X88" i="12" s="1"/>
  <c r="J88" i="12"/>
  <c r="I88" i="12" s="1"/>
  <c r="H89" i="12"/>
  <c r="X89" i="12" s="1"/>
  <c r="J89" i="12"/>
  <c r="I89" i="12" s="1"/>
  <c r="H115" i="12"/>
  <c r="X115" i="12" s="1"/>
  <c r="J115" i="12"/>
  <c r="I115" i="12" s="1"/>
  <c r="H90" i="12"/>
  <c r="X90" i="12" s="1"/>
  <c r="J90" i="12"/>
  <c r="I90" i="12" s="1"/>
  <c r="H91" i="12"/>
  <c r="X91" i="12" s="1"/>
  <c r="J91" i="12"/>
  <c r="I91" i="12" s="1"/>
  <c r="H92" i="12"/>
  <c r="X92" i="12" s="1"/>
  <c r="J92" i="12"/>
  <c r="I92" i="12" s="1"/>
  <c r="H93" i="12"/>
  <c r="X93" i="12" s="1"/>
  <c r="J93" i="12"/>
  <c r="I93" i="12" s="1"/>
  <c r="H94" i="12"/>
  <c r="X94" i="12" s="1"/>
  <c r="J94" i="12"/>
  <c r="I94" i="12" s="1"/>
  <c r="H95" i="12"/>
  <c r="X95" i="12" s="1"/>
  <c r="J95" i="12"/>
  <c r="I95" i="12" s="1"/>
  <c r="H96" i="12"/>
  <c r="X96" i="12" s="1"/>
  <c r="J96" i="12"/>
  <c r="I96" i="12" s="1"/>
  <c r="H97" i="12"/>
  <c r="X97" i="12" s="1"/>
  <c r="J97" i="12"/>
  <c r="I97" i="12" s="1"/>
  <c r="H98" i="12"/>
  <c r="X98" i="12" s="1"/>
  <c r="J98" i="12"/>
  <c r="I98" i="12" s="1"/>
  <c r="H99" i="12"/>
  <c r="X99" i="12" s="1"/>
  <c r="J99" i="12"/>
  <c r="I99" i="12" s="1"/>
  <c r="H100" i="12"/>
  <c r="X100" i="12" s="1"/>
  <c r="J100" i="12"/>
  <c r="I100" i="12" s="1"/>
  <c r="H460" i="12"/>
  <c r="X460" i="12" s="1"/>
  <c r="J460" i="12"/>
  <c r="I460" i="12" s="1"/>
  <c r="H461" i="12"/>
  <c r="X461" i="12" s="1"/>
  <c r="J461" i="12"/>
  <c r="I461" i="12" s="1"/>
  <c r="H101" i="12"/>
  <c r="X101" i="12" s="1"/>
  <c r="J101" i="12"/>
  <c r="I101" i="12" s="1"/>
  <c r="H102" i="12"/>
  <c r="X102" i="12" s="1"/>
  <c r="J102" i="12"/>
  <c r="I102" i="12" s="1"/>
  <c r="H103" i="12"/>
  <c r="X103" i="12" s="1"/>
  <c r="J103" i="12"/>
  <c r="I103" i="12" s="1"/>
  <c r="H104" i="12"/>
  <c r="X104" i="12" s="1"/>
  <c r="J104" i="12"/>
  <c r="I104" i="12" s="1"/>
  <c r="H105" i="12"/>
  <c r="X105" i="12" s="1"/>
  <c r="J105" i="12"/>
  <c r="I105" i="12" s="1"/>
  <c r="H106" i="12"/>
  <c r="X106" i="12" s="1"/>
  <c r="J106" i="12"/>
  <c r="I106" i="12" s="1"/>
  <c r="H107" i="12"/>
  <c r="X107" i="12" s="1"/>
  <c r="J107" i="12"/>
  <c r="I107" i="12" s="1"/>
  <c r="H108" i="12"/>
  <c r="X108" i="12" s="1"/>
  <c r="J108" i="12"/>
  <c r="I108" i="12" s="1"/>
  <c r="H109" i="12"/>
  <c r="X109" i="12" s="1"/>
  <c r="J109" i="12"/>
  <c r="I109" i="12" s="1"/>
  <c r="H110" i="12"/>
  <c r="X110" i="12" s="1"/>
  <c r="J110" i="12"/>
  <c r="I110" i="12" s="1"/>
  <c r="H497" i="12"/>
  <c r="X497" i="12" s="1"/>
  <c r="J497" i="12"/>
  <c r="I497" i="12" s="1"/>
  <c r="H111" i="12"/>
  <c r="X111" i="12" s="1"/>
  <c r="J111" i="12"/>
  <c r="I111" i="12" s="1"/>
  <c r="H112" i="12"/>
  <c r="X112" i="12" s="1"/>
  <c r="J112" i="12"/>
  <c r="I112" i="12" s="1"/>
  <c r="H180" i="12"/>
  <c r="X180" i="12" s="1"/>
  <c r="J180" i="12"/>
  <c r="I180" i="12" s="1"/>
  <c r="H213" i="12"/>
  <c r="X213" i="12" s="1"/>
  <c r="J213" i="12"/>
  <c r="I213" i="12" s="1"/>
  <c r="H211" i="12"/>
  <c r="X211" i="12" s="1"/>
  <c r="J211" i="12"/>
  <c r="I211" i="12" s="1"/>
  <c r="H214" i="12"/>
  <c r="X214" i="12" s="1"/>
  <c r="J214" i="12"/>
  <c r="I214" i="12" s="1"/>
  <c r="H215" i="12"/>
  <c r="X215" i="12" s="1"/>
  <c r="J215" i="12"/>
  <c r="I215" i="12" s="1"/>
  <c r="H216" i="12"/>
  <c r="X216" i="12" s="1"/>
  <c r="J216" i="12"/>
  <c r="I216" i="12" s="1"/>
  <c r="H217" i="12"/>
  <c r="X217" i="12" s="1"/>
  <c r="J217" i="12"/>
  <c r="I217" i="12" s="1"/>
  <c r="H421" i="12"/>
  <c r="X421" i="12" s="1"/>
  <c r="J421" i="12"/>
  <c r="I421" i="12" s="1"/>
  <c r="H424" i="12"/>
  <c r="X424" i="12" s="1"/>
  <c r="J424" i="12"/>
  <c r="I424" i="12" s="1"/>
  <c r="H425" i="12"/>
  <c r="X425" i="12" s="1"/>
  <c r="J425" i="12"/>
  <c r="I425" i="12" s="1"/>
  <c r="H426" i="12"/>
  <c r="X426" i="12" s="1"/>
  <c r="J426" i="12"/>
  <c r="I426" i="12" s="1"/>
  <c r="H427" i="12"/>
  <c r="X427" i="12" s="1"/>
  <c r="J427" i="12"/>
  <c r="I427" i="12" s="1"/>
  <c r="H428" i="12"/>
  <c r="X428" i="12" s="1"/>
  <c r="J428" i="12"/>
  <c r="I428" i="12" s="1"/>
  <c r="H430" i="12"/>
  <c r="X430" i="12" s="1"/>
  <c r="J430" i="12"/>
  <c r="I430" i="12" s="1"/>
  <c r="H454" i="12"/>
  <c r="X454" i="12" s="1"/>
  <c r="J454" i="12"/>
  <c r="I454" i="12" s="1"/>
  <c r="H455" i="12"/>
  <c r="X455" i="12" s="1"/>
  <c r="J455" i="12"/>
  <c r="I455" i="12" s="1"/>
  <c r="H456" i="12"/>
  <c r="X456" i="12" s="1"/>
  <c r="J456" i="12"/>
  <c r="I456" i="12" s="1"/>
  <c r="H401" i="12"/>
  <c r="X401" i="12" s="1"/>
  <c r="J401" i="12"/>
  <c r="I401" i="12" s="1"/>
  <c r="H453" i="12"/>
  <c r="X453" i="12" s="1"/>
  <c r="J453" i="12"/>
  <c r="I453" i="12" s="1"/>
  <c r="H457" i="12"/>
  <c r="X457" i="12" s="1"/>
  <c r="J457" i="12"/>
  <c r="I457" i="12" s="1"/>
  <c r="H431" i="12"/>
  <c r="X431" i="12" s="1"/>
  <c r="J431" i="12"/>
  <c r="I431" i="12" s="1"/>
  <c r="H432" i="12"/>
  <c r="X432" i="12" s="1"/>
  <c r="J432" i="12"/>
  <c r="I432" i="12" s="1"/>
  <c r="H433" i="12"/>
  <c r="X433" i="12" s="1"/>
  <c r="J433" i="12"/>
  <c r="I433" i="12" s="1"/>
  <c r="H434" i="12"/>
  <c r="X434" i="12" s="1"/>
  <c r="J434" i="12"/>
  <c r="I434" i="12" s="1"/>
  <c r="H435" i="12"/>
  <c r="X435" i="12" s="1"/>
  <c r="J435" i="12"/>
  <c r="I435" i="12" s="1"/>
  <c r="H436" i="12"/>
  <c r="X436" i="12" s="1"/>
  <c r="J436" i="12"/>
  <c r="I436" i="12" s="1"/>
  <c r="H437" i="12"/>
  <c r="X437" i="12" s="1"/>
  <c r="J437" i="12"/>
  <c r="I437" i="12" s="1"/>
  <c r="H438" i="12"/>
  <c r="X438" i="12" s="1"/>
  <c r="J438" i="12"/>
  <c r="I438" i="12" s="1"/>
  <c r="H439" i="12"/>
  <c r="X439" i="12" s="1"/>
  <c r="J439" i="12"/>
  <c r="I439" i="12" s="1"/>
  <c r="H441" i="12"/>
  <c r="X441" i="12" s="1"/>
  <c r="J441" i="12"/>
  <c r="I441" i="12" s="1"/>
  <c r="H450" i="12"/>
  <c r="X450" i="12" s="1"/>
  <c r="J450" i="12"/>
  <c r="I450" i="12" s="1"/>
  <c r="H429" i="12"/>
  <c r="X429" i="12" s="1"/>
  <c r="J429" i="12"/>
  <c r="I429" i="12" s="1"/>
  <c r="H443" i="12"/>
  <c r="X443" i="12" s="1"/>
  <c r="J443" i="12"/>
  <c r="I443" i="12" s="1"/>
  <c r="H442" i="12"/>
  <c r="X442" i="12" s="1"/>
  <c r="J442" i="12"/>
  <c r="I442" i="12" s="1"/>
  <c r="H444" i="12"/>
  <c r="X444" i="12" s="1"/>
  <c r="J444" i="12"/>
  <c r="I444" i="12" s="1"/>
  <c r="H445" i="12"/>
  <c r="X445" i="12" s="1"/>
  <c r="J445" i="12"/>
  <c r="I445" i="12" s="1"/>
  <c r="H420" i="12"/>
  <c r="X420" i="12" s="1"/>
  <c r="J420" i="12"/>
  <c r="I420" i="12" s="1"/>
  <c r="H181" i="12"/>
  <c r="X181" i="12" s="1"/>
  <c r="J181" i="12"/>
  <c r="I181" i="12" s="1"/>
  <c r="H182" i="12"/>
  <c r="X182" i="12" s="1"/>
  <c r="J182" i="12"/>
  <c r="I182" i="12" s="1"/>
  <c r="H183" i="12"/>
  <c r="X183" i="12" s="1"/>
  <c r="J183" i="12"/>
  <c r="I183" i="12" s="1"/>
  <c r="H184" i="12"/>
  <c r="X184" i="12" s="1"/>
  <c r="J184" i="12"/>
  <c r="I184" i="12" s="1"/>
  <c r="H185" i="12"/>
  <c r="X185" i="12" s="1"/>
  <c r="J185" i="12"/>
  <c r="I185" i="12" s="1"/>
  <c r="H186" i="12"/>
  <c r="X186" i="12" s="1"/>
  <c r="J186" i="12"/>
  <c r="I186" i="12" s="1"/>
  <c r="H187" i="12"/>
  <c r="X187" i="12" s="1"/>
  <c r="J187" i="12"/>
  <c r="I187" i="12" s="1"/>
  <c r="H188" i="12"/>
  <c r="X188" i="12" s="1"/>
  <c r="J188" i="12"/>
  <c r="I188" i="12" s="1"/>
  <c r="H189" i="12"/>
  <c r="X189" i="12" s="1"/>
  <c r="J189" i="12"/>
  <c r="I189" i="12" s="1"/>
  <c r="H190" i="12"/>
  <c r="X190" i="12" s="1"/>
  <c r="J190" i="12"/>
  <c r="I190" i="12" s="1"/>
  <c r="H191" i="12"/>
  <c r="X191" i="12" s="1"/>
  <c r="J191" i="12"/>
  <c r="I191" i="12" s="1"/>
  <c r="H446" i="12"/>
  <c r="X446" i="12" s="1"/>
  <c r="J446" i="12"/>
  <c r="I446" i="12" s="1"/>
  <c r="H447" i="12"/>
  <c r="X447" i="12" s="1"/>
  <c r="J447" i="12"/>
  <c r="I447" i="12" s="1"/>
  <c r="H448" i="12"/>
  <c r="X448" i="12" s="1"/>
  <c r="J448" i="12"/>
  <c r="I448" i="12" s="1"/>
  <c r="H219" i="12"/>
  <c r="X219" i="12" s="1"/>
  <c r="J219" i="12"/>
  <c r="I219" i="12" s="1"/>
  <c r="H220" i="12"/>
  <c r="X220" i="12" s="1"/>
  <c r="J220" i="12"/>
  <c r="I220" i="12" s="1"/>
  <c r="H221" i="12"/>
  <c r="X221" i="12" s="1"/>
  <c r="J221" i="12"/>
  <c r="I221" i="12" s="1"/>
  <c r="H222" i="12"/>
  <c r="X222" i="12" s="1"/>
  <c r="J222" i="12"/>
  <c r="I222" i="12" s="1"/>
  <c r="H223" i="12"/>
  <c r="X223" i="12" s="1"/>
  <c r="J223" i="12"/>
  <c r="I223" i="12" s="1"/>
  <c r="H225" i="12"/>
  <c r="X225" i="12" s="1"/>
  <c r="J225" i="12"/>
  <c r="I225" i="12" s="1"/>
  <c r="H224" i="12"/>
  <c r="X224" i="12" s="1"/>
  <c r="J224" i="12"/>
  <c r="I224" i="12" s="1"/>
  <c r="H227" i="12"/>
  <c r="X227" i="12" s="1"/>
  <c r="J227" i="12"/>
  <c r="I227" i="12" s="1"/>
  <c r="H229" i="12"/>
  <c r="X229" i="12" s="1"/>
  <c r="J229" i="12"/>
  <c r="I229" i="12" s="1"/>
  <c r="H230" i="12"/>
  <c r="X230" i="12" s="1"/>
  <c r="J230" i="12"/>
  <c r="I230" i="12" s="1"/>
  <c r="H228" i="12"/>
  <c r="X228" i="12" s="1"/>
  <c r="J228" i="12"/>
  <c r="I228" i="12" s="1"/>
  <c r="H226" i="12"/>
  <c r="X226" i="12" s="1"/>
  <c r="J226" i="12"/>
  <c r="I226" i="12" s="1"/>
  <c r="H233" i="12"/>
  <c r="X233" i="12" s="1"/>
  <c r="J233" i="12"/>
  <c r="I233" i="12" s="1"/>
  <c r="H234" i="12"/>
  <c r="X234" i="12" s="1"/>
  <c r="J234" i="12"/>
  <c r="I234" i="12" s="1"/>
  <c r="H235" i="12"/>
  <c r="X235" i="12" s="1"/>
  <c r="J235" i="12"/>
  <c r="I235" i="12" s="1"/>
  <c r="H232" i="12"/>
  <c r="X232" i="12" s="1"/>
  <c r="J232" i="12"/>
  <c r="I232" i="12" s="1"/>
  <c r="H236" i="12"/>
  <c r="X236" i="12" s="1"/>
  <c r="J236" i="12"/>
  <c r="I236" i="12" s="1"/>
  <c r="H237" i="12"/>
  <c r="X237" i="12" s="1"/>
  <c r="J237" i="12"/>
  <c r="I237" i="12" s="1"/>
  <c r="H238" i="12"/>
  <c r="X238" i="12" s="1"/>
  <c r="J238" i="12"/>
  <c r="I238" i="12" s="1"/>
  <c r="H239" i="12"/>
  <c r="X239" i="12" s="1"/>
  <c r="J239" i="12"/>
  <c r="I239" i="12" s="1"/>
  <c r="H240" i="12"/>
  <c r="X240" i="12" s="1"/>
  <c r="J240" i="12"/>
  <c r="I240" i="12" s="1"/>
  <c r="H241" i="12"/>
  <c r="X241" i="12" s="1"/>
  <c r="J241" i="12"/>
  <c r="I241" i="12" s="1"/>
  <c r="H243" i="12"/>
  <c r="X243" i="12" s="1"/>
  <c r="J243" i="12"/>
  <c r="I243" i="12" s="1"/>
  <c r="H244" i="12"/>
  <c r="X244" i="12" s="1"/>
  <c r="J244" i="12"/>
  <c r="I244" i="12" s="1"/>
  <c r="H231" i="12"/>
  <c r="X231" i="12" s="1"/>
  <c r="J231" i="12"/>
  <c r="I231" i="12" s="1"/>
  <c r="H242" i="12"/>
  <c r="X242" i="12" s="1"/>
  <c r="J242" i="12"/>
  <c r="I242" i="12" s="1"/>
  <c r="H245" i="12"/>
  <c r="X245" i="12" s="1"/>
  <c r="J245" i="12"/>
  <c r="I245" i="12" s="1"/>
  <c r="H246" i="12"/>
  <c r="X246" i="12" s="1"/>
  <c r="J246" i="12"/>
  <c r="I246" i="12" s="1"/>
  <c r="H247" i="12"/>
  <c r="X247" i="12" s="1"/>
  <c r="J247" i="12"/>
  <c r="I247" i="12" s="1"/>
  <c r="H248" i="12"/>
  <c r="X248" i="12" s="1"/>
  <c r="J248" i="12"/>
  <c r="I248" i="12" s="1"/>
  <c r="H249" i="12"/>
  <c r="X249" i="12" s="1"/>
  <c r="J249" i="12"/>
  <c r="I249" i="12" s="1"/>
  <c r="J503" i="12"/>
  <c r="I503" i="12" s="1"/>
  <c r="H483" i="12"/>
  <c r="X483" i="12" s="1"/>
  <c r="J483" i="12"/>
  <c r="I483" i="12" s="1"/>
  <c r="H250" i="12"/>
  <c r="X250" i="12" s="1"/>
  <c r="J250" i="12"/>
  <c r="I250" i="12" s="1"/>
  <c r="H251" i="12"/>
  <c r="X251" i="12" s="1"/>
  <c r="J251" i="12"/>
  <c r="I251" i="12" s="1"/>
  <c r="H252" i="12"/>
  <c r="X252" i="12" s="1"/>
  <c r="J252" i="12"/>
  <c r="I252" i="12" s="1"/>
  <c r="H253" i="12"/>
  <c r="X253" i="12" s="1"/>
  <c r="J253" i="12"/>
  <c r="I253" i="12" s="1"/>
  <c r="H488" i="12"/>
  <c r="X488" i="12" s="1"/>
  <c r="J488" i="12"/>
  <c r="I488" i="12" s="1"/>
  <c r="H484" i="12"/>
  <c r="X484" i="12" s="1"/>
  <c r="J484" i="12"/>
  <c r="I484" i="12" s="1"/>
  <c r="H485" i="12"/>
  <c r="X485" i="12" s="1"/>
  <c r="J485" i="12"/>
  <c r="I485" i="12" s="1"/>
  <c r="H486" i="12"/>
  <c r="X486" i="12" s="1"/>
  <c r="J486" i="12"/>
  <c r="I486" i="12" s="1"/>
  <c r="H489" i="12"/>
  <c r="X489" i="12" s="1"/>
  <c r="J489" i="12"/>
  <c r="I489" i="12" s="1"/>
  <c r="H490" i="12"/>
  <c r="X490" i="12" s="1"/>
  <c r="J490" i="12"/>
  <c r="I490" i="12" s="1"/>
  <c r="H491" i="12"/>
  <c r="X491" i="12" s="1"/>
  <c r="J491" i="12"/>
  <c r="I491" i="12" s="1"/>
  <c r="H493" i="12"/>
  <c r="X493" i="12" s="1"/>
  <c r="J493" i="12"/>
  <c r="I493" i="12" s="1"/>
  <c r="H494" i="12"/>
  <c r="X494" i="12" s="1"/>
  <c r="J494" i="12"/>
  <c r="I494" i="12" s="1"/>
  <c r="H495" i="12"/>
  <c r="X495" i="12" s="1"/>
  <c r="J495" i="12"/>
  <c r="I495" i="12" s="1"/>
  <c r="H254" i="12"/>
  <c r="X254" i="12" s="1"/>
  <c r="J254" i="12"/>
  <c r="I254" i="12" s="1"/>
  <c r="H449" i="12"/>
  <c r="X449" i="12" s="1"/>
  <c r="J449" i="12"/>
  <c r="I449" i="12" s="1"/>
  <c r="H144" i="12"/>
  <c r="X144" i="12" s="1"/>
  <c r="J144" i="12"/>
  <c r="I144" i="12" s="1"/>
  <c r="H145" i="12"/>
  <c r="X145" i="12" s="1"/>
  <c r="J145" i="12"/>
  <c r="I145" i="12" s="1"/>
  <c r="H146" i="12"/>
  <c r="X146" i="12" s="1"/>
  <c r="J146" i="12"/>
  <c r="I146" i="12" s="1"/>
  <c r="J147" i="12"/>
  <c r="I147" i="12" s="1"/>
  <c r="H148" i="12"/>
  <c r="X148" i="12" s="1"/>
  <c r="J148" i="12"/>
  <c r="I148" i="12" s="1"/>
  <c r="H149" i="12"/>
  <c r="X149" i="12" s="1"/>
  <c r="J149" i="12"/>
  <c r="I149" i="12" s="1"/>
  <c r="H150" i="12"/>
  <c r="X150" i="12" s="1"/>
  <c r="J150" i="12"/>
  <c r="I150" i="12" s="1"/>
  <c r="H151" i="12"/>
  <c r="X151" i="12" s="1"/>
  <c r="J151" i="12"/>
  <c r="I151" i="12" s="1"/>
  <c r="H152" i="12"/>
  <c r="X152" i="12" s="1"/>
  <c r="J152" i="12"/>
  <c r="I152" i="12" s="1"/>
  <c r="H153" i="12"/>
  <c r="X153" i="12" s="1"/>
  <c r="J153" i="12"/>
  <c r="I153" i="12" s="1"/>
  <c r="H154" i="12"/>
  <c r="X154" i="12" s="1"/>
  <c r="J154" i="12"/>
  <c r="I154" i="12" s="1"/>
  <c r="H158" i="12"/>
  <c r="X158" i="12" s="1"/>
  <c r="J158" i="12"/>
  <c r="I158" i="12" s="1"/>
  <c r="H159" i="12"/>
  <c r="X159" i="12" s="1"/>
  <c r="J159" i="12"/>
  <c r="I159" i="12" s="1"/>
  <c r="H160" i="12"/>
  <c r="X160" i="12" s="1"/>
  <c r="J160" i="12"/>
  <c r="I160" i="12" s="1"/>
  <c r="H162" i="12"/>
  <c r="X162" i="12" s="1"/>
  <c r="J162" i="12"/>
  <c r="I162" i="12" s="1"/>
  <c r="H165" i="12"/>
  <c r="X165" i="12" s="1"/>
  <c r="J165" i="12"/>
  <c r="I165" i="12" s="1"/>
  <c r="H255" i="12"/>
  <c r="X255" i="12" s="1"/>
  <c r="J255" i="12"/>
  <c r="I255" i="12" s="1"/>
  <c r="H257" i="12"/>
  <c r="X257" i="12" s="1"/>
  <c r="J257" i="12"/>
  <c r="I257" i="12" s="1"/>
  <c r="H258" i="12"/>
  <c r="X258" i="12" s="1"/>
  <c r="J258" i="12"/>
  <c r="I258" i="12" s="1"/>
  <c r="H259" i="12"/>
  <c r="X259" i="12" s="1"/>
  <c r="J259" i="12"/>
  <c r="I259" i="12" s="1"/>
  <c r="H260" i="12"/>
  <c r="X260" i="12" s="1"/>
  <c r="J260" i="12"/>
  <c r="I260" i="12" s="1"/>
  <c r="H261" i="12"/>
  <c r="X261" i="12" s="1"/>
  <c r="J261" i="12"/>
  <c r="I261" i="12" s="1"/>
  <c r="H262" i="12"/>
  <c r="X262" i="12" s="1"/>
  <c r="J262" i="12"/>
  <c r="I262" i="12" s="1"/>
  <c r="H263" i="12"/>
  <c r="X263" i="12" s="1"/>
  <c r="J263" i="12"/>
  <c r="I263" i="12" s="1"/>
  <c r="H476" i="12"/>
  <c r="X476" i="12" s="1"/>
  <c r="J476" i="12"/>
  <c r="I476" i="12" s="1"/>
  <c r="H264" i="12"/>
  <c r="X264" i="12" s="1"/>
  <c r="J264" i="12"/>
  <c r="I264" i="12" s="1"/>
  <c r="H477" i="12"/>
  <c r="X477" i="12" s="1"/>
  <c r="J477" i="12"/>
  <c r="I477" i="12" s="1"/>
  <c r="H267" i="12"/>
  <c r="X267" i="12" s="1"/>
  <c r="J267" i="12"/>
  <c r="I267" i="12" s="1"/>
  <c r="H268" i="12"/>
  <c r="X268" i="12" s="1"/>
  <c r="J268" i="12"/>
  <c r="I268" i="12" s="1"/>
  <c r="H269" i="12"/>
  <c r="X269" i="12" s="1"/>
  <c r="J269" i="12"/>
  <c r="I269" i="12" s="1"/>
  <c r="H270" i="12"/>
  <c r="X270" i="12" s="1"/>
  <c r="J270" i="12"/>
  <c r="I270" i="12" s="1"/>
  <c r="H271" i="12"/>
  <c r="X271" i="12" s="1"/>
  <c r="J271" i="12"/>
  <c r="I271" i="12" s="1"/>
  <c r="H272" i="12"/>
  <c r="X272" i="12" s="1"/>
  <c r="J272" i="12"/>
  <c r="I272" i="12" s="1"/>
  <c r="H479" i="12"/>
  <c r="X479" i="12" s="1"/>
  <c r="J479" i="12"/>
  <c r="I479" i="12" s="1"/>
  <c r="H480" i="12"/>
  <c r="X480" i="12" s="1"/>
  <c r="J480" i="12"/>
  <c r="I480" i="12" s="1"/>
  <c r="H265" i="12"/>
  <c r="X265" i="12" s="1"/>
  <c r="J265" i="12"/>
  <c r="I265" i="12" s="1"/>
  <c r="H266" i="12"/>
  <c r="X266" i="12" s="1"/>
  <c r="J266" i="12"/>
  <c r="I266" i="12" s="1"/>
  <c r="H274" i="12"/>
  <c r="X274" i="12" s="1"/>
  <c r="J274" i="12"/>
  <c r="I274" i="12" s="1"/>
  <c r="H275" i="12"/>
  <c r="X275" i="12" s="1"/>
  <c r="J275" i="12"/>
  <c r="I275" i="12" s="1"/>
  <c r="H276" i="12"/>
  <c r="X276" i="12" s="1"/>
  <c r="J276" i="12"/>
  <c r="I276" i="12" s="1"/>
  <c r="H277" i="12"/>
  <c r="X277" i="12" s="1"/>
  <c r="J277" i="12"/>
  <c r="I277" i="12" s="1"/>
  <c r="H278" i="12"/>
  <c r="X278" i="12" s="1"/>
  <c r="J278" i="12"/>
  <c r="I278" i="12" s="1"/>
  <c r="H280" i="12"/>
  <c r="X280" i="12" s="1"/>
  <c r="J280" i="12"/>
  <c r="I280" i="12" s="1"/>
  <c r="H281" i="12"/>
  <c r="X281" i="12" s="1"/>
  <c r="J281" i="12"/>
  <c r="I281" i="12" s="1"/>
  <c r="H282" i="12"/>
  <c r="X282" i="12" s="1"/>
  <c r="J282" i="12"/>
  <c r="I282" i="12" s="1"/>
  <c r="H283" i="12"/>
  <c r="X283" i="12" s="1"/>
  <c r="J283" i="12"/>
  <c r="I283" i="12" s="1"/>
  <c r="H273" i="12"/>
  <c r="X273" i="12" s="1"/>
  <c r="J273" i="12"/>
  <c r="I273" i="12" s="1"/>
  <c r="H279" i="12"/>
  <c r="X279" i="12" s="1"/>
  <c r="J279" i="12"/>
  <c r="I279" i="12" s="1"/>
  <c r="H289" i="12"/>
  <c r="X289" i="12" s="1"/>
  <c r="J289" i="12"/>
  <c r="I289" i="12" s="1"/>
  <c r="H293" i="12"/>
  <c r="X293" i="12" s="1"/>
  <c r="J293" i="12"/>
  <c r="I293" i="12" s="1"/>
  <c r="H462" i="12"/>
  <c r="X462" i="12" s="1"/>
  <c r="J462" i="12"/>
  <c r="I462" i="12" s="1"/>
  <c r="H286" i="12"/>
  <c r="X286" i="12" s="1"/>
  <c r="J286" i="12"/>
  <c r="I286" i="12" s="1"/>
  <c r="H288" i="12"/>
  <c r="X288" i="12" s="1"/>
  <c r="J288" i="12"/>
  <c r="I288" i="12" s="1"/>
  <c r="H290" i="12"/>
  <c r="X290" i="12" s="1"/>
  <c r="J290" i="12"/>
  <c r="I290" i="12" s="1"/>
  <c r="H291" i="12"/>
  <c r="X291" i="12" s="1"/>
  <c r="J291" i="12"/>
  <c r="I291" i="12" s="1"/>
  <c r="H298" i="12"/>
  <c r="X298" i="12" s="1"/>
  <c r="J298" i="12"/>
  <c r="I298" i="12" s="1"/>
  <c r="H463" i="12"/>
  <c r="X463" i="12" s="1"/>
  <c r="J463" i="12"/>
  <c r="I463" i="12" s="1"/>
  <c r="H287" i="12"/>
  <c r="X287" i="12" s="1"/>
  <c r="J287" i="12"/>
  <c r="I287" i="12" s="1"/>
  <c r="H464" i="12"/>
  <c r="X464" i="12" s="1"/>
  <c r="J464" i="12"/>
  <c r="I464" i="12" s="1"/>
  <c r="H292" i="12"/>
  <c r="X292" i="12" s="1"/>
  <c r="J292" i="12"/>
  <c r="I292" i="12" s="1"/>
  <c r="H481" i="12"/>
  <c r="X481" i="12" s="1"/>
  <c r="J481" i="12"/>
  <c r="I481" i="12" s="1"/>
  <c r="H294" i="12"/>
  <c r="X294" i="12" s="1"/>
  <c r="J294" i="12"/>
  <c r="I294" i="12" s="1"/>
  <c r="H295" i="12"/>
  <c r="X295" i="12" s="1"/>
  <c r="J295" i="12"/>
  <c r="I295" i="12" s="1"/>
  <c r="H296" i="12"/>
  <c r="X296" i="12" s="1"/>
  <c r="J296" i="12"/>
  <c r="I296" i="12" s="1"/>
  <c r="H297" i="12"/>
  <c r="X297" i="12" s="1"/>
  <c r="J297" i="12"/>
  <c r="I297" i="12" s="1"/>
  <c r="H284" i="12"/>
  <c r="X284" i="12" s="1"/>
  <c r="J284" i="12"/>
  <c r="I284" i="12" s="1"/>
  <c r="H482" i="12"/>
  <c r="X482" i="12" s="1"/>
  <c r="J482" i="12"/>
  <c r="I482" i="12" s="1"/>
  <c r="H299" i="12"/>
  <c r="X299" i="12" s="1"/>
  <c r="J299" i="12"/>
  <c r="I299" i="12" s="1"/>
  <c r="H300" i="12"/>
  <c r="X300" i="12" s="1"/>
  <c r="J300" i="12"/>
  <c r="I300" i="12" s="1"/>
  <c r="H301" i="12"/>
  <c r="X301" i="12" s="1"/>
  <c r="J301" i="12"/>
  <c r="I301" i="12" s="1"/>
  <c r="H350" i="12"/>
  <c r="X350" i="12" s="1"/>
  <c r="J350" i="12"/>
  <c r="I350" i="12" s="1"/>
  <c r="X452" i="12"/>
  <c r="J452" i="12"/>
  <c r="I452" i="12" s="1"/>
  <c r="H307" i="12"/>
  <c r="X307" i="12" s="1"/>
  <c r="J307" i="12"/>
  <c r="I307" i="12" s="1"/>
  <c r="H308" i="12"/>
  <c r="X308" i="12" s="1"/>
  <c r="J308" i="12"/>
  <c r="I308" i="12" s="1"/>
  <c r="H465" i="12"/>
  <c r="X465" i="12" s="1"/>
  <c r="J465" i="12"/>
  <c r="I465" i="12" s="1"/>
  <c r="H302" i="12"/>
  <c r="X302" i="12" s="1"/>
  <c r="J302" i="12"/>
  <c r="I302" i="12" s="1"/>
  <c r="H303" i="12"/>
  <c r="X303" i="12" s="1"/>
  <c r="J303" i="12"/>
  <c r="I303" i="12" s="1"/>
  <c r="H304" i="12"/>
  <c r="X304" i="12" s="1"/>
  <c r="J304" i="12"/>
  <c r="I304" i="12" s="1"/>
  <c r="H305" i="12"/>
  <c r="X305" i="12" s="1"/>
  <c r="J305" i="12"/>
  <c r="I305" i="12" s="1"/>
  <c r="H306" i="12"/>
  <c r="X306" i="12" s="1"/>
  <c r="J306" i="12"/>
  <c r="I306" i="12" s="1"/>
  <c r="H309" i="12"/>
  <c r="X309" i="12" s="1"/>
  <c r="J309" i="12"/>
  <c r="I309" i="12" s="1"/>
  <c r="J285" i="12"/>
  <c r="I285" i="12" s="1"/>
  <c r="H310" i="12"/>
  <c r="X310" i="12" s="1"/>
  <c r="J310" i="12"/>
  <c r="I310" i="12" s="1"/>
  <c r="H311" i="12"/>
  <c r="X311" i="12" s="1"/>
  <c r="J311" i="12"/>
  <c r="I311" i="12" s="1"/>
  <c r="H314" i="12"/>
  <c r="X314" i="12" s="1"/>
  <c r="J314" i="12"/>
  <c r="I314" i="12" s="1"/>
  <c r="H315" i="12"/>
  <c r="X315" i="12" s="1"/>
  <c r="J315" i="12"/>
  <c r="I315" i="12" s="1"/>
  <c r="H313" i="12"/>
  <c r="X313" i="12" s="1"/>
  <c r="J313" i="12"/>
  <c r="I313" i="12" s="1"/>
  <c r="H316" i="12"/>
  <c r="X316" i="12" s="1"/>
  <c r="J316" i="12"/>
  <c r="I316" i="12" s="1"/>
  <c r="H317" i="12"/>
  <c r="X317" i="12" s="1"/>
  <c r="J317" i="12"/>
  <c r="I317" i="12" s="1"/>
  <c r="H318" i="12"/>
  <c r="X318" i="12" s="1"/>
  <c r="J318" i="12"/>
  <c r="I318" i="12" s="1"/>
  <c r="H319" i="12"/>
  <c r="X319" i="12" s="1"/>
  <c r="J319" i="12"/>
  <c r="I319" i="12" s="1"/>
  <c r="H320" i="12"/>
  <c r="X320" i="12" s="1"/>
  <c r="J320" i="12"/>
  <c r="I320" i="12" s="1"/>
  <c r="H330" i="12"/>
  <c r="X330" i="12" s="1"/>
  <c r="J330" i="12"/>
  <c r="I330" i="12" s="1"/>
  <c r="H327" i="12"/>
  <c r="X327" i="12" s="1"/>
  <c r="J327" i="12"/>
  <c r="I327" i="12" s="1"/>
  <c r="H331" i="12"/>
  <c r="X331" i="12" s="1"/>
  <c r="J331" i="12"/>
  <c r="I331" i="12" s="1"/>
  <c r="H322" i="12"/>
  <c r="X322" i="12" s="1"/>
  <c r="I322" i="12"/>
  <c r="H498" i="12"/>
  <c r="X498" i="12" s="1"/>
  <c r="I498" i="12"/>
  <c r="H466" i="12"/>
  <c r="X466" i="12" s="1"/>
  <c r="I466" i="12"/>
  <c r="H325" i="12"/>
  <c r="X325" i="12" s="1"/>
  <c r="J325" i="12"/>
  <c r="I325" i="12" s="1"/>
  <c r="J323" i="12"/>
  <c r="I323" i="12" s="1"/>
  <c r="H324" i="12"/>
  <c r="X324" i="12" s="1"/>
  <c r="J324" i="12"/>
  <c r="I324" i="12" s="1"/>
  <c r="H328" i="12"/>
  <c r="X328" i="12" s="1"/>
  <c r="J328" i="12"/>
  <c r="I328" i="12" s="1"/>
  <c r="H329" i="12"/>
  <c r="X329" i="12" s="1"/>
  <c r="J329" i="12"/>
  <c r="I329" i="12" s="1"/>
  <c r="H321" i="12"/>
  <c r="X321" i="12" s="1"/>
  <c r="J321" i="12"/>
  <c r="I321" i="12" s="1"/>
  <c r="H326" i="12"/>
  <c r="X326" i="12" s="1"/>
  <c r="J326" i="12"/>
  <c r="I326" i="12" s="1"/>
  <c r="H467" i="12"/>
  <c r="X467" i="12" s="1"/>
  <c r="J467" i="12"/>
  <c r="I467" i="12" s="1"/>
  <c r="H502" i="12"/>
  <c r="X502" i="12" s="1"/>
  <c r="H332" i="12"/>
  <c r="X332" i="12" s="1"/>
  <c r="J332" i="12"/>
  <c r="I332" i="12" s="1"/>
  <c r="J333" i="12"/>
  <c r="I333" i="12" s="1"/>
  <c r="H335" i="12"/>
  <c r="X335" i="12" s="1"/>
  <c r="J335" i="12"/>
  <c r="I335" i="12" s="1"/>
  <c r="H392" i="12"/>
  <c r="X392" i="12" s="1"/>
  <c r="J392" i="12"/>
  <c r="I392" i="12" s="1"/>
  <c r="H334" i="12"/>
  <c r="X334" i="12" s="1"/>
  <c r="J334" i="12"/>
  <c r="I334" i="12" s="1"/>
  <c r="H336" i="12"/>
  <c r="X336" i="12" s="1"/>
  <c r="J336" i="12"/>
  <c r="I336" i="12" s="1"/>
  <c r="H338" i="12"/>
  <c r="X338" i="12" s="1"/>
  <c r="J338" i="12"/>
  <c r="I338" i="12" s="1"/>
  <c r="H337" i="12"/>
  <c r="X337" i="12" s="1"/>
  <c r="J337" i="12"/>
  <c r="I337" i="12" s="1"/>
  <c r="H339" i="12"/>
  <c r="X339" i="12" s="1"/>
  <c r="J339" i="12"/>
  <c r="I339" i="12" s="1"/>
  <c r="H340" i="12"/>
  <c r="X340" i="12" s="1"/>
  <c r="J340" i="12"/>
  <c r="I340" i="12" s="1"/>
  <c r="H341" i="12"/>
  <c r="X341" i="12" s="1"/>
  <c r="J341" i="12"/>
  <c r="I341" i="12" s="1"/>
  <c r="H344" i="12"/>
  <c r="X344" i="12" s="1"/>
  <c r="J344" i="12"/>
  <c r="I344" i="12" s="1"/>
  <c r="H343" i="12"/>
  <c r="X343" i="12" s="1"/>
  <c r="J343" i="12"/>
  <c r="I343" i="12" s="1"/>
  <c r="H342" i="12"/>
  <c r="X342" i="12" s="1"/>
  <c r="J342" i="12"/>
  <c r="I342" i="12" s="1"/>
  <c r="H345" i="12"/>
  <c r="X345" i="12" s="1"/>
  <c r="J345" i="12"/>
  <c r="I345" i="12" s="1"/>
  <c r="H346" i="12"/>
  <c r="X346" i="12" s="1"/>
  <c r="J346" i="12"/>
  <c r="I346" i="12" s="1"/>
  <c r="H347" i="12"/>
  <c r="X347" i="12" s="1"/>
  <c r="J347" i="12"/>
  <c r="I347" i="12" s="1"/>
  <c r="H348" i="12"/>
  <c r="X348" i="12" s="1"/>
  <c r="J348" i="12"/>
  <c r="I348" i="12" s="1"/>
  <c r="H349" i="12"/>
  <c r="X349" i="12" s="1"/>
  <c r="J349" i="12"/>
  <c r="I349" i="12" s="1"/>
  <c r="X451" i="12"/>
  <c r="J451" i="12"/>
  <c r="I451" i="12" s="1"/>
  <c r="H351" i="12"/>
  <c r="X351" i="12" s="1"/>
  <c r="J351" i="12"/>
  <c r="I351" i="12" s="1"/>
  <c r="H352" i="12"/>
  <c r="X352" i="12" s="1"/>
  <c r="J352" i="12"/>
  <c r="I352" i="12" s="1"/>
  <c r="H353" i="12"/>
  <c r="X353" i="12" s="1"/>
  <c r="J353" i="12"/>
  <c r="I353" i="12" s="1"/>
  <c r="H354" i="12"/>
  <c r="X354" i="12" s="1"/>
  <c r="J354" i="12"/>
  <c r="I354" i="12" s="1"/>
  <c r="H355" i="12"/>
  <c r="X355" i="12" s="1"/>
  <c r="J355" i="12"/>
  <c r="I355" i="12" s="1"/>
  <c r="H356" i="12"/>
  <c r="X356" i="12" s="1"/>
  <c r="J356" i="12"/>
  <c r="I356" i="12" s="1"/>
  <c r="H368" i="12"/>
  <c r="X368" i="12" s="1"/>
  <c r="J368" i="12"/>
  <c r="I368" i="12" s="1"/>
  <c r="H362" i="12"/>
  <c r="X362" i="12" s="1"/>
  <c r="J362" i="12"/>
  <c r="I362" i="12" s="1"/>
  <c r="H363" i="12"/>
  <c r="X363" i="12" s="1"/>
  <c r="J363" i="12"/>
  <c r="I363" i="12" s="1"/>
  <c r="H357" i="12"/>
  <c r="X357" i="12" s="1"/>
  <c r="J357" i="12"/>
  <c r="I357" i="12" s="1"/>
  <c r="H358" i="12"/>
  <c r="X358" i="12" s="1"/>
  <c r="J358" i="12"/>
  <c r="I358" i="12" s="1"/>
  <c r="H359" i="12"/>
  <c r="X359" i="12" s="1"/>
  <c r="J359" i="12"/>
  <c r="I359" i="12" s="1"/>
  <c r="H360" i="12"/>
  <c r="X360" i="12" s="1"/>
  <c r="J360" i="12"/>
  <c r="I360" i="12" s="1"/>
  <c r="H361" i="12"/>
  <c r="X361" i="12" s="1"/>
  <c r="J361" i="12"/>
  <c r="I361" i="12" s="1"/>
  <c r="H364" i="12"/>
  <c r="X364" i="12" s="1"/>
  <c r="J364" i="12"/>
  <c r="I364" i="12" s="1"/>
  <c r="H365" i="12"/>
  <c r="X365" i="12" s="1"/>
  <c r="J365" i="12"/>
  <c r="I365" i="12" s="1"/>
  <c r="H366" i="12"/>
  <c r="X366" i="12" s="1"/>
  <c r="J366" i="12"/>
  <c r="I366" i="12" s="1"/>
  <c r="H367" i="12"/>
  <c r="X367" i="12" s="1"/>
  <c r="J367" i="12"/>
  <c r="I367" i="12" s="1"/>
  <c r="H369" i="12"/>
  <c r="X369" i="12" s="1"/>
  <c r="J369" i="12"/>
  <c r="I369" i="12" s="1"/>
  <c r="H370" i="12"/>
  <c r="X370" i="12" s="1"/>
  <c r="J370" i="12"/>
  <c r="I370" i="12" s="1"/>
  <c r="H371" i="12"/>
  <c r="X371" i="12" s="1"/>
  <c r="J371" i="12"/>
  <c r="I371" i="12" s="1"/>
  <c r="H372" i="12"/>
  <c r="X372" i="12" s="1"/>
  <c r="J372" i="12"/>
  <c r="I372" i="12" s="1"/>
  <c r="H373" i="12"/>
  <c r="X373" i="12" s="1"/>
  <c r="J373" i="12"/>
  <c r="I373" i="12" s="1"/>
  <c r="H374" i="12"/>
  <c r="X374" i="12" s="1"/>
  <c r="J374" i="12"/>
  <c r="I374" i="12" s="1"/>
  <c r="H375" i="12"/>
  <c r="X375" i="12" s="1"/>
  <c r="J375" i="12"/>
  <c r="I375" i="12" s="1"/>
  <c r="H376" i="12"/>
  <c r="X376" i="12" s="1"/>
  <c r="J376" i="12"/>
  <c r="I376" i="12" s="1"/>
  <c r="H377" i="12"/>
  <c r="X377" i="12" s="1"/>
  <c r="J377" i="12"/>
  <c r="I377" i="12" s="1"/>
  <c r="H378" i="12"/>
  <c r="X378" i="12" s="1"/>
  <c r="J378" i="12"/>
  <c r="I378" i="12" s="1"/>
  <c r="H379" i="12"/>
  <c r="X379" i="12" s="1"/>
  <c r="J379" i="12"/>
  <c r="I379" i="12" s="1"/>
  <c r="H380" i="12"/>
  <c r="X380" i="12" s="1"/>
  <c r="J380" i="12"/>
  <c r="I380" i="12" s="1"/>
  <c r="H381" i="12"/>
  <c r="X381" i="12" s="1"/>
  <c r="J381" i="12"/>
  <c r="I381" i="12" s="1"/>
  <c r="H397" i="12"/>
  <c r="X397" i="12" s="1"/>
  <c r="J397" i="12"/>
  <c r="I397" i="12" s="1"/>
  <c r="H499" i="12"/>
  <c r="X499" i="12" s="1"/>
  <c r="I499" i="12"/>
  <c r="H386" i="12"/>
  <c r="X386" i="12" s="1"/>
  <c r="J386" i="12"/>
  <c r="I386" i="12" s="1"/>
  <c r="H387" i="12"/>
  <c r="X387" i="12" s="1"/>
  <c r="J387" i="12"/>
  <c r="I387" i="12" s="1"/>
  <c r="H388" i="12"/>
  <c r="X388" i="12" s="1"/>
  <c r="J388" i="12"/>
  <c r="I388" i="12" s="1"/>
  <c r="H389" i="12"/>
  <c r="X389" i="12" s="1"/>
  <c r="J389" i="12"/>
  <c r="I389" i="12" s="1"/>
  <c r="H492" i="12"/>
  <c r="X492" i="12" s="1"/>
  <c r="J492" i="12"/>
  <c r="I492" i="12" s="1"/>
  <c r="H395" i="12"/>
  <c r="X395" i="12" s="1"/>
  <c r="J395" i="12"/>
  <c r="I395" i="12" s="1"/>
  <c r="H469" i="12"/>
  <c r="X469" i="12" s="1"/>
  <c r="J469" i="12"/>
  <c r="I469" i="12" s="1"/>
  <c r="H394" i="12"/>
  <c r="X394" i="12" s="1"/>
  <c r="J394" i="12"/>
  <c r="I394" i="12" s="1"/>
  <c r="H396" i="12"/>
  <c r="X396" i="12" s="1"/>
  <c r="J396" i="12"/>
  <c r="I396" i="12" s="1"/>
  <c r="H398" i="12"/>
  <c r="X398" i="12" s="1"/>
  <c r="J398" i="12"/>
  <c r="I398" i="12" s="1"/>
  <c r="H382" i="12"/>
  <c r="X382" i="12" s="1"/>
  <c r="J382" i="12"/>
  <c r="I382" i="12" s="1"/>
  <c r="H383" i="12"/>
  <c r="X383" i="12" s="1"/>
  <c r="J383" i="12"/>
  <c r="I383" i="12" s="1"/>
  <c r="H500" i="12"/>
  <c r="X500" i="12" s="1"/>
  <c r="J500" i="12"/>
  <c r="I500" i="12" s="1"/>
  <c r="H384" i="12"/>
  <c r="X384" i="12" s="1"/>
  <c r="J384" i="12"/>
  <c r="I384" i="12" s="1"/>
  <c r="H385" i="12"/>
  <c r="X385" i="12" s="1"/>
  <c r="J385" i="12"/>
  <c r="I385" i="12" s="1"/>
  <c r="H399" i="12"/>
  <c r="X399" i="12" s="1"/>
  <c r="J399" i="12"/>
  <c r="I399" i="12" s="1"/>
  <c r="H400" i="12"/>
  <c r="X400" i="12" s="1"/>
  <c r="J400" i="12"/>
  <c r="I400" i="12" s="1"/>
  <c r="H470" i="12"/>
  <c r="X470" i="12" s="1"/>
  <c r="J470" i="12"/>
  <c r="I470" i="12" s="1"/>
  <c r="H390" i="12"/>
  <c r="X390" i="12" s="1"/>
  <c r="J390" i="12"/>
  <c r="I390" i="12" s="1"/>
  <c r="H487" i="12"/>
  <c r="X487" i="12" s="1"/>
  <c r="J487" i="12"/>
  <c r="I487" i="12" s="1"/>
  <c r="H393" i="12"/>
  <c r="X393" i="12" s="1"/>
  <c r="J393" i="12"/>
  <c r="I393" i="12" s="1"/>
  <c r="H167" i="12"/>
  <c r="X167" i="12" s="1"/>
  <c r="J167" i="12"/>
  <c r="I167" i="12" s="1"/>
  <c r="H209" i="12"/>
  <c r="X209" i="12" s="1"/>
  <c r="J209" i="12"/>
  <c r="I209" i="12" s="1"/>
  <c r="H168" i="12"/>
  <c r="X168" i="12" s="1"/>
  <c r="J168" i="12"/>
  <c r="I168" i="12" s="1"/>
  <c r="H170" i="12"/>
  <c r="X170" i="12" s="1"/>
  <c r="J170" i="12"/>
  <c r="I170" i="12" s="1"/>
  <c r="H171" i="12"/>
  <c r="X171" i="12" s="1"/>
  <c r="J171" i="12"/>
  <c r="I171" i="12" s="1"/>
  <c r="H172" i="12"/>
  <c r="X172" i="12" s="1"/>
  <c r="J172" i="12"/>
  <c r="I172" i="12" s="1"/>
  <c r="H173" i="12"/>
  <c r="X173" i="12" s="1"/>
  <c r="J173" i="12"/>
  <c r="I173" i="12" s="1"/>
  <c r="H174" i="12"/>
  <c r="X174" i="12" s="1"/>
  <c r="J174" i="12"/>
  <c r="I174" i="12" s="1"/>
  <c r="H391" i="12"/>
  <c r="X391" i="12" s="1"/>
  <c r="J391" i="12"/>
  <c r="I391" i="12" s="1"/>
  <c r="H155" i="12"/>
  <c r="X155" i="12" s="1"/>
  <c r="J155" i="12"/>
  <c r="I155" i="12" s="1"/>
  <c r="H156" i="12"/>
  <c r="X156" i="12" s="1"/>
  <c r="J156" i="12"/>
  <c r="I156" i="12" s="1"/>
  <c r="H157" i="12"/>
  <c r="X157" i="12" s="1"/>
  <c r="J157" i="12"/>
  <c r="I157" i="12" s="1"/>
  <c r="H199" i="12"/>
  <c r="X199" i="12" s="1"/>
  <c r="J199" i="12"/>
  <c r="I199" i="12" s="1"/>
  <c r="H200" i="12"/>
  <c r="X200" i="12" s="1"/>
  <c r="J200" i="12"/>
  <c r="I200" i="12" s="1"/>
  <c r="H193" i="12"/>
  <c r="X193" i="12" s="1"/>
  <c r="J193" i="12"/>
  <c r="I193" i="12" s="1"/>
  <c r="H194" i="12"/>
  <c r="X194" i="12" s="1"/>
  <c r="J194" i="12"/>
  <c r="I194" i="12" s="1"/>
  <c r="H202" i="12"/>
  <c r="X202" i="12" s="1"/>
  <c r="J202" i="12"/>
  <c r="I202" i="12" s="1"/>
  <c r="H404" i="12"/>
  <c r="X404" i="12" s="1"/>
  <c r="J404" i="12"/>
  <c r="I404" i="12" s="1"/>
  <c r="H407" i="12"/>
  <c r="X407" i="12" s="1"/>
  <c r="J407" i="12"/>
  <c r="I407" i="12" s="1"/>
  <c r="H409" i="12"/>
  <c r="X409" i="12" s="1"/>
  <c r="J409" i="12"/>
  <c r="I409" i="12" s="1"/>
  <c r="H410" i="12"/>
  <c r="X410" i="12" s="1"/>
  <c r="J410" i="12"/>
  <c r="I410" i="12" s="1"/>
  <c r="H411" i="12"/>
  <c r="X411" i="12" s="1"/>
  <c r="J411" i="12"/>
  <c r="I411" i="12" s="1"/>
  <c r="H412" i="12"/>
  <c r="X412" i="12" s="1"/>
  <c r="J412" i="12"/>
  <c r="I412" i="12" s="1"/>
  <c r="H413" i="12"/>
  <c r="X413" i="12" s="1"/>
  <c r="J413" i="12"/>
  <c r="I413" i="12" s="1"/>
  <c r="H414" i="12"/>
  <c r="X414" i="12" s="1"/>
  <c r="J414" i="12"/>
  <c r="I414" i="12" s="1"/>
  <c r="H142" i="12"/>
  <c r="X142" i="12" s="1"/>
  <c r="J142" i="12"/>
  <c r="I142" i="12" s="1"/>
  <c r="H143" i="12"/>
  <c r="X143" i="12" s="1"/>
  <c r="J143" i="12"/>
  <c r="I143" i="12" s="1"/>
  <c r="H176" i="12"/>
  <c r="X176" i="12" s="1"/>
  <c r="J176" i="12"/>
  <c r="I176" i="12" s="1"/>
  <c r="H163" i="12"/>
  <c r="X163" i="12" s="1"/>
  <c r="J163" i="12"/>
  <c r="I163" i="12" s="1"/>
  <c r="H164" i="12"/>
  <c r="X164" i="12" s="1"/>
  <c r="J164" i="12"/>
  <c r="I164" i="12" s="1"/>
  <c r="H169" i="12"/>
  <c r="X169" i="12" s="1"/>
  <c r="J169" i="12"/>
  <c r="I169" i="12" s="1"/>
  <c r="H177" i="12"/>
  <c r="X177" i="12" s="1"/>
  <c r="J177" i="12"/>
  <c r="I177" i="12" s="1"/>
  <c r="H178" i="12"/>
  <c r="X178" i="12" s="1"/>
  <c r="J178" i="12"/>
  <c r="I178" i="12" s="1"/>
  <c r="H179" i="12"/>
  <c r="X179" i="12" s="1"/>
  <c r="J179" i="12"/>
  <c r="I179" i="12" s="1"/>
  <c r="H161" i="12"/>
  <c r="X161" i="12" s="1"/>
  <c r="J161" i="12"/>
  <c r="I161" i="12" s="1"/>
  <c r="H195" i="12"/>
  <c r="X195" i="12" s="1"/>
  <c r="J195" i="12"/>
  <c r="I195" i="12" s="1"/>
  <c r="H440" i="12"/>
  <c r="X440" i="12" s="1"/>
  <c r="J440" i="12"/>
  <c r="I440" i="12" s="1"/>
  <c r="H196" i="12"/>
  <c r="X196" i="12" s="1"/>
  <c r="J196" i="12"/>
  <c r="I196" i="12" s="1"/>
  <c r="H197" i="12"/>
  <c r="X197" i="12" s="1"/>
  <c r="J197" i="12"/>
  <c r="I197" i="12" s="1"/>
  <c r="H198" i="12"/>
  <c r="X198" i="12" s="1"/>
  <c r="J198" i="12"/>
  <c r="I198" i="12" s="1"/>
  <c r="H201" i="12"/>
  <c r="X201" i="12" s="1"/>
  <c r="J201" i="12"/>
  <c r="I201" i="12" s="1"/>
  <c r="H210" i="12"/>
  <c r="X210" i="12" s="1"/>
  <c r="H212" i="12"/>
  <c r="X212" i="12" s="1"/>
  <c r="H203" i="12"/>
  <c r="X203" i="12" s="1"/>
  <c r="J203" i="12"/>
  <c r="I203" i="12" s="1"/>
  <c r="H204" i="12"/>
  <c r="X204" i="12" s="1"/>
  <c r="J204" i="12"/>
  <c r="I204" i="12" s="1"/>
  <c r="H205" i="12"/>
  <c r="X205" i="12" s="1"/>
  <c r="J205" i="12"/>
  <c r="I205" i="12" s="1"/>
  <c r="H206" i="12"/>
  <c r="X206" i="12" s="1"/>
  <c r="J206" i="12"/>
  <c r="I206" i="12" s="1"/>
  <c r="H478" i="12"/>
  <c r="X478" i="12" s="1"/>
  <c r="I478" i="12"/>
  <c r="H207" i="12"/>
  <c r="X207" i="12" s="1"/>
  <c r="J207" i="12"/>
  <c r="I207" i="12" s="1"/>
  <c r="H208" i="12"/>
  <c r="X208" i="12" s="1"/>
  <c r="J208" i="12"/>
  <c r="I208" i="12" s="1"/>
  <c r="H458" i="12"/>
  <c r="X458" i="12" s="1"/>
  <c r="J458" i="12"/>
  <c r="I458" i="12" s="1"/>
  <c r="H419" i="12"/>
  <c r="X419" i="12" s="1"/>
  <c r="J419" i="12"/>
  <c r="I419" i="12" s="1"/>
  <c r="H218" i="12"/>
  <c r="X218" i="12" s="1"/>
  <c r="J218" i="12"/>
  <c r="I218" i="12" s="1"/>
  <c r="H415" i="12"/>
  <c r="X415" i="12" s="1"/>
  <c r="J415" i="12"/>
  <c r="I415" i="12" s="1"/>
  <c r="H416" i="12"/>
  <c r="X416" i="12" s="1"/>
  <c r="J416" i="12"/>
  <c r="I416" i="12" s="1"/>
  <c r="H417" i="12"/>
  <c r="X417" i="12" s="1"/>
  <c r="J417" i="12"/>
  <c r="I417" i="12" s="1"/>
  <c r="H418" i="12"/>
  <c r="X418" i="12" s="1"/>
  <c r="J418" i="12"/>
  <c r="I418" i="12" s="1"/>
  <c r="H166" i="12"/>
  <c r="X166" i="12" s="1"/>
  <c r="J166" i="12"/>
  <c r="I166" i="12" s="1"/>
  <c r="H406" i="12"/>
  <c r="X406" i="12" s="1"/>
  <c r="J406" i="12"/>
  <c r="I406" i="12" s="1"/>
  <c r="H403" i="12"/>
  <c r="X403" i="12" s="1"/>
  <c r="J403" i="12"/>
  <c r="I403" i="12" s="1"/>
  <c r="H402" i="12"/>
  <c r="X402" i="12" s="1"/>
  <c r="J402" i="12"/>
  <c r="I402" i="12" s="1"/>
  <c r="H408" i="12"/>
  <c r="X408" i="12" s="1"/>
  <c r="J408" i="12"/>
  <c r="I408" i="12" s="1"/>
  <c r="H405" i="12"/>
  <c r="X405" i="12" s="1"/>
  <c r="J405" i="12"/>
  <c r="I405" i="12" s="1"/>
  <c r="H312" i="12"/>
  <c r="X312" i="12" s="1"/>
  <c r="J312" i="12"/>
  <c r="I312" i="12" s="1"/>
  <c r="H192" i="12"/>
  <c r="X192" i="12" s="1"/>
  <c r="J192" i="12"/>
  <c r="I192" i="12" s="1"/>
  <c r="H175" i="12"/>
  <c r="X175" i="12" s="1"/>
  <c r="J175" i="12"/>
  <c r="H468" i="12"/>
  <c r="X468" i="12" s="1"/>
  <c r="J468" i="12"/>
  <c r="I468" i="12" s="1"/>
  <c r="H422" i="12"/>
  <c r="X422" i="12" s="1"/>
  <c r="J422" i="12"/>
  <c r="I422" i="12" s="1"/>
  <c r="H423" i="12"/>
  <c r="X423" i="12" s="1"/>
  <c r="J423" i="12"/>
  <c r="I423" i="12" s="1"/>
  <c r="H10" i="12"/>
  <c r="X10" i="12" s="1"/>
  <c r="J10" i="12"/>
  <c r="I10" i="12" s="1"/>
  <c r="H11" i="12"/>
  <c r="X11" i="12" s="1"/>
  <c r="J11" i="12"/>
  <c r="I11" i="12" s="1"/>
  <c r="H12" i="12"/>
  <c r="X12" i="12" s="1"/>
  <c r="J12" i="12"/>
  <c r="I12" i="12" s="1"/>
  <c r="H13" i="12"/>
  <c r="X13" i="12" s="1"/>
  <c r="J13" i="12"/>
  <c r="I13" i="12" s="1"/>
  <c r="H14" i="12"/>
  <c r="X14" i="12" s="1"/>
  <c r="J14" i="12"/>
  <c r="I14" i="12" s="1"/>
  <c r="H256" i="12"/>
  <c r="X256" i="12" s="1"/>
  <c r="J256" i="12"/>
  <c r="I256" i="12" s="1"/>
  <c r="H15" i="12"/>
  <c r="X15" i="12" s="1"/>
  <c r="J15" i="12"/>
  <c r="I15" i="12" s="1"/>
  <c r="H9" i="12"/>
  <c r="X9" i="12" s="1"/>
  <c r="J9" i="12"/>
  <c r="I9" i="12" s="1"/>
  <c r="I175" i="12" l="1"/>
  <c r="Z5" i="12" l="1"/>
  <c r="Z6" i="12" s="1"/>
  <c r="C28" i="11" l="1"/>
  <c r="C27" i="11"/>
  <c r="C26" i="11"/>
  <c r="C25" i="11"/>
  <c r="C24" i="11"/>
  <c r="C23" i="11"/>
  <c r="B23" i="11"/>
  <c r="C22" i="11"/>
  <c r="B22" i="11"/>
  <c r="C21" i="11"/>
  <c r="B21" i="11"/>
  <c r="C20" i="11"/>
  <c r="B20" i="11"/>
  <c r="Z8" i="12" l="1"/>
  <c r="X506" i="12" l="1"/>
  <c r="X507" i="12"/>
  <c r="X508" i="12"/>
  <c r="X505" i="12" l="1"/>
  <c r="X504" i="12"/>
  <c r="X509" i="12"/>
  <c r="X503" i="12" l="1"/>
  <c r="AA5" i="12"/>
  <c r="AA6" i="12" s="1"/>
  <c r="AB5" i="12" l="1"/>
  <c r="AB6" i="12" s="1"/>
  <c r="AA8" i="12"/>
  <c r="AC5" i="12" l="1"/>
  <c r="AC6" i="12" s="1"/>
  <c r="AB8" i="12"/>
  <c r="AD5" i="12" l="1"/>
  <c r="AD6" i="12" s="1"/>
  <c r="AC8" i="12"/>
  <c r="AE5" i="12" l="1"/>
  <c r="AE6" i="12" s="1"/>
  <c r="AD8" i="12"/>
  <c r="AG5" i="12" l="1"/>
  <c r="AG6" i="12" s="1"/>
  <c r="AE8" i="12"/>
  <c r="AH5" i="12" l="1"/>
  <c r="AH6" i="12" s="1"/>
  <c r="AG8" i="12"/>
  <c r="AI5" i="12" l="1"/>
  <c r="AI6" i="12" s="1"/>
  <c r="AH8" i="12"/>
  <c r="AJ5" i="12" l="1"/>
  <c r="AJ6" i="12" s="1"/>
  <c r="AI8" i="12"/>
  <c r="AK5" i="12" l="1"/>
  <c r="AK6" i="12" s="1"/>
  <c r="AJ8" i="12"/>
  <c r="AL5" i="12" l="1"/>
  <c r="AL6" i="12" s="1"/>
  <c r="AK8" i="12"/>
  <c r="AN5" i="12" l="1"/>
  <c r="AL8" i="12"/>
  <c r="AO5" i="12" l="1"/>
  <c r="AN6" i="12"/>
  <c r="AP5" i="12" l="1"/>
  <c r="AO6" i="12"/>
  <c r="AQ5" i="12" l="1"/>
  <c r="AP6" i="12"/>
  <c r="AR5" i="12" l="1"/>
  <c r="AQ6" i="12"/>
  <c r="AS5" i="12" l="1"/>
  <c r="AR6" i="12"/>
  <c r="AU5" i="12" l="1"/>
  <c r="AS6" i="12"/>
  <c r="AV5" i="12" l="1"/>
  <c r="AU6" i="12"/>
  <c r="AW5" i="12" l="1"/>
  <c r="AV6" i="12"/>
  <c r="AX5" i="12" l="1"/>
  <c r="AW6" i="12"/>
  <c r="AY5" i="12" l="1"/>
  <c r="AZ5" i="12" s="1"/>
  <c r="AZ6" i="12" s="1"/>
  <c r="AX6" i="12"/>
  <c r="AY6" i="12" l="1"/>
</calcChain>
</file>

<file path=xl/sharedStrings.xml><?xml version="1.0" encoding="utf-8"?>
<sst xmlns="http://schemas.openxmlformats.org/spreadsheetml/2006/main" count="5524" uniqueCount="711">
  <si>
    <t>cassis</t>
  </si>
  <si>
    <t>mure</t>
  </si>
  <si>
    <t>peche</t>
  </si>
  <si>
    <t>framboise</t>
  </si>
  <si>
    <t>marsala nature</t>
  </si>
  <si>
    <t>marsala amande</t>
  </si>
  <si>
    <t>aperol</t>
  </si>
  <si>
    <t>ballantime</t>
  </si>
  <si>
    <t>four roses</t>
  </si>
  <si>
    <t>campari</t>
  </si>
  <si>
    <t>martini rosso</t>
  </si>
  <si>
    <t>martini bianco</t>
  </si>
  <si>
    <t>vodka</t>
  </si>
  <si>
    <t>gin</t>
  </si>
  <si>
    <t>malibu</t>
  </si>
  <si>
    <t>pastis</t>
  </si>
  <si>
    <t>porto rouge</t>
  </si>
  <si>
    <t>venezzio bitter</t>
  </si>
  <si>
    <t>muscat</t>
  </si>
  <si>
    <t>suze</t>
  </si>
  <si>
    <t>limoncello</t>
  </si>
  <si>
    <t>grappa</t>
  </si>
  <si>
    <t>amaretto</t>
  </si>
  <si>
    <t>fernet branca</t>
  </si>
  <si>
    <t>get 27</t>
  </si>
  <si>
    <t>get 31</t>
  </si>
  <si>
    <t>cognac</t>
  </si>
  <si>
    <t>calvados</t>
  </si>
  <si>
    <t>poire</t>
  </si>
  <si>
    <t>marie brizard</t>
  </si>
  <si>
    <t>cointreau</t>
  </si>
  <si>
    <t>grand marnier</t>
  </si>
  <si>
    <t xml:space="preserve">rhum brun </t>
  </si>
  <si>
    <t>pichet roses</t>
  </si>
  <si>
    <t>pichet blanc</t>
  </si>
  <si>
    <t>rapitala rose</t>
  </si>
  <si>
    <t>chiaretto</t>
  </si>
  <si>
    <t>rapitala rosso 1/2</t>
  </si>
  <si>
    <t>pinot grigio</t>
  </si>
  <si>
    <t>poggio rose</t>
  </si>
  <si>
    <t>vippra bianco</t>
  </si>
  <si>
    <t>vittel 50 cl</t>
  </si>
  <si>
    <t>vittel 100 cl</t>
  </si>
  <si>
    <t>perrier 33 cl</t>
  </si>
  <si>
    <t>coca zero</t>
  </si>
  <si>
    <t>orangina</t>
  </si>
  <si>
    <t>ananas</t>
  </si>
  <si>
    <t>grenadine</t>
  </si>
  <si>
    <t xml:space="preserve">menthe </t>
  </si>
  <si>
    <t>violette</t>
  </si>
  <si>
    <t>morretti</t>
  </si>
  <si>
    <t>fut de leffe</t>
  </si>
  <si>
    <t>cafe</t>
  </si>
  <si>
    <t>deca</t>
  </si>
  <si>
    <t>sucre morceaux</t>
  </si>
  <si>
    <t>sucette</t>
  </si>
  <si>
    <t>cacahuette</t>
  </si>
  <si>
    <t>tomate</t>
  </si>
  <si>
    <t>fraise</t>
  </si>
  <si>
    <t>orange</t>
  </si>
  <si>
    <t>pomme</t>
  </si>
  <si>
    <t>banane</t>
  </si>
  <si>
    <t>bof</t>
  </si>
  <si>
    <t>parmesan rape</t>
  </si>
  <si>
    <t>mascarpone</t>
  </si>
  <si>
    <t>gorgonsola</t>
  </si>
  <si>
    <t>fromage blanc</t>
  </si>
  <si>
    <t>creme en seau</t>
  </si>
  <si>
    <t xml:space="preserve">œufs </t>
  </si>
  <si>
    <t>lait uht</t>
  </si>
  <si>
    <t>beurre</t>
  </si>
  <si>
    <t>camembert</t>
  </si>
  <si>
    <t>merguez</t>
  </si>
  <si>
    <t>charcuterie</t>
  </si>
  <si>
    <t>coppa</t>
  </si>
  <si>
    <t>chorizo</t>
  </si>
  <si>
    <t>salade</t>
  </si>
  <si>
    <t>champignons</t>
  </si>
  <si>
    <t>echalotte</t>
  </si>
  <si>
    <t>citron</t>
  </si>
  <si>
    <t>celeri</t>
  </si>
  <si>
    <t>carotte</t>
  </si>
  <si>
    <t>piment oiseau</t>
  </si>
  <si>
    <t>sel fin</t>
  </si>
  <si>
    <t>poivre moulu</t>
  </si>
  <si>
    <t xml:space="preserve">huile d'olive </t>
  </si>
  <si>
    <t>moutarde forte</t>
  </si>
  <si>
    <t>farine</t>
  </si>
  <si>
    <t>olives noirs</t>
  </si>
  <si>
    <t>lasagne</t>
  </si>
  <si>
    <t>spaguetti</t>
  </si>
  <si>
    <t>cornichons</t>
  </si>
  <si>
    <t>tabasco</t>
  </si>
  <si>
    <t>sel de celeri</t>
  </si>
  <si>
    <t>sucre glace</t>
  </si>
  <si>
    <t>miel</t>
  </si>
  <si>
    <t>meringue</t>
  </si>
  <si>
    <t>haricot vert</t>
  </si>
  <si>
    <t>moelleux chocolat</t>
  </si>
  <si>
    <t>vanille</t>
  </si>
  <si>
    <t>citron vert</t>
  </si>
  <si>
    <t>menthe chocolat</t>
  </si>
  <si>
    <t>nougat glace</t>
  </si>
  <si>
    <t>timbres</t>
  </si>
  <si>
    <t>stylos</t>
  </si>
  <si>
    <t>Irish</t>
  </si>
  <si>
    <t>70cl</t>
  </si>
  <si>
    <t>noilly</t>
  </si>
  <si>
    <t>rhum blanc</t>
  </si>
  <si>
    <t>10l</t>
  </si>
  <si>
    <t>1kg</t>
  </si>
  <si>
    <t>500gr</t>
  </si>
  <si>
    <t>origan</t>
  </si>
  <si>
    <t>lardon</t>
  </si>
  <si>
    <t>p</t>
  </si>
  <si>
    <t>ail 250 gr</t>
  </si>
  <si>
    <t>baba</t>
  </si>
  <si>
    <t>1l</t>
  </si>
  <si>
    <t>brownies</t>
  </si>
  <si>
    <t>500p</t>
  </si>
  <si>
    <t>5l</t>
  </si>
  <si>
    <t>sac aspi</t>
  </si>
  <si>
    <t>25kl</t>
  </si>
  <si>
    <t>5/1</t>
  </si>
  <si>
    <t>l</t>
  </si>
  <si>
    <t>baguette pain</t>
  </si>
  <si>
    <t>pignons pin</t>
  </si>
  <si>
    <t>chocolat lait</t>
  </si>
  <si>
    <t>salamella</t>
  </si>
  <si>
    <t>amande effillée</t>
  </si>
  <si>
    <t>choco plaque</t>
  </si>
  <si>
    <t>gaz cuisine</t>
  </si>
  <si>
    <t>ricard</t>
  </si>
  <si>
    <t>sangiovese</t>
  </si>
  <si>
    <t>eau 12</t>
  </si>
  <si>
    <t>eau 20</t>
  </si>
  <si>
    <t>1/4 24</t>
  </si>
  <si>
    <t>perrier</t>
  </si>
  <si>
    <t>coca</t>
  </si>
  <si>
    <t>icetea</t>
  </si>
  <si>
    <t>seven up</t>
  </si>
  <si>
    <t xml:space="preserve">frascati </t>
  </si>
  <si>
    <t>provence 1/2</t>
  </si>
  <si>
    <t>chiaretto 1/2</t>
  </si>
  <si>
    <t>mousse choco</t>
  </si>
  <si>
    <t>tiramisu</t>
  </si>
  <si>
    <t>jack</t>
  </si>
  <si>
    <t>serviette terracotta</t>
  </si>
  <si>
    <t>cerise</t>
  </si>
  <si>
    <t>rapitala rosso</t>
  </si>
  <si>
    <t>cocktail fruit litre</t>
  </si>
  <si>
    <t>sirop personnel</t>
  </si>
  <si>
    <t>vittel emporter</t>
  </si>
  <si>
    <t>curacuo bleu</t>
  </si>
  <si>
    <t>champagne</t>
  </si>
  <si>
    <t>chianti blu</t>
  </si>
  <si>
    <t>chianti blu 1/2</t>
  </si>
  <si>
    <t>le origini</t>
  </si>
  <si>
    <t>prosecco</t>
  </si>
  <si>
    <t>chevre Kl</t>
  </si>
  <si>
    <t>tortelloni cepes</t>
  </si>
  <si>
    <t>sel gros</t>
  </si>
  <si>
    <t xml:space="preserve">saumon fumé </t>
  </si>
  <si>
    <t>escalope veau</t>
  </si>
  <si>
    <t>patate lamelle</t>
  </si>
  <si>
    <t>patate frites</t>
  </si>
  <si>
    <t>aubergine</t>
  </si>
  <si>
    <t>courgette</t>
  </si>
  <si>
    <t>oignon jaune</t>
  </si>
  <si>
    <t>dessert</t>
  </si>
  <si>
    <t>milanaise</t>
  </si>
  <si>
    <t>sauce napolitaine</t>
  </si>
  <si>
    <t>caramel</t>
  </si>
  <si>
    <t>spéculos</t>
  </si>
  <si>
    <t>essuie mains toil</t>
  </si>
  <si>
    <t>paille</t>
  </si>
  <si>
    <t>boule inox</t>
  </si>
  <si>
    <t>kl</t>
  </si>
  <si>
    <t>125gr</t>
  </si>
  <si>
    <t>mesclun</t>
  </si>
  <si>
    <t>rouleau tork main</t>
  </si>
  <si>
    <t>J B</t>
  </si>
  <si>
    <t>stylo craie</t>
  </si>
  <si>
    <t>rouleau vert</t>
  </si>
  <si>
    <t>curry</t>
  </si>
  <si>
    <t>k</t>
  </si>
  <si>
    <t>produit</t>
  </si>
  <si>
    <t xml:space="preserve">Val.Stock </t>
  </si>
  <si>
    <t>mardi</t>
  </si>
  <si>
    <t>Sofrigel</t>
  </si>
  <si>
    <t>Davigel</t>
  </si>
  <si>
    <t>Episaveur</t>
  </si>
  <si>
    <t>Métro</t>
  </si>
  <si>
    <t>Pomona froid</t>
  </si>
  <si>
    <t>Tribouillet</t>
  </si>
  <si>
    <t>Jallerat G</t>
  </si>
  <si>
    <t>Saph</t>
  </si>
  <si>
    <t>Ferme Colombi</t>
  </si>
  <si>
    <t>économat</t>
  </si>
  <si>
    <t>cartouc chantilly</t>
  </si>
  <si>
    <t>biscuit cuil bande</t>
  </si>
  <si>
    <t>choux profiter</t>
  </si>
  <si>
    <t>papier Q perso</t>
  </si>
  <si>
    <t>papiers Q clients</t>
  </si>
  <si>
    <t>envelop blanche</t>
  </si>
  <si>
    <t>envelop grande</t>
  </si>
  <si>
    <t>creme sucre vanil</t>
  </si>
  <si>
    <t>schewes agrume</t>
  </si>
  <si>
    <t>schewes tonic</t>
  </si>
  <si>
    <t>provence bout</t>
  </si>
  <si>
    <t>lambrus rose</t>
  </si>
  <si>
    <t>lambrus rose 1/2</t>
  </si>
  <si>
    <t>lambrus rouge</t>
  </si>
  <si>
    <t>lambrus rouge 1/2</t>
  </si>
  <si>
    <t>Chât Pierrail 1/2</t>
  </si>
  <si>
    <t>Chât Pierrail</t>
  </si>
  <si>
    <t>sanpelle 50 cl</t>
  </si>
  <si>
    <t>sanpelle 100 cl</t>
  </si>
  <si>
    <t>chianti machiav</t>
  </si>
  <si>
    <t>25cl</t>
  </si>
  <si>
    <t>75cl</t>
  </si>
  <si>
    <t>6l</t>
  </si>
  <si>
    <t>33cl</t>
  </si>
  <si>
    <t>1,5l</t>
  </si>
  <si>
    <t>limonade magnum</t>
  </si>
  <si>
    <t>50cl</t>
  </si>
  <si>
    <t>Unit</t>
  </si>
  <si>
    <t>Qt</t>
  </si>
  <si>
    <t>poisson</t>
  </si>
  <si>
    <t>pamplemousse</t>
  </si>
  <si>
    <t>huile colza 5l</t>
  </si>
  <si>
    <t>semoule blé 5kl</t>
  </si>
  <si>
    <t>jambon cru 500 gr</t>
  </si>
  <si>
    <t>sauce bolo</t>
  </si>
  <si>
    <t>escalop parme</t>
  </si>
  <si>
    <t>0</t>
  </si>
  <si>
    <t>1</t>
  </si>
  <si>
    <t>2</t>
  </si>
  <si>
    <t>3</t>
  </si>
  <si>
    <t>4</t>
  </si>
  <si>
    <t>5</t>
  </si>
  <si>
    <t>6</t>
  </si>
  <si>
    <t>8</t>
  </si>
  <si>
    <t>10</t>
  </si>
  <si>
    <t>12</t>
  </si>
  <si>
    <t>15</t>
  </si>
  <si>
    <t>18</t>
  </si>
  <si>
    <t>20</t>
  </si>
  <si>
    <t>25</t>
  </si>
  <si>
    <t>30</t>
  </si>
  <si>
    <t>36</t>
  </si>
  <si>
    <t>0,5</t>
  </si>
  <si>
    <t>0,2</t>
  </si>
  <si>
    <t>50</t>
  </si>
  <si>
    <t>100</t>
  </si>
  <si>
    <t>150</t>
  </si>
  <si>
    <t>360</t>
  </si>
  <si>
    <t>4s</t>
  </si>
  <si>
    <t>4p</t>
  </si>
  <si>
    <t>3k</t>
  </si>
  <si>
    <t>10p</t>
  </si>
  <si>
    <t>1p</t>
  </si>
  <si>
    <t>2p</t>
  </si>
  <si>
    <t>1c</t>
  </si>
  <si>
    <t>6p</t>
  </si>
  <si>
    <t>2c</t>
  </si>
  <si>
    <t>6k</t>
  </si>
  <si>
    <t>3c</t>
  </si>
  <si>
    <t>heineken</t>
  </si>
  <si>
    <t>fruit</t>
  </si>
  <si>
    <t>5,9</t>
  </si>
  <si>
    <t>ampoule</t>
  </si>
  <si>
    <t>750gr</t>
  </si>
  <si>
    <t>moelleux caramel</t>
  </si>
  <si>
    <t>reblochon</t>
  </si>
  <si>
    <t>250</t>
  </si>
  <si>
    <t>500</t>
  </si>
  <si>
    <t>sel adoucisseur</t>
  </si>
  <si>
    <t>arome vanille nat</t>
  </si>
  <si>
    <t>lt</t>
  </si>
  <si>
    <t>2kl</t>
  </si>
  <si>
    <t>papier cuisson</t>
  </si>
  <si>
    <t>500f</t>
  </si>
  <si>
    <t>vinaigre alcool blanc</t>
  </si>
  <si>
    <t>1kl</t>
  </si>
  <si>
    <t>eau démineralisée</t>
  </si>
  <si>
    <t>zibibbo</t>
  </si>
  <si>
    <t>pain cereales</t>
  </si>
  <si>
    <t>Marco Daniélou</t>
  </si>
  <si>
    <t>mikado</t>
  </si>
  <si>
    <t>75gr</t>
  </si>
  <si>
    <t>mozza ble vache</t>
  </si>
  <si>
    <t>coca cola</t>
  </si>
  <si>
    <t>picon biere</t>
  </si>
  <si>
    <t>rouleau scotch</t>
  </si>
  <si>
    <t>1L</t>
  </si>
  <si>
    <t>aberlour</t>
  </si>
  <si>
    <t>eurelienne</t>
  </si>
  <si>
    <t>kron 1664</t>
  </si>
  <si>
    <t>guimauve</t>
  </si>
  <si>
    <t>speculos</t>
  </si>
  <si>
    <t>tagada</t>
  </si>
  <si>
    <t>Grana Padano</t>
  </si>
  <si>
    <t>montepulc vall</t>
  </si>
  <si>
    <t>RF</t>
  </si>
  <si>
    <t>lund</t>
  </si>
  <si>
    <t>sam</t>
  </si>
  <si>
    <t>bar</t>
  </si>
  <si>
    <t>cuisine</t>
  </si>
  <si>
    <t>alcool</t>
  </si>
  <si>
    <t>bière</t>
  </si>
  <si>
    <t>vin</t>
  </si>
  <si>
    <t>vente emport</t>
  </si>
  <si>
    <t>bonbon</t>
  </si>
  <si>
    <t>eaux</t>
  </si>
  <si>
    <t>sirop</t>
  </si>
  <si>
    <t>jus fruit</t>
  </si>
  <si>
    <t>anis</t>
  </si>
  <si>
    <t>liqueur</t>
  </si>
  <si>
    <t>brasserie</t>
  </si>
  <si>
    <t>whisky</t>
  </si>
  <si>
    <t>blanc</t>
  </si>
  <si>
    <t>rouge</t>
  </si>
  <si>
    <t>rosé</t>
  </si>
  <si>
    <t>soda</t>
  </si>
  <si>
    <t>fut</t>
  </si>
  <si>
    <t>condiment</t>
  </si>
  <si>
    <t>hygiène</t>
  </si>
  <si>
    <t>viande</t>
  </si>
  <si>
    <t>frais</t>
  </si>
  <si>
    <t>surgelé</t>
  </si>
  <si>
    <t>apéritif</t>
  </si>
  <si>
    <t>digestif</t>
  </si>
  <si>
    <t>bouteille</t>
  </si>
  <si>
    <t>café</t>
  </si>
  <si>
    <t>glace</t>
  </si>
  <si>
    <t>légume</t>
  </si>
  <si>
    <t>boulangerie</t>
  </si>
  <si>
    <t>bœuf</t>
  </si>
  <si>
    <t>veau</t>
  </si>
  <si>
    <t>volaille</t>
  </si>
  <si>
    <t>abats</t>
  </si>
  <si>
    <t>autre</t>
  </si>
  <si>
    <t>boite</t>
  </si>
  <si>
    <t>jambon</t>
  </si>
  <si>
    <t>italienne</t>
  </si>
  <si>
    <t>biscuit</t>
  </si>
  <si>
    <t>snack salé</t>
  </si>
  <si>
    <t>épi.salé</t>
  </si>
  <si>
    <t>épi.sucré</t>
  </si>
  <si>
    <t>boite empt</t>
  </si>
  <si>
    <t>consommable</t>
  </si>
  <si>
    <t>bureau</t>
  </si>
  <si>
    <t>fromage</t>
  </si>
  <si>
    <t>crème</t>
  </si>
  <si>
    <t>entrée</t>
  </si>
  <si>
    <t>plat cuisiné</t>
  </si>
  <si>
    <t>sauce</t>
  </si>
  <si>
    <t>préparation</t>
  </si>
  <si>
    <t>poivron rouge</t>
  </si>
  <si>
    <t>poivron vert</t>
  </si>
  <si>
    <t>poivron jaune</t>
  </si>
  <si>
    <t>pâte</t>
  </si>
  <si>
    <t>consignes</t>
  </si>
  <si>
    <t>caisse</t>
  </si>
  <si>
    <t>article</t>
  </si>
  <si>
    <t>Fournisseur</t>
  </si>
  <si>
    <t>Carniato</t>
  </si>
  <si>
    <t xml:space="preserve">ketchup </t>
  </si>
  <si>
    <t>saph</t>
  </si>
  <si>
    <t>boite dessert 250cl</t>
  </si>
  <si>
    <t>fanta can</t>
  </si>
  <si>
    <t>Chomette</t>
  </si>
  <si>
    <t>Mise en Place</t>
  </si>
  <si>
    <t>coca can</t>
  </si>
  <si>
    <t>poste</t>
  </si>
  <si>
    <t>Poste</t>
  </si>
  <si>
    <t>Type</t>
  </si>
  <si>
    <t>roul  thermique note</t>
  </si>
  <si>
    <t>roul thermique cb</t>
  </si>
  <si>
    <t>roul papier matriciel</t>
  </si>
  <si>
    <t>24</t>
  </si>
  <si>
    <t>40</t>
  </si>
  <si>
    <t>4b</t>
  </si>
  <si>
    <t>12b</t>
  </si>
  <si>
    <t>45</t>
  </si>
  <si>
    <t>70</t>
  </si>
  <si>
    <t>barbebera d'asti</t>
  </si>
  <si>
    <t>feuille chene rouge</t>
  </si>
  <si>
    <t>ltr</t>
  </si>
  <si>
    <t>papeterie</t>
  </si>
  <si>
    <t>fournit cons</t>
  </si>
  <si>
    <t>affranchisse</t>
  </si>
  <si>
    <t>pain</t>
  </si>
  <si>
    <t>maraicher</t>
  </si>
  <si>
    <t>autres</t>
  </si>
  <si>
    <t>calot de cuisine papier</t>
  </si>
  <si>
    <t>Frn bar</t>
  </si>
  <si>
    <t>Frn cuisine</t>
  </si>
  <si>
    <t>Frn autre</t>
  </si>
  <si>
    <t>thes infusion</t>
  </si>
  <si>
    <t xml:space="preserve"> </t>
  </si>
  <si>
    <t>blanc de poulet roti</t>
  </si>
  <si>
    <t>b</t>
  </si>
  <si>
    <t>huile friture20l cuisinor</t>
  </si>
  <si>
    <t>resto</t>
  </si>
  <si>
    <t>papier, sac</t>
  </si>
  <si>
    <t>250F</t>
  </si>
  <si>
    <t>amaretti vrac</t>
  </si>
  <si>
    <t>amaretti boite</t>
  </si>
  <si>
    <t>vinaigre balsa spray</t>
  </si>
  <si>
    <t>speck</t>
  </si>
  <si>
    <t>vinaigre balsamic</t>
  </si>
  <si>
    <t>levure pizza</t>
  </si>
  <si>
    <t>noisette concassé</t>
  </si>
  <si>
    <t>0,5l</t>
  </si>
  <si>
    <t>huile olive extra</t>
  </si>
  <si>
    <t>basilic frais</t>
  </si>
  <si>
    <t>basilic 250gr surg</t>
  </si>
  <si>
    <t>boule pizza</t>
  </si>
  <si>
    <t>tagliatelle maison</t>
  </si>
  <si>
    <t>rond de gite surg</t>
  </si>
  <si>
    <t>chateigne</t>
  </si>
  <si>
    <t>Monte zaccanini</t>
  </si>
  <si>
    <t>solane</t>
  </si>
  <si>
    <t>boite alu lasagne 680cl</t>
  </si>
  <si>
    <t>boite pate 800cl</t>
  </si>
  <si>
    <t>pizza boite 29cm</t>
  </si>
  <si>
    <t>pizza calzone boite</t>
  </si>
  <si>
    <t>pots a creme 6cl</t>
  </si>
  <si>
    <t>impr cassette cuisine</t>
  </si>
  <si>
    <t>impr toner brother</t>
  </si>
  <si>
    <t>film plastifieuse A4</t>
  </si>
  <si>
    <t>film plastifieuse A3</t>
  </si>
  <si>
    <t>film plastifieuse A5</t>
  </si>
  <si>
    <t>papier A3 écru 80gr</t>
  </si>
  <si>
    <t>papier A3 écru 160gr</t>
  </si>
  <si>
    <t>impr cartou  noir brother</t>
  </si>
  <si>
    <t>100p</t>
  </si>
  <si>
    <t>film étirable 45 300m</t>
  </si>
  <si>
    <t>film étirable 30 300m</t>
  </si>
  <si>
    <t>fond br lié 600g chef</t>
  </si>
  <si>
    <t>fumet poisson 750g ma</t>
  </si>
  <si>
    <t>600gr</t>
  </si>
  <si>
    <t>noix cerneaux invalide</t>
  </si>
  <si>
    <t>poche patisserie</t>
  </si>
  <si>
    <t>1 kl</t>
  </si>
  <si>
    <t>sucre cassonnade</t>
  </si>
  <si>
    <t>vinaigre alcool coloré</t>
  </si>
  <si>
    <t>3m</t>
  </si>
  <si>
    <t>piment fort moulu</t>
  </si>
  <si>
    <t>fut de leffe 6l</t>
  </si>
  <si>
    <t>Désactivé</t>
  </si>
  <si>
    <t>malfati truffe</t>
  </si>
  <si>
    <t>fagotini parme</t>
  </si>
  <si>
    <t>3/1</t>
  </si>
  <si>
    <t>Tartuffo</t>
  </si>
  <si>
    <t>menthe fraiche</t>
  </si>
  <si>
    <t>persil plat</t>
  </si>
  <si>
    <t>citron jaune</t>
  </si>
  <si>
    <t>sucre canne</t>
  </si>
  <si>
    <t>Adis</t>
  </si>
  <si>
    <t>artichaud romaine</t>
  </si>
  <si>
    <t>cossette pizza</t>
  </si>
  <si>
    <t xml:space="preserve">tartelette tatin </t>
  </si>
  <si>
    <t>mer</t>
  </si>
  <si>
    <t>rosso feudo mois</t>
  </si>
  <si>
    <t>tomate confite</t>
  </si>
  <si>
    <t>poivre vert saumure</t>
  </si>
  <si>
    <t>800/4/4</t>
  </si>
  <si>
    <t xml:space="preserve">cacao Amer </t>
  </si>
  <si>
    <t>cerise biga amarena</t>
  </si>
  <si>
    <t>4/4/k</t>
  </si>
  <si>
    <t>yaourt nature16/125g</t>
  </si>
  <si>
    <t>chevre crottin</t>
  </si>
  <si>
    <t>550gr</t>
  </si>
  <si>
    <t>brochette bois</t>
  </si>
  <si>
    <t>200p</t>
  </si>
  <si>
    <t>perrier pep litre</t>
  </si>
  <si>
    <t>tomate concassé mutti</t>
  </si>
  <si>
    <t>500GR</t>
  </si>
  <si>
    <t>rhum sirop</t>
  </si>
  <si>
    <t>0,70</t>
  </si>
  <si>
    <t>mojito mint sirop</t>
  </si>
  <si>
    <t>lavette Niconet</t>
  </si>
  <si>
    <t>25p</t>
  </si>
  <si>
    <t>essui verre gris</t>
  </si>
  <si>
    <t>750ml</t>
  </si>
  <si>
    <t>perfolav 22 plonge</t>
  </si>
  <si>
    <t>15kl</t>
  </si>
  <si>
    <t>lessive lingex cadence</t>
  </si>
  <si>
    <t>spéculos concassé</t>
  </si>
  <si>
    <t>serviette blanche 400</t>
  </si>
  <si>
    <t>400p</t>
  </si>
  <si>
    <t>pistache hachée</t>
  </si>
  <si>
    <t>carambar rikiki</t>
  </si>
  <si>
    <t>pimm's</t>
  </si>
  <si>
    <t>clic deo toilette</t>
  </si>
  <si>
    <t>grille souple deo urinoir</t>
  </si>
  <si>
    <t>xon forte pulvé 750ml</t>
  </si>
  <si>
    <t>xon forte  bidon</t>
  </si>
  <si>
    <t>pharmacie</t>
  </si>
  <si>
    <t>pansement bout doigt</t>
  </si>
  <si>
    <t>pansement 25x72</t>
  </si>
  <si>
    <t>pansement 18x2cm</t>
  </si>
  <si>
    <t>compresse brulstop</t>
  </si>
  <si>
    <t>5p</t>
  </si>
  <si>
    <t>spray chlorhexidine</t>
  </si>
  <si>
    <t>50ml</t>
  </si>
  <si>
    <t>minidose versol nac</t>
  </si>
  <si>
    <t>40p</t>
  </si>
  <si>
    <t>gel brulure 125ml</t>
  </si>
  <si>
    <t>spray refrigérant</t>
  </si>
  <si>
    <t>rose</t>
  </si>
  <si>
    <t xml:space="preserve">savon main mousseclin </t>
  </si>
  <si>
    <t>800ml</t>
  </si>
  <si>
    <t>detartrant aires</t>
  </si>
  <si>
    <t>impr cartou couleur</t>
  </si>
  <si>
    <t>Boulangerie</t>
  </si>
  <si>
    <t>aires DBA</t>
  </si>
  <si>
    <t>moutarde ancienne</t>
  </si>
  <si>
    <t>jeu</t>
  </si>
  <si>
    <t>vend</t>
  </si>
  <si>
    <t>Produits</t>
  </si>
  <si>
    <t>Primitivo pulina</t>
  </si>
  <si>
    <t>tomate pizza mutti</t>
  </si>
  <si>
    <t>cartes visite office tourisme</t>
  </si>
  <si>
    <t>coeur de rumsteack</t>
  </si>
  <si>
    <t>peche pago</t>
  </si>
  <si>
    <t>chapelure fine blonde</t>
  </si>
  <si>
    <t>beurre 1/2 sel</t>
  </si>
  <si>
    <t>rognons</t>
  </si>
  <si>
    <t>125F</t>
  </si>
  <si>
    <t>adis</t>
  </si>
  <si>
    <t>300ml</t>
  </si>
  <si>
    <t>housse trancheur</t>
  </si>
  <si>
    <t>1,5kl</t>
  </si>
  <si>
    <t>1/5l</t>
  </si>
  <si>
    <t>prosseco bleu</t>
  </si>
  <si>
    <t>cure dents</t>
  </si>
  <si>
    <t>bt</t>
  </si>
  <si>
    <t>50p</t>
  </si>
  <si>
    <t>cigarette russe</t>
  </si>
  <si>
    <t>sac</t>
  </si>
  <si>
    <t>150p</t>
  </si>
  <si>
    <t>langue de chat</t>
  </si>
  <si>
    <t>1,2kl</t>
  </si>
  <si>
    <t>viande hach egr eu 20%</t>
  </si>
  <si>
    <t>swcheppes</t>
  </si>
  <si>
    <t>mandarine</t>
  </si>
  <si>
    <t>10P</t>
  </si>
  <si>
    <t>paille noir mojito 10cm</t>
  </si>
  <si>
    <t>anneau reliure 10mm</t>
  </si>
  <si>
    <t>anneau reliure 6mm</t>
  </si>
  <si>
    <t>couverture pvc a4</t>
  </si>
  <si>
    <t>couverture grain cuir rge a4</t>
  </si>
  <si>
    <t>ruban dymo</t>
  </si>
  <si>
    <t>flyer emporter vistaprint</t>
  </si>
  <si>
    <t>125p</t>
  </si>
  <si>
    <t>papier A3 blanc 120gr</t>
  </si>
  <si>
    <t>papier A4 couleur 80 gr</t>
  </si>
  <si>
    <t>papier A4 blanc 80gr</t>
  </si>
  <si>
    <t xml:space="preserve">carte resto </t>
  </si>
  <si>
    <t>chemise dossier 250gr</t>
  </si>
  <si>
    <t>chemise ss dossier 60gr</t>
  </si>
  <si>
    <t>600p</t>
  </si>
  <si>
    <t>classeur levier A4</t>
  </si>
  <si>
    <t>photocopie bur vallée</t>
  </si>
  <si>
    <t>France Neir</t>
  </si>
  <si>
    <t>Bureau Vallée</t>
  </si>
  <si>
    <t>MD ouest</t>
  </si>
  <si>
    <t>Cartridge world</t>
  </si>
  <si>
    <t>Sodipren</t>
  </si>
  <si>
    <t>Duval Leroy</t>
  </si>
  <si>
    <t>lieu</t>
  </si>
  <si>
    <t>Frigo</t>
  </si>
  <si>
    <t>Epicerie</t>
  </si>
  <si>
    <t>Sellier</t>
  </si>
  <si>
    <t>Cave</t>
  </si>
  <si>
    <t>Bureau</t>
  </si>
  <si>
    <t>Congelateur</t>
  </si>
  <si>
    <t>vestiaire</t>
  </si>
  <si>
    <t>aluminium 45cmX200m</t>
  </si>
  <si>
    <t>Cuisine</t>
  </si>
  <si>
    <t>Toilettes</t>
  </si>
  <si>
    <t>frigo</t>
  </si>
  <si>
    <t>panacotta</t>
  </si>
  <si>
    <t>creme brulée</t>
  </si>
  <si>
    <t>sauce carbo</t>
  </si>
  <si>
    <t>5kl</t>
  </si>
  <si>
    <t>tortelloni basilic</t>
  </si>
  <si>
    <t>sauce vinaigrette</t>
  </si>
  <si>
    <t>Mozzalat</t>
  </si>
  <si>
    <t>creme legere uht 18%</t>
  </si>
  <si>
    <t xml:space="preserve">coulis fruits rouges </t>
  </si>
  <si>
    <t>Framboise</t>
  </si>
  <si>
    <t>Transgourmet</t>
  </si>
  <si>
    <t>gressin</t>
  </si>
  <si>
    <t>x</t>
  </si>
  <si>
    <t>Bavette</t>
  </si>
  <si>
    <t>12/b</t>
  </si>
  <si>
    <t>creme de Boursin</t>
  </si>
  <si>
    <t>340gr</t>
  </si>
  <si>
    <t>800gr</t>
  </si>
  <si>
    <t>anchois mariné huile</t>
  </si>
  <si>
    <t>30gr</t>
  </si>
  <si>
    <t>batavia</t>
  </si>
  <si>
    <t>sel adouc capot</t>
  </si>
  <si>
    <t>sauce café</t>
  </si>
  <si>
    <t>20l</t>
  </si>
  <si>
    <t>passion</t>
  </si>
  <si>
    <t>1,5</t>
  </si>
  <si>
    <t>netoy surface Profless</t>
  </si>
  <si>
    <t>savon main bact epidos</t>
  </si>
  <si>
    <t>septigel pompe 300ml</t>
  </si>
  <si>
    <t>éponge gr Modele</t>
  </si>
  <si>
    <t>chlore pastille 150 c</t>
  </si>
  <si>
    <t>gants jetable latex</t>
  </si>
  <si>
    <t>pulve vide complet</t>
  </si>
  <si>
    <t>deboucheur canal</t>
  </si>
  <si>
    <t>sets table bayad mang</t>
  </si>
  <si>
    <t>lave verre HLB-20</t>
  </si>
  <si>
    <t>lave vais univ HLU-32</t>
  </si>
  <si>
    <t>rinc verre HLG-1000</t>
  </si>
  <si>
    <t>rinc vais univ HLU-3000</t>
  </si>
  <si>
    <t>Hobart</t>
  </si>
  <si>
    <t>jambon blanc Trchette</t>
  </si>
  <si>
    <t>2500p</t>
  </si>
  <si>
    <t>sambuca</t>
  </si>
  <si>
    <t>sac sous vide 15x30</t>
  </si>
  <si>
    <t>elastique 120mm</t>
  </si>
  <si>
    <t>elastique 40mm</t>
  </si>
  <si>
    <t>vipra rouge</t>
  </si>
  <si>
    <t>75</t>
  </si>
  <si>
    <t>etiquette epack</t>
  </si>
  <si>
    <t>mezza chevre</t>
  </si>
  <si>
    <t>Prix</t>
  </si>
  <si>
    <t>Farine Bledelice</t>
  </si>
  <si>
    <t>Bouch Dynamique</t>
  </si>
  <si>
    <t>salami(tranchéDavig)</t>
  </si>
  <si>
    <t>speck tranche</t>
  </si>
  <si>
    <t>creme uht 35%</t>
  </si>
  <si>
    <t>20gr</t>
  </si>
  <si>
    <t>Lavarenne</t>
  </si>
  <si>
    <t>Krill</t>
  </si>
  <si>
    <t>Barbe a Papa</t>
  </si>
  <si>
    <t>citron sicile</t>
  </si>
  <si>
    <t>Ourson</t>
  </si>
  <si>
    <t>Azzuro</t>
  </si>
  <si>
    <t>krill</t>
  </si>
  <si>
    <t>Boulangeri</t>
  </si>
  <si>
    <t>steack haché 125gr</t>
  </si>
  <si>
    <t>400</t>
  </si>
  <si>
    <t>crouton 320g/500g)</t>
  </si>
  <si>
    <t>envellope kaft a5</t>
  </si>
  <si>
    <t>Doitiés latex</t>
  </si>
  <si>
    <t>bande cohesive secable</t>
  </si>
  <si>
    <t>gel contuchoc</t>
  </si>
  <si>
    <t>compresse non tissé</t>
  </si>
  <si>
    <t>creme de citron gourmand</t>
  </si>
  <si>
    <t>boite salade 1000 cl</t>
  </si>
  <si>
    <t>cierge bougie</t>
  </si>
  <si>
    <t>post it</t>
  </si>
  <si>
    <t>12,p</t>
  </si>
  <si>
    <t>capre tige metr : 680gr</t>
  </si>
  <si>
    <t>1000p</t>
  </si>
  <si>
    <t>métro</t>
  </si>
  <si>
    <t>sac a bouteillekraft</t>
  </si>
  <si>
    <t>100P</t>
  </si>
  <si>
    <t>12R</t>
  </si>
  <si>
    <t>sac poub 100l 50ù</t>
  </si>
  <si>
    <t>X</t>
  </si>
  <si>
    <t>brosse ongle</t>
  </si>
  <si>
    <t>brosse vaisselle</t>
  </si>
  <si>
    <t>oignons rouge épluché</t>
  </si>
  <si>
    <t>sirop spritz</t>
  </si>
  <si>
    <t>300gr</t>
  </si>
  <si>
    <t>sachet huile piment</t>
  </si>
  <si>
    <t xml:space="preserve">sucre semoule </t>
  </si>
  <si>
    <t>gélatini arg 400f</t>
  </si>
  <si>
    <t>fond volaille</t>
  </si>
  <si>
    <t>œuf  capelan</t>
  </si>
  <si>
    <t>1lt</t>
  </si>
  <si>
    <t>bande tissu pansement</t>
  </si>
  <si>
    <t>1m</t>
  </si>
  <si>
    <t>Perfo fritreuse</t>
  </si>
  <si>
    <t>rosé venise</t>
  </si>
  <si>
    <t xml:space="preserve">oignons rouge </t>
  </si>
  <si>
    <t>Charlotte</t>
  </si>
  <si>
    <t>barbe</t>
  </si>
  <si>
    <t>sac emport kraft</t>
  </si>
  <si>
    <t>sac sous vide 20x30</t>
  </si>
  <si>
    <t>1000</t>
  </si>
  <si>
    <t>cigarette dentelle</t>
  </si>
  <si>
    <t>Frn</t>
  </si>
  <si>
    <t>+ Bas</t>
  </si>
  <si>
    <t>Class</t>
  </si>
  <si>
    <t>Piz</t>
  </si>
  <si>
    <t>Mn</t>
  </si>
  <si>
    <t>Mx</t>
  </si>
  <si>
    <t>A Vérif</t>
  </si>
  <si>
    <t>Commandes :</t>
  </si>
  <si>
    <t>Macro</t>
  </si>
  <si>
    <t>Bar</t>
  </si>
  <si>
    <t>Autres</t>
  </si>
  <si>
    <t>Inventaire</t>
  </si>
  <si>
    <t>Tous</t>
  </si>
  <si>
    <t>sanitair cide pulv</t>
  </si>
  <si>
    <t>sanitair cide bidon 5l</t>
  </si>
  <si>
    <t>septigelmain litre</t>
  </si>
  <si>
    <t>essui verre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</si>
</sst>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"/>
    <numFmt numFmtId="166" formatCode="[$-40C]d\-mmm;@"/>
    <numFmt numFmtId="167" formatCode="d/m/yy;@"/>
    <numFmt numFmtId="168" formatCode="ddd"/>
    <numFmt numFmtId="169" formatCode="#,##0.000\ &quot;€&quot;"/>
    <numFmt numFmtId="170" formatCode="d"/>
    <numFmt numFmtId="171" formatCode="mmm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1" tint="4.9989318521683403E-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 tint="4.9989318521683403E-2"/>
      <name val="Arial"/>
      <family val="2"/>
    </font>
    <font>
      <b/>
      <sz val="9"/>
      <color theme="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4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/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center" vertical="center"/>
    </xf>
    <xf numFmtId="164" fontId="10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0" fillId="0" borderId="1" xfId="0" applyBorder="1"/>
    <xf numFmtId="0" fontId="0" fillId="7" borderId="1" xfId="0" applyFill="1" applyBorder="1"/>
    <xf numFmtId="0" fontId="0" fillId="0" borderId="0" xfId="0" applyBorder="1"/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/>
    <xf numFmtId="0" fontId="2" fillId="0" borderId="1" xfId="0" applyFont="1" applyBorder="1"/>
    <xf numFmtId="0" fontId="5" fillId="0" borderId="0" xfId="0" applyFont="1" applyBorder="1" applyAlignment="1">
      <alignment vertical="center"/>
    </xf>
    <xf numFmtId="0" fontId="2" fillId="7" borderId="0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2" fillId="4" borderId="1" xfId="0" applyFont="1" applyFill="1" applyBorder="1"/>
    <xf numFmtId="0" fontId="0" fillId="5" borderId="1" xfId="0" applyFill="1" applyBorder="1"/>
    <xf numFmtId="0" fontId="0" fillId="13" borderId="1" xfId="0" applyFill="1" applyBorder="1"/>
    <xf numFmtId="0" fontId="0" fillId="12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2" fillId="19" borderId="1" xfId="0" applyFont="1" applyFill="1" applyBorder="1"/>
    <xf numFmtId="0" fontId="2" fillId="2" borderId="1" xfId="0" applyFont="1" applyFill="1" applyBorder="1"/>
    <xf numFmtId="0" fontId="2" fillId="14" borderId="1" xfId="0" applyFont="1" applyFill="1" applyBorder="1"/>
    <xf numFmtId="0" fontId="0" fillId="3" borderId="1" xfId="0" applyFill="1" applyBorder="1"/>
    <xf numFmtId="0" fontId="0" fillId="20" borderId="1" xfId="0" applyFill="1" applyBorder="1"/>
    <xf numFmtId="0" fontId="0" fillId="23" borderId="1" xfId="0" applyFill="1" applyBorder="1"/>
    <xf numFmtId="0" fontId="0" fillId="21" borderId="1" xfId="0" applyFill="1" applyBorder="1"/>
    <xf numFmtId="0" fontId="8" fillId="0" borderId="0" xfId="0" applyFont="1" applyFill="1" applyBorder="1" applyAlignment="1" applyProtection="1">
      <alignment horizontal="left" vertical="center"/>
      <protection locked="0"/>
    </xf>
    <xf numFmtId="0" fontId="2" fillId="18" borderId="1" xfId="0" applyFont="1" applyFill="1" applyBorder="1"/>
    <xf numFmtId="0" fontId="11" fillId="0" borderId="0" xfId="0" applyFont="1" applyFill="1" applyBorder="1" applyAlignment="1" applyProtection="1">
      <alignment horizontal="left" vertical="center"/>
      <protection locked="0"/>
    </xf>
    <xf numFmtId="164" fontId="7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7" borderId="6" xfId="0" applyFill="1" applyBorder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10" fontId="9" fillId="0" borderId="0" xfId="0" applyNumberFormat="1" applyFont="1" applyFill="1" applyBorder="1" applyAlignment="1" applyProtection="1">
      <alignment horizontal="center" vertical="center" shrinkToFit="1"/>
    </xf>
    <xf numFmtId="0" fontId="2" fillId="22" borderId="1" xfId="0" applyFont="1" applyFill="1" applyBorder="1"/>
    <xf numFmtId="0" fontId="0" fillId="0" borderId="0" xfId="0" applyProtection="1"/>
    <xf numFmtId="0" fontId="2" fillId="8" borderId="1" xfId="0" applyFont="1" applyFill="1" applyBorder="1"/>
    <xf numFmtId="0" fontId="0" fillId="25" borderId="1" xfId="0" applyFill="1" applyBorder="1"/>
    <xf numFmtId="0" fontId="2" fillId="28" borderId="1" xfId="0" applyFont="1" applyFill="1" applyBorder="1"/>
    <xf numFmtId="0" fontId="2" fillId="27" borderId="1" xfId="0" applyFont="1" applyFill="1" applyBorder="1"/>
    <xf numFmtId="0" fontId="2" fillId="29" borderId="1" xfId="0" applyFont="1" applyFill="1" applyBorder="1"/>
    <xf numFmtId="0" fontId="0" fillId="26" borderId="1" xfId="0" applyFill="1" applyBorder="1"/>
    <xf numFmtId="0" fontId="2" fillId="30" borderId="1" xfId="0" applyFont="1" applyFill="1" applyBorder="1"/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27" borderId="3" xfId="0" applyFill="1" applyBorder="1"/>
    <xf numFmtId="0" fontId="0" fillId="3" borderId="3" xfId="0" applyFill="1" applyBorder="1"/>
    <xf numFmtId="0" fontId="0" fillId="0" borderId="3" xfId="0" applyFill="1" applyBorder="1"/>
    <xf numFmtId="0" fontId="0" fillId="4" borderId="3" xfId="0" applyFill="1" applyBorder="1"/>
    <xf numFmtId="0" fontId="0" fillId="31" borderId="3" xfId="0" applyFill="1" applyBorder="1"/>
    <xf numFmtId="0" fontId="0" fillId="18" borderId="3" xfId="0" applyFill="1" applyBorder="1"/>
    <xf numFmtId="0" fontId="0" fillId="32" borderId="3" xfId="0" applyFill="1" applyBorder="1"/>
    <xf numFmtId="0" fontId="0" fillId="33" borderId="3" xfId="0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2" fillId="17" borderId="0" xfId="0" applyFont="1" applyFill="1" applyBorder="1"/>
    <xf numFmtId="0" fontId="2" fillId="0" borderId="0" xfId="0" applyFont="1"/>
    <xf numFmtId="0" fontId="0" fillId="0" borderId="3" xfId="0" applyFont="1" applyFill="1" applyBorder="1"/>
    <xf numFmtId="0" fontId="2" fillId="0" borderId="0" xfId="0" applyFont="1" applyFill="1" applyBorder="1"/>
    <xf numFmtId="0" fontId="0" fillId="35" borderId="3" xfId="0" applyFill="1" applyBorder="1"/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4" borderId="4" xfId="0" applyFont="1" applyFill="1" applyBorder="1" applyAlignment="1" applyProtection="1">
      <alignment horizontal="center" vertical="center" wrapText="1"/>
      <protection locked="0"/>
    </xf>
    <xf numFmtId="0" fontId="13" fillId="24" borderId="4" xfId="0" applyFont="1" applyFill="1" applyBorder="1" applyAlignment="1" applyProtection="1">
      <alignment horizontal="center" vertical="center" wrapText="1"/>
      <protection locked="0"/>
    </xf>
    <xf numFmtId="0" fontId="13" fillId="24" borderId="2" xfId="0" applyFont="1" applyFill="1" applyBorder="1" applyAlignment="1" applyProtection="1">
      <alignment horizontal="center" vertical="center" wrapText="1"/>
      <protection locked="0"/>
    </xf>
    <xf numFmtId="0" fontId="13" fillId="24" borderId="2" xfId="0" applyFont="1" applyFill="1" applyBorder="1" applyAlignment="1" applyProtection="1">
      <alignment horizontal="center" vertical="center" shrinkToFit="1"/>
      <protection locked="0"/>
    </xf>
    <xf numFmtId="0" fontId="16" fillId="24" borderId="2" xfId="0" applyFont="1" applyFill="1" applyBorder="1" applyAlignment="1" applyProtection="1">
      <alignment horizontal="center" vertical="center" wrapText="1"/>
      <protection locked="0"/>
    </xf>
    <xf numFmtId="10" fontId="12" fillId="0" borderId="0" xfId="0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5" fillId="0" borderId="6" xfId="0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/>
    <xf numFmtId="49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2" fillId="0" borderId="3" xfId="0" applyFont="1" applyFill="1" applyBorder="1"/>
    <xf numFmtId="0" fontId="2" fillId="34" borderId="1" xfId="0" applyFont="1" applyFill="1" applyBorder="1"/>
    <xf numFmtId="0" fontId="10" fillId="36" borderId="0" xfId="0" applyFont="1" applyFill="1" applyBorder="1" applyAlignment="1" applyProtection="1">
      <alignment vertical="center"/>
      <protection locked="0"/>
    </xf>
    <xf numFmtId="0" fontId="2" fillId="37" borderId="0" xfId="0" applyFont="1" applyFill="1" applyBorder="1"/>
    <xf numFmtId="0" fontId="2" fillId="14" borderId="0" xfId="0" applyFont="1" applyFill="1" applyBorder="1"/>
    <xf numFmtId="164" fontId="2" fillId="0" borderId="0" xfId="0" applyNumberFormat="1" applyFont="1" applyFill="1" applyBorder="1" applyAlignment="1" applyProtection="1">
      <alignment horizontal="right" vertical="center" shrinkToFit="1"/>
    </xf>
    <xf numFmtId="164" fontId="4" fillId="0" borderId="0" xfId="0" applyNumberFormat="1" applyFont="1" applyFill="1" applyBorder="1" applyAlignment="1" applyProtection="1">
      <alignment horizontal="center" vertical="center" shrinkToFit="1"/>
    </xf>
    <xf numFmtId="164" fontId="2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2" fillId="0" borderId="0" xfId="0" applyNumberFormat="1" applyFont="1" applyAlignment="1" applyProtection="1">
      <alignment shrinkToFit="1"/>
    </xf>
    <xf numFmtId="164" fontId="7" fillId="0" borderId="0" xfId="0" applyNumberFormat="1" applyFont="1" applyFill="1" applyBorder="1" applyAlignment="1" applyProtection="1">
      <alignment vertical="center" shrinkToFit="1"/>
      <protection locked="0"/>
    </xf>
    <xf numFmtId="164" fontId="10" fillId="0" borderId="0" xfId="0" applyNumberFormat="1" applyFont="1" applyFill="1" applyBorder="1" applyAlignment="1" applyProtection="1">
      <alignment horizontal="center" vertical="center" shrinkToFit="1"/>
      <protection locked="0"/>
    </xf>
    <xf numFmtId="164" fontId="0" fillId="0" borderId="0" xfId="0" applyNumberFormat="1" applyAlignment="1">
      <alignment shrinkToFit="1"/>
    </xf>
    <xf numFmtId="164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8" fillId="0" borderId="0" xfId="0" applyNumberFormat="1" applyFont="1" applyFill="1" applyBorder="1" applyAlignment="1" applyProtection="1">
      <alignment vertical="center" shrinkToFit="1"/>
      <protection locked="0"/>
    </xf>
    <xf numFmtId="164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164" fontId="15" fillId="0" borderId="0" xfId="0" applyNumberFormat="1" applyFont="1" applyFill="1" applyBorder="1" applyAlignment="1">
      <alignment horizontal="center" vertical="center" shrinkToFit="1"/>
    </xf>
    <xf numFmtId="164" fontId="7" fillId="0" borderId="0" xfId="0" applyNumberFormat="1" applyFont="1" applyFill="1" applyBorder="1" applyAlignment="1" applyProtection="1">
      <alignment horizontal="right" vertical="center" shrinkToFit="1"/>
    </xf>
    <xf numFmtId="164" fontId="0" fillId="0" borderId="0" xfId="0" applyNumberFormat="1" applyAlignment="1">
      <alignment horizontal="right" shrinkToFit="1"/>
    </xf>
    <xf numFmtId="164" fontId="10" fillId="0" borderId="0" xfId="0" applyNumberFormat="1" applyFont="1" applyFill="1" applyBorder="1" applyAlignment="1" applyProtection="1">
      <alignment horizontal="right" vertical="center" shrinkToFit="1"/>
    </xf>
    <xf numFmtId="169" fontId="7" fillId="0" borderId="0" xfId="0" applyNumberFormat="1" applyFont="1" applyFill="1" applyBorder="1" applyAlignment="1" applyProtection="1">
      <alignment horizontal="center" vertical="center" shrinkToFit="1"/>
      <protection locked="0"/>
    </xf>
    <xf numFmtId="169" fontId="7" fillId="0" borderId="0" xfId="0" applyNumberFormat="1" applyFont="1" applyFill="1" applyBorder="1" applyAlignment="1" applyProtection="1">
      <alignment vertical="center" shrinkToFit="1"/>
      <protection locked="0"/>
    </xf>
    <xf numFmtId="169" fontId="10" fillId="0" borderId="0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0" xfId="0" applyNumberFormat="1" applyFont="1" applyFill="1" applyBorder="1" applyAlignment="1" applyProtection="1">
      <alignment horizontal="right" vertical="center" shrinkToFit="1"/>
      <protection locked="0"/>
    </xf>
    <xf numFmtId="169" fontId="0" fillId="0" borderId="0" xfId="0" applyNumberFormat="1" applyAlignment="1">
      <alignment shrinkToFit="1"/>
    </xf>
    <xf numFmtId="0" fontId="14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4" fillId="0" borderId="0" xfId="0" applyFont="1"/>
    <xf numFmtId="0" fontId="20" fillId="24" borderId="2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4" fontId="2" fillId="0" borderId="0" xfId="0" applyNumberFormat="1" applyFont="1" applyBorder="1" applyAlignment="1" applyProtection="1">
      <alignment shrinkToFit="1"/>
    </xf>
    <xf numFmtId="167" fontId="14" fillId="0" borderId="0" xfId="0" applyNumberFormat="1" applyFont="1" applyFill="1" applyBorder="1" applyAlignment="1" applyProtection="1">
      <alignment horizontal="left" vertical="center"/>
      <protection locked="0"/>
    </xf>
    <xf numFmtId="171" fontId="11" fillId="0" borderId="6" xfId="0" applyNumberFormat="1" applyFont="1" applyFill="1" applyBorder="1" applyAlignment="1" applyProtection="1">
      <alignment horizontal="center" vertical="center"/>
    </xf>
    <xf numFmtId="0" fontId="21" fillId="24" borderId="2" xfId="0" applyNumberFormat="1" applyFont="1" applyFill="1" applyBorder="1" applyAlignment="1" applyProtection="1">
      <alignment horizontal="center" vertical="center"/>
      <protection locked="0"/>
    </xf>
    <xf numFmtId="49" fontId="21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24" borderId="2" xfId="0" applyNumberFormat="1" applyFont="1" applyFill="1" applyBorder="1" applyAlignment="1" applyProtection="1">
      <alignment horizontal="center" vertical="center" wrapText="1"/>
      <protection locked="0"/>
    </xf>
    <xf numFmtId="10" fontId="21" fillId="24" borderId="5" xfId="0" applyNumberFormat="1" applyFont="1" applyFill="1" applyBorder="1" applyAlignment="1" applyProtection="1">
      <alignment horizontal="center" vertical="center" wrapText="1"/>
      <protection locked="0"/>
    </xf>
    <xf numFmtId="169" fontId="21" fillId="24" borderId="3" xfId="0" applyNumberFormat="1" applyFont="1" applyFill="1" applyBorder="1" applyAlignment="1" applyProtection="1">
      <alignment horizontal="center" vertical="center" shrinkToFit="1"/>
      <protection locked="0"/>
    </xf>
    <xf numFmtId="0" fontId="21" fillId="24" borderId="3" xfId="0" applyNumberFormat="1" applyFont="1" applyFill="1" applyBorder="1" applyAlignment="1" applyProtection="1">
      <alignment horizontal="center" vertical="center" wrapText="1"/>
      <protection locked="0"/>
    </xf>
    <xf numFmtId="49" fontId="21" fillId="24" borderId="2" xfId="0" applyNumberFormat="1" applyFont="1" applyFill="1" applyBorder="1" applyAlignment="1" applyProtection="1">
      <alignment horizontal="center" vertical="center" shrinkToFit="1"/>
      <protection locked="0"/>
    </xf>
    <xf numFmtId="164" fontId="21" fillId="24" borderId="5" xfId="0" applyNumberFormat="1" applyFont="1" applyFill="1" applyBorder="1" applyAlignment="1" applyProtection="1">
      <alignment horizontal="center" vertical="center" shrinkToFit="1"/>
      <protection locked="0"/>
    </xf>
    <xf numFmtId="164" fontId="21" fillId="24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170" fontId="11" fillId="0" borderId="8" xfId="0" applyNumberFormat="1" applyFont="1" applyFill="1" applyBorder="1" applyAlignment="1" applyProtection="1">
      <alignment horizontal="center" vertical="center"/>
    </xf>
    <xf numFmtId="168" fontId="18" fillId="6" borderId="9" xfId="0" applyNumberFormat="1" applyFont="1" applyFill="1" applyBorder="1" applyAlignment="1" applyProtection="1">
      <alignment horizontal="center" vertical="center"/>
    </xf>
    <xf numFmtId="0" fontId="18" fillId="6" borderId="9" xfId="0" applyFont="1" applyFill="1" applyBorder="1" applyAlignment="1" applyProtection="1">
      <alignment horizontal="center" vertical="center"/>
    </xf>
    <xf numFmtId="170" fontId="11" fillId="0" borderId="10" xfId="0" applyNumberFormat="1" applyFont="1" applyFill="1" applyBorder="1" applyAlignment="1" applyProtection="1">
      <alignment horizontal="center" vertical="center"/>
    </xf>
    <xf numFmtId="170" fontId="11" fillId="0" borderId="11" xfId="0" applyNumberFormat="1" applyFont="1" applyFill="1" applyBorder="1" applyAlignment="1" applyProtection="1">
      <alignment horizontal="center" vertical="center"/>
    </xf>
    <xf numFmtId="170" fontId="11" fillId="0" borderId="12" xfId="0" applyNumberFormat="1" applyFont="1" applyFill="1" applyBorder="1" applyAlignment="1" applyProtection="1">
      <alignment horizontal="center" vertical="center"/>
    </xf>
    <xf numFmtId="171" fontId="11" fillId="0" borderId="13" xfId="0" applyNumberFormat="1" applyFont="1" applyFill="1" applyBorder="1" applyAlignment="1" applyProtection="1">
      <alignment horizontal="center" vertical="center"/>
    </xf>
    <xf numFmtId="171" fontId="11" fillId="0" borderId="14" xfId="0" applyNumberFormat="1" applyFont="1" applyFill="1" applyBorder="1" applyAlignment="1" applyProtection="1">
      <alignment horizontal="center" vertical="center"/>
    </xf>
    <xf numFmtId="171" fontId="11" fillId="0" borderId="15" xfId="0" applyNumberFormat="1" applyFont="1" applyFill="1" applyBorder="1" applyAlignment="1" applyProtection="1">
      <alignment horizontal="center" vertical="center"/>
    </xf>
    <xf numFmtId="166" fontId="5" fillId="0" borderId="13" xfId="0" applyNumberFormat="1" applyFont="1" applyFill="1" applyBorder="1" applyAlignment="1" applyProtection="1">
      <alignment horizontal="center" vertical="center"/>
    </xf>
    <xf numFmtId="166" fontId="5" fillId="0" borderId="14" xfId="0" applyNumberFormat="1" applyFont="1" applyFill="1" applyBorder="1" applyAlignment="1" applyProtection="1">
      <alignment horizontal="center" vertical="center"/>
    </xf>
    <xf numFmtId="166" fontId="5" fillId="0" borderId="15" xfId="0" applyNumberFormat="1" applyFont="1" applyFill="1" applyBorder="1" applyAlignment="1" applyProtection="1">
      <alignment horizontal="center" vertical="center"/>
    </xf>
    <xf numFmtId="168" fontId="18" fillId="6" borderId="16" xfId="0" applyNumberFormat="1" applyFont="1" applyFill="1" applyBorder="1" applyAlignment="1" applyProtection="1">
      <alignment horizontal="center" vertical="center"/>
    </xf>
    <xf numFmtId="168" fontId="18" fillId="6" borderId="17" xfId="0" applyNumberFormat="1" applyFont="1" applyFill="1" applyBorder="1" applyAlignment="1" applyProtection="1">
      <alignment horizontal="center" vertical="center"/>
    </xf>
    <xf numFmtId="168" fontId="18" fillId="6" borderId="18" xfId="0" applyNumberFormat="1" applyFont="1" applyFill="1" applyBorder="1" applyAlignment="1" applyProtection="1">
      <alignment horizontal="center" vertical="center"/>
    </xf>
    <xf numFmtId="0" fontId="18" fillId="6" borderId="16" xfId="0" applyFont="1" applyFill="1" applyBorder="1" applyAlignment="1" applyProtection="1">
      <alignment horizontal="center" vertical="center"/>
    </xf>
    <xf numFmtId="0" fontId="18" fillId="6" borderId="17" xfId="0" applyFont="1" applyFill="1" applyBorder="1" applyAlignment="1" applyProtection="1">
      <alignment horizontal="center" vertical="center"/>
    </xf>
    <xf numFmtId="0" fontId="18" fillId="6" borderId="18" xfId="0" applyFont="1" applyFill="1" applyBorder="1" applyAlignment="1" applyProtection="1">
      <alignment horizontal="center" vertical="center"/>
    </xf>
    <xf numFmtId="170" fontId="11" fillId="0" borderId="19" xfId="0" applyNumberFormat="1" applyFont="1" applyFill="1" applyBorder="1" applyAlignment="1" applyProtection="1">
      <alignment horizontal="center" vertical="center"/>
    </xf>
    <xf numFmtId="171" fontId="11" fillId="0" borderId="20" xfId="0" applyNumberFormat="1" applyFont="1" applyFill="1" applyBorder="1" applyAlignment="1" applyProtection="1">
      <alignment horizontal="center" vertical="center"/>
    </xf>
    <xf numFmtId="166" fontId="5" fillId="0" borderId="20" xfId="0" applyNumberFormat="1" applyFont="1" applyFill="1" applyBorder="1" applyAlignment="1" applyProtection="1">
      <alignment horizontal="center" vertical="center"/>
    </xf>
    <xf numFmtId="0" fontId="18" fillId="6" borderId="21" xfId="0" applyFont="1" applyFill="1" applyBorder="1" applyAlignment="1" applyProtection="1">
      <alignment horizontal="center" vertical="center"/>
    </xf>
    <xf numFmtId="168" fontId="18" fillId="6" borderId="21" xfId="0" applyNumberFormat="1" applyFont="1" applyFill="1" applyBorder="1" applyAlignment="1" applyProtection="1">
      <alignment horizontal="center" vertical="center"/>
    </xf>
    <xf numFmtId="170" fontId="11" fillId="0" borderId="22" xfId="0" applyNumberFormat="1" applyFont="1" applyFill="1" applyBorder="1" applyAlignment="1" applyProtection="1">
      <alignment horizontal="center" vertical="center"/>
    </xf>
    <xf numFmtId="171" fontId="11" fillId="0" borderId="23" xfId="0" applyNumberFormat="1" applyFont="1" applyFill="1" applyBorder="1" applyAlignment="1" applyProtection="1">
      <alignment horizontal="center" vertical="center"/>
    </xf>
    <xf numFmtId="166" fontId="5" fillId="0" borderId="23" xfId="0" applyNumberFormat="1" applyFont="1" applyFill="1" applyBorder="1" applyAlignment="1" applyProtection="1">
      <alignment horizontal="center" vertical="center"/>
    </xf>
    <xf numFmtId="168" fontId="18" fillId="6" borderId="24" xfId="0" applyNumberFormat="1" applyFont="1" applyFill="1" applyBorder="1" applyAlignment="1" applyProtection="1">
      <alignment horizontal="center" vertical="center"/>
    </xf>
    <xf numFmtId="170" fontId="11" fillId="0" borderId="25" xfId="0" applyNumberFormat="1" applyFont="1" applyFill="1" applyBorder="1" applyAlignment="1" applyProtection="1">
      <alignment horizontal="center" vertical="center"/>
    </xf>
    <xf numFmtId="171" fontId="11" fillId="0" borderId="26" xfId="0" applyNumberFormat="1" applyFont="1" applyFill="1" applyBorder="1" applyAlignment="1" applyProtection="1">
      <alignment horizontal="center" vertical="center"/>
    </xf>
    <xf numFmtId="166" fontId="5" fillId="0" borderId="26" xfId="0" applyNumberFormat="1" applyFont="1" applyFill="1" applyBorder="1" applyAlignment="1" applyProtection="1">
      <alignment horizontal="center" vertical="center"/>
    </xf>
    <xf numFmtId="0" fontId="18" fillId="6" borderId="27" xfId="0" applyFont="1" applyFill="1" applyBorder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  <protection locked="0"/>
    </xf>
    <xf numFmtId="164" fontId="16" fillId="24" borderId="2" xfId="0" applyNumberFormat="1" applyFont="1" applyFill="1" applyBorder="1" applyAlignment="1" applyProtection="1">
      <alignment horizontal="center" vertical="center" shrinkToFit="1"/>
    </xf>
    <xf numFmtId="164" fontId="2" fillId="0" borderId="0" xfId="0" applyNumberFormat="1" applyFont="1" applyAlignment="1" applyProtection="1">
      <alignment horizontal="right" shrinkToFit="1"/>
    </xf>
    <xf numFmtId="167" fontId="14" fillId="0" borderId="0" xfId="0" applyNumberFormat="1" applyFont="1" applyFill="1" applyBorder="1" applyAlignment="1" applyProtection="1">
      <alignment horizontal="left" vertical="center"/>
      <protection locked="0"/>
    </xf>
    <xf numFmtId="0" fontId="11" fillId="3" borderId="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5"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 patternType="solid"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0099CC"/>
        </patternFill>
      </fill>
    </dxf>
    <dxf>
      <fill>
        <patternFill>
          <bgColor theme="7" tint="0.39994506668294322"/>
        </patternFill>
      </fill>
    </dxf>
    <dxf>
      <fill>
        <patternFill>
          <bgColor rgb="FF66FFFF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rgb="FFFF9900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33CC"/>
        </patternFill>
      </fill>
    </dxf>
    <dxf>
      <fill>
        <patternFill>
          <bgColor rgb="FFC00000"/>
        </patternFill>
      </fill>
    </dxf>
    <dxf>
      <fill>
        <patternFill>
          <bgColor rgb="FF00CC66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996633"/>
        </patternFill>
      </fill>
    </dxf>
    <dxf>
      <fill>
        <patternFill patternType="solid">
          <bgColor rgb="FFFF7C8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</border>
    </dxf>
  </dxfs>
  <tableStyles count="0" defaultTableStyle="TableStyleMedium2" defaultPivotStyle="PivotStyleLight16"/>
  <colors>
    <mruColors>
      <color rgb="FFFFFFCC"/>
      <color rgb="FF66FF33"/>
      <color rgb="FFFFFF00"/>
      <color rgb="FF66FFFF"/>
      <color rgb="FF0099CC"/>
      <color rgb="FFFF7C80"/>
      <color rgb="FF996633"/>
      <color rgb="FFFFFF99"/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0</xdr:row>
      <xdr:rowOff>1</xdr:rowOff>
    </xdr:from>
    <xdr:to>
      <xdr:col>4</xdr:col>
      <xdr:colOff>200024</xdr:colOff>
      <xdr:row>1</xdr:row>
      <xdr:rowOff>95251</xdr:rowOff>
    </xdr:to>
    <xdr:sp macro="[0]!par_produits" textlink="">
      <xdr:nvSpPr>
        <xdr:cNvPr id="2" name="Rectangle 1"/>
        <xdr:cNvSpPr/>
      </xdr:nvSpPr>
      <xdr:spPr>
        <a:xfrm>
          <a:off x="190499" y="1"/>
          <a:ext cx="12477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Par</a:t>
          </a:r>
          <a:r>
            <a:rPr lang="fr-FR" sz="1200" b="1" baseline="0"/>
            <a:t> Lieu</a:t>
          </a:r>
          <a:endParaRPr lang="fr-FR" sz="1200" b="1"/>
        </a:p>
      </xdr:txBody>
    </xdr:sp>
    <xdr:clientData/>
  </xdr:twoCellAnchor>
  <xdr:twoCellAnchor>
    <xdr:from>
      <xdr:col>5</xdr:col>
      <xdr:colOff>0</xdr:colOff>
      <xdr:row>0</xdr:row>
      <xdr:rowOff>1</xdr:rowOff>
    </xdr:from>
    <xdr:to>
      <xdr:col>5</xdr:col>
      <xdr:colOff>1247775</xdr:colOff>
      <xdr:row>1</xdr:row>
      <xdr:rowOff>95251</xdr:rowOff>
    </xdr:to>
    <xdr:sp macro="[0]!afficher_par_produits" textlink="">
      <xdr:nvSpPr>
        <xdr:cNvPr id="5" name="Rectangle 4"/>
        <xdr:cNvSpPr/>
      </xdr:nvSpPr>
      <xdr:spPr>
        <a:xfrm>
          <a:off x="2009775" y="1"/>
          <a:ext cx="1247775" cy="3619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Par Produits</a:t>
          </a:r>
        </a:p>
      </xdr:txBody>
    </xdr:sp>
    <xdr:clientData/>
  </xdr:twoCellAnchor>
  <xdr:twoCellAnchor>
    <xdr:from>
      <xdr:col>5</xdr:col>
      <xdr:colOff>1409700</xdr:colOff>
      <xdr:row>0</xdr:row>
      <xdr:rowOff>38102</xdr:rowOff>
    </xdr:from>
    <xdr:to>
      <xdr:col>9</xdr:col>
      <xdr:colOff>219075</xdr:colOff>
      <xdr:row>1</xdr:row>
      <xdr:rowOff>133351</xdr:rowOff>
    </xdr:to>
    <xdr:sp macro="[0]!afficher_cuisine" textlink="">
      <xdr:nvSpPr>
        <xdr:cNvPr id="9" name="Rectangle 8"/>
        <xdr:cNvSpPr/>
      </xdr:nvSpPr>
      <xdr:spPr>
        <a:xfrm>
          <a:off x="2857500" y="38102"/>
          <a:ext cx="971550" cy="352424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Afficher</a:t>
          </a:r>
          <a:r>
            <a:rPr lang="fr-FR" sz="1200" b="1" baseline="0"/>
            <a:t> Cuisine</a:t>
          </a:r>
          <a:endParaRPr lang="fr-FR" sz="1200" b="1"/>
        </a:p>
      </xdr:txBody>
    </xdr:sp>
    <xdr:clientData/>
  </xdr:twoCellAnchor>
  <xdr:twoCellAnchor>
    <xdr:from>
      <xdr:col>25</xdr:col>
      <xdr:colOff>352425</xdr:colOff>
      <xdr:row>0</xdr:row>
      <xdr:rowOff>19051</xdr:rowOff>
    </xdr:from>
    <xdr:to>
      <xdr:col>28</xdr:col>
      <xdr:colOff>257175</xdr:colOff>
      <xdr:row>1</xdr:row>
      <xdr:rowOff>114301</xdr:rowOff>
    </xdr:to>
    <xdr:sp macro="" textlink="">
      <xdr:nvSpPr>
        <xdr:cNvPr id="10" name="Rectangle 9"/>
        <xdr:cNvSpPr/>
      </xdr:nvSpPr>
      <xdr:spPr>
        <a:xfrm>
          <a:off x="6296025" y="19051"/>
          <a:ext cx="1247775" cy="3619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33</xdr:col>
      <xdr:colOff>19050</xdr:colOff>
      <xdr:row>0</xdr:row>
      <xdr:rowOff>19051</xdr:rowOff>
    </xdr:from>
    <xdr:to>
      <xdr:col>35</xdr:col>
      <xdr:colOff>371475</xdr:colOff>
      <xdr:row>1</xdr:row>
      <xdr:rowOff>114301</xdr:rowOff>
    </xdr:to>
    <xdr:sp macro="" textlink="">
      <xdr:nvSpPr>
        <xdr:cNvPr id="12" name="Rectangle 11"/>
        <xdr:cNvSpPr/>
      </xdr:nvSpPr>
      <xdr:spPr>
        <a:xfrm>
          <a:off x="9096375" y="19051"/>
          <a:ext cx="1247775" cy="3619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28</xdr:col>
      <xdr:colOff>428625</xdr:colOff>
      <xdr:row>0</xdr:row>
      <xdr:rowOff>9526</xdr:rowOff>
    </xdr:from>
    <xdr:to>
      <xdr:col>32</xdr:col>
      <xdr:colOff>333375</xdr:colOff>
      <xdr:row>1</xdr:row>
      <xdr:rowOff>104776</xdr:rowOff>
    </xdr:to>
    <xdr:sp macro="" textlink="">
      <xdr:nvSpPr>
        <xdr:cNvPr id="13" name="Rectangle 12"/>
        <xdr:cNvSpPr/>
      </xdr:nvSpPr>
      <xdr:spPr>
        <a:xfrm>
          <a:off x="7715250" y="9526"/>
          <a:ext cx="1247775" cy="3619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36</xdr:col>
      <xdr:colOff>76200</xdr:colOff>
      <xdr:row>0</xdr:row>
      <xdr:rowOff>0</xdr:rowOff>
    </xdr:from>
    <xdr:to>
      <xdr:col>39</xdr:col>
      <xdr:colOff>428625</xdr:colOff>
      <xdr:row>1</xdr:row>
      <xdr:rowOff>95250</xdr:rowOff>
    </xdr:to>
    <xdr:sp macro="" textlink="">
      <xdr:nvSpPr>
        <xdr:cNvPr id="14" name="Rectangle 13"/>
        <xdr:cNvSpPr/>
      </xdr:nvSpPr>
      <xdr:spPr>
        <a:xfrm>
          <a:off x="10496550" y="0"/>
          <a:ext cx="1247775" cy="3619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40</xdr:col>
      <xdr:colOff>85725</xdr:colOff>
      <xdr:row>0</xdr:row>
      <xdr:rowOff>19050</xdr:rowOff>
    </xdr:from>
    <xdr:to>
      <xdr:col>42</xdr:col>
      <xdr:colOff>438150</xdr:colOff>
      <xdr:row>1</xdr:row>
      <xdr:rowOff>114300</xdr:rowOff>
    </xdr:to>
    <xdr:sp macro="" textlink="">
      <xdr:nvSpPr>
        <xdr:cNvPr id="15" name="Rectangle 14"/>
        <xdr:cNvSpPr/>
      </xdr:nvSpPr>
      <xdr:spPr>
        <a:xfrm>
          <a:off x="11849100" y="19050"/>
          <a:ext cx="1247775" cy="3619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7:V62"/>
  <sheetViews>
    <sheetView workbookViewId="0">
      <selection activeCell="J20" sqref="J20:J24"/>
    </sheetView>
  </sheetViews>
  <sheetFormatPr baseColWidth="10" defaultRowHeight="12.75" x14ac:dyDescent="0.2"/>
  <cols>
    <col min="2" max="6" width="11" customWidth="1"/>
    <col min="7" max="7" width="15.5703125" customWidth="1"/>
    <col min="8" max="23" width="11" customWidth="1"/>
  </cols>
  <sheetData>
    <row r="7" spans="2:22" x14ac:dyDescent="0.2">
      <c r="B7" s="11" t="s">
        <v>309</v>
      </c>
      <c r="C7" s="11" t="s">
        <v>310</v>
      </c>
      <c r="D7" s="11" t="s">
        <v>62</v>
      </c>
      <c r="E7" s="11" t="s">
        <v>319</v>
      </c>
      <c r="F7" s="11" t="s">
        <v>73</v>
      </c>
      <c r="G7" s="16"/>
      <c r="H7" s="11" t="s">
        <v>198</v>
      </c>
      <c r="I7" s="16"/>
      <c r="J7" s="11" t="s">
        <v>394</v>
      </c>
      <c r="K7" s="11" t="s">
        <v>228</v>
      </c>
      <c r="L7" s="11"/>
      <c r="M7" s="11" t="s">
        <v>328</v>
      </c>
      <c r="N7" s="11" t="s">
        <v>311</v>
      </c>
      <c r="O7" s="11" t="s">
        <v>358</v>
      </c>
      <c r="P7" s="16"/>
      <c r="Q7" s="11" t="s">
        <v>169</v>
      </c>
      <c r="R7" s="11" t="s">
        <v>337</v>
      </c>
      <c r="S7" s="11"/>
      <c r="T7" s="11"/>
      <c r="U7" s="11"/>
      <c r="V7" s="11"/>
    </row>
    <row r="8" spans="2:22" x14ac:dyDescent="0.2">
      <c r="B8" t="s">
        <v>317</v>
      </c>
      <c r="C8" s="10" t="s">
        <v>333</v>
      </c>
      <c r="D8" s="10" t="s">
        <v>342</v>
      </c>
      <c r="E8" s="10" t="s">
        <v>334</v>
      </c>
      <c r="F8" s="10" t="s">
        <v>344</v>
      </c>
      <c r="G8" s="10"/>
      <c r="H8" s="10" t="s">
        <v>346</v>
      </c>
      <c r="I8" s="10"/>
      <c r="J8" s="10" t="s">
        <v>326</v>
      </c>
      <c r="K8" s="10" t="s">
        <v>343</v>
      </c>
      <c r="L8" s="10"/>
      <c r="M8" s="10" t="s">
        <v>341</v>
      </c>
      <c r="N8" s="10" t="s">
        <v>321</v>
      </c>
      <c r="O8" s="10" t="s">
        <v>169</v>
      </c>
      <c r="P8" s="17"/>
      <c r="Q8" s="10" t="s">
        <v>169</v>
      </c>
      <c r="R8" s="10" t="s">
        <v>87</v>
      </c>
      <c r="S8" s="10"/>
      <c r="T8" s="10"/>
      <c r="U8" s="10"/>
      <c r="V8" s="10"/>
    </row>
    <row r="9" spans="2:22" x14ac:dyDescent="0.2">
      <c r="B9" s="10" t="s">
        <v>331</v>
      </c>
      <c r="C9" s="10" t="s">
        <v>325</v>
      </c>
      <c r="D9" s="10" t="s">
        <v>354</v>
      </c>
      <c r="E9" s="10" t="s">
        <v>314</v>
      </c>
      <c r="F9" s="10" t="s">
        <v>345</v>
      </c>
      <c r="G9" s="10"/>
      <c r="H9" s="10" t="s">
        <v>313</v>
      </c>
      <c r="I9" s="17"/>
      <c r="J9" s="10" t="s">
        <v>269</v>
      </c>
      <c r="K9" s="10" t="s">
        <v>329</v>
      </c>
      <c r="L9" s="10"/>
      <c r="M9" s="10" t="s">
        <v>338</v>
      </c>
      <c r="N9" s="10" t="s">
        <v>323</v>
      </c>
      <c r="O9" s="10" t="s">
        <v>355</v>
      </c>
      <c r="P9" s="17"/>
      <c r="Q9" s="10" t="s">
        <v>335</v>
      </c>
      <c r="R9" s="10" t="s">
        <v>393</v>
      </c>
      <c r="S9" s="10"/>
      <c r="T9" s="10"/>
      <c r="U9" s="10"/>
      <c r="V9" s="10"/>
    </row>
    <row r="10" spans="2:22" x14ac:dyDescent="0.2">
      <c r="B10" s="10" t="s">
        <v>332</v>
      </c>
      <c r="C10" s="10"/>
      <c r="D10" s="10" t="s">
        <v>353</v>
      </c>
      <c r="E10" s="10" t="s">
        <v>316</v>
      </c>
      <c r="F10" s="10" t="s">
        <v>342</v>
      </c>
      <c r="G10" s="10"/>
      <c r="H10" s="10" t="s">
        <v>326</v>
      </c>
      <c r="I10" s="17"/>
      <c r="J10" s="10" t="s">
        <v>336</v>
      </c>
      <c r="K10" s="10" t="s">
        <v>330</v>
      </c>
      <c r="L10" s="10"/>
      <c r="M10" s="10" t="s">
        <v>339</v>
      </c>
      <c r="N10" s="10" t="s">
        <v>322</v>
      </c>
      <c r="O10" s="10" t="s">
        <v>362</v>
      </c>
      <c r="P10" s="10"/>
      <c r="Q10" s="10" t="s">
        <v>342</v>
      </c>
      <c r="R10" s="10" t="s">
        <v>342</v>
      </c>
      <c r="S10" s="10"/>
      <c r="T10" s="10"/>
      <c r="U10" s="10"/>
      <c r="V10" s="10"/>
    </row>
    <row r="11" spans="2:22" x14ac:dyDescent="0.2">
      <c r="B11" s="10" t="s">
        <v>318</v>
      </c>
      <c r="C11" s="10"/>
      <c r="D11" s="10"/>
      <c r="E11" s="10" t="s">
        <v>324</v>
      </c>
      <c r="F11" s="10"/>
      <c r="G11" s="10"/>
      <c r="H11" s="10" t="s">
        <v>348</v>
      </c>
      <c r="I11" s="10"/>
      <c r="J11" s="10" t="s">
        <v>76</v>
      </c>
      <c r="K11" s="10"/>
      <c r="L11" s="12"/>
      <c r="M11" s="10" t="s">
        <v>340</v>
      </c>
      <c r="N11" s="10"/>
      <c r="O11" s="10" t="s">
        <v>356</v>
      </c>
      <c r="P11" s="10"/>
      <c r="Q11" s="10"/>
      <c r="R11" s="10"/>
      <c r="S11" s="10"/>
      <c r="T11" s="10"/>
      <c r="U11" s="10"/>
      <c r="V11" s="10"/>
    </row>
    <row r="12" spans="2:22" x14ac:dyDescent="0.2">
      <c r="B12" s="10" t="s">
        <v>320</v>
      </c>
      <c r="C12" s="10"/>
      <c r="D12" s="10"/>
      <c r="E12" s="10" t="s">
        <v>315</v>
      </c>
      <c r="F12" s="10"/>
      <c r="G12" s="10"/>
      <c r="H12" s="10" t="s">
        <v>349</v>
      </c>
      <c r="I12" s="10"/>
      <c r="J12" s="10"/>
      <c r="K12" s="10"/>
      <c r="L12" s="10"/>
      <c r="M12" s="10" t="s">
        <v>342</v>
      </c>
      <c r="N12" s="10"/>
      <c r="O12" s="10" t="s">
        <v>357</v>
      </c>
      <c r="P12" s="10"/>
      <c r="Q12" s="10"/>
      <c r="R12" s="10"/>
      <c r="S12" s="10"/>
      <c r="T12" s="10"/>
      <c r="U12" s="10"/>
      <c r="V12" s="10"/>
    </row>
    <row r="13" spans="2:22" x14ac:dyDescent="0.2">
      <c r="B13" s="10"/>
      <c r="C13" s="10"/>
      <c r="D13" s="10"/>
      <c r="E13" s="10"/>
      <c r="F13" s="10"/>
      <c r="G13" s="10"/>
      <c r="H13" s="10" t="s">
        <v>347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2:22" x14ac:dyDescent="0.2">
      <c r="C14" s="10"/>
      <c r="D14" s="10"/>
      <c r="E14" s="10"/>
      <c r="F14" s="12"/>
      <c r="G14" s="10"/>
      <c r="H14" s="10" t="s">
        <v>312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2:22" x14ac:dyDescent="0.2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2:22" x14ac:dyDescent="0.2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x14ac:dyDescent="0.2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9" spans="1:22" x14ac:dyDescent="0.2">
      <c r="A19" s="16" t="s">
        <v>363</v>
      </c>
      <c r="B19" s="11" t="s">
        <v>307</v>
      </c>
      <c r="C19" s="11" t="s">
        <v>308</v>
      </c>
      <c r="D19" s="11" t="s">
        <v>327</v>
      </c>
      <c r="E19" s="11" t="s">
        <v>352</v>
      </c>
      <c r="F19" s="42" t="s">
        <v>351</v>
      </c>
      <c r="G19" s="19" t="s">
        <v>366</v>
      </c>
      <c r="H19" s="19" t="s">
        <v>574</v>
      </c>
      <c r="J19" s="19" t="s">
        <v>702</v>
      </c>
    </row>
    <row r="20" spans="1:22" x14ac:dyDescent="0.2">
      <c r="A20" s="17" t="s">
        <v>364</v>
      </c>
      <c r="B20" s="10" t="str">
        <f>B7</f>
        <v>alcool</v>
      </c>
      <c r="C20" s="10" t="str">
        <f>D7</f>
        <v>bof</v>
      </c>
      <c r="D20" s="17" t="s">
        <v>365</v>
      </c>
      <c r="E20" s="10" t="s">
        <v>392</v>
      </c>
      <c r="F20" s="10" t="s">
        <v>350</v>
      </c>
      <c r="G20" s="50" t="s">
        <v>461</v>
      </c>
      <c r="H20" s="59" t="s">
        <v>579</v>
      </c>
      <c r="I20" s="71" t="s">
        <v>598</v>
      </c>
      <c r="J20" s="91" t="s">
        <v>706</v>
      </c>
    </row>
    <row r="21" spans="1:22" x14ac:dyDescent="0.2">
      <c r="A21" s="17" t="s">
        <v>325</v>
      </c>
      <c r="B21" s="10" t="str">
        <f>C7</f>
        <v>bière</v>
      </c>
      <c r="C21" s="12" t="str">
        <f>R7</f>
        <v>boulangerie</v>
      </c>
      <c r="D21" s="10" t="s">
        <v>406</v>
      </c>
      <c r="E21" s="10" t="s">
        <v>395</v>
      </c>
      <c r="F21" s="10" t="s">
        <v>308</v>
      </c>
      <c r="G21" s="47" t="s">
        <v>650</v>
      </c>
      <c r="H21" s="66" t="s">
        <v>578</v>
      </c>
      <c r="I21" s="71" t="s">
        <v>598</v>
      </c>
      <c r="J21" s="71" t="s">
        <v>583</v>
      </c>
    </row>
    <row r="22" spans="1:22" x14ac:dyDescent="0.2">
      <c r="A22" s="12"/>
      <c r="B22" s="10" t="str">
        <f>E7</f>
        <v>brasserie</v>
      </c>
      <c r="C22" s="10" t="str">
        <f>F7</f>
        <v>charcuterie</v>
      </c>
      <c r="D22" s="10" t="s">
        <v>501</v>
      </c>
      <c r="E22" s="10" t="s">
        <v>391</v>
      </c>
      <c r="F22" s="10" t="s">
        <v>405</v>
      </c>
      <c r="G22" s="52" t="s">
        <v>569</v>
      </c>
      <c r="H22" s="63" t="s">
        <v>580</v>
      </c>
      <c r="I22" s="71" t="s">
        <v>598</v>
      </c>
      <c r="J22" s="71" t="s">
        <v>703</v>
      </c>
    </row>
    <row r="23" spans="1:22" x14ac:dyDescent="0.2">
      <c r="B23" s="10" t="str">
        <f>N7</f>
        <v>vin</v>
      </c>
      <c r="C23" s="12" t="str">
        <f>Q7</f>
        <v>dessert</v>
      </c>
      <c r="D23" s="10" t="s">
        <v>186</v>
      </c>
      <c r="E23" s="10" t="s">
        <v>390</v>
      </c>
      <c r="F23" s="10"/>
      <c r="G23" s="30" t="s">
        <v>367</v>
      </c>
      <c r="H23" s="61" t="s">
        <v>583</v>
      </c>
      <c r="I23" s="71" t="s">
        <v>598</v>
      </c>
      <c r="J23" s="71" t="s">
        <v>704</v>
      </c>
    </row>
    <row r="24" spans="1:22" x14ac:dyDescent="0.2">
      <c r="A24" s="12"/>
      <c r="B24" s="10"/>
      <c r="C24" s="10" t="str">
        <f>H7</f>
        <v>économat</v>
      </c>
      <c r="D24" s="10"/>
      <c r="E24" s="12"/>
      <c r="F24" s="12"/>
      <c r="G24" s="53" t="s">
        <v>571</v>
      </c>
      <c r="H24" s="60" t="s">
        <v>576</v>
      </c>
      <c r="I24" s="70" t="s">
        <v>598</v>
      </c>
      <c r="J24" s="72" t="s">
        <v>705</v>
      </c>
    </row>
    <row r="25" spans="1:22" x14ac:dyDescent="0.2">
      <c r="A25" s="12"/>
      <c r="B25" s="10"/>
      <c r="C25" s="10" t="str">
        <f>J7</f>
        <v>maraicher</v>
      </c>
      <c r="D25" s="10"/>
      <c r="E25" s="12"/>
      <c r="F25" s="12"/>
      <c r="G25" s="31" t="s">
        <v>372</v>
      </c>
      <c r="H25" s="62" t="s">
        <v>575</v>
      </c>
      <c r="I25" s="70" t="s">
        <v>598</v>
      </c>
    </row>
    <row r="26" spans="1:22" x14ac:dyDescent="0.2">
      <c r="B26" s="10"/>
      <c r="C26" s="10" t="str">
        <f>K7</f>
        <v>poisson</v>
      </c>
      <c r="D26" s="10"/>
      <c r="E26" s="12"/>
      <c r="F26" s="12"/>
      <c r="G26" s="32" t="s">
        <v>190</v>
      </c>
      <c r="H26" s="65" t="s">
        <v>577</v>
      </c>
      <c r="I26" s="72" t="s">
        <v>598</v>
      </c>
    </row>
    <row r="27" spans="1:22" x14ac:dyDescent="0.2">
      <c r="B27" s="12"/>
      <c r="C27" s="10" t="str">
        <f>O7</f>
        <v>préparation</v>
      </c>
      <c r="D27" s="12"/>
      <c r="G27" s="55" t="s">
        <v>573</v>
      </c>
      <c r="H27" s="64" t="s">
        <v>584</v>
      </c>
      <c r="I27" s="70" t="s">
        <v>598</v>
      </c>
    </row>
    <row r="28" spans="1:22" x14ac:dyDescent="0.2">
      <c r="B28" s="11" t="s">
        <v>375</v>
      </c>
      <c r="C28" s="10" t="str">
        <f>M7</f>
        <v>viande</v>
      </c>
      <c r="G28" s="24" t="s">
        <v>191</v>
      </c>
      <c r="H28" s="73" t="s">
        <v>581</v>
      </c>
      <c r="I28" s="70" t="s">
        <v>598</v>
      </c>
    </row>
    <row r="29" spans="1:22" x14ac:dyDescent="0.2">
      <c r="B29" s="10" t="s">
        <v>307</v>
      </c>
      <c r="G29" s="26" t="s">
        <v>197</v>
      </c>
      <c r="H29" s="61"/>
      <c r="I29" s="70" t="s">
        <v>598</v>
      </c>
    </row>
    <row r="30" spans="1:22" x14ac:dyDescent="0.2">
      <c r="B30" s="10" t="s">
        <v>352</v>
      </c>
      <c r="G30" s="54" t="s">
        <v>568</v>
      </c>
      <c r="H30" s="61"/>
      <c r="I30" s="70" t="s">
        <v>598</v>
      </c>
    </row>
    <row r="31" spans="1:22" x14ac:dyDescent="0.2">
      <c r="B31" s="10" t="s">
        <v>363</v>
      </c>
      <c r="G31" s="33" t="s">
        <v>399</v>
      </c>
      <c r="I31" s="70" t="s">
        <v>598</v>
      </c>
    </row>
    <row r="32" spans="1:22" x14ac:dyDescent="0.2">
      <c r="B32" s="10" t="s">
        <v>351</v>
      </c>
      <c r="G32" s="35" t="s">
        <v>397</v>
      </c>
      <c r="I32" s="72" t="s">
        <v>598</v>
      </c>
    </row>
    <row r="33" spans="2:9" x14ac:dyDescent="0.2">
      <c r="B33" s="10" t="s">
        <v>308</v>
      </c>
      <c r="G33" s="34" t="s">
        <v>398</v>
      </c>
      <c r="I33" s="72" t="s">
        <v>598</v>
      </c>
    </row>
    <row r="34" spans="2:9" x14ac:dyDescent="0.2">
      <c r="B34" s="10" t="s">
        <v>327</v>
      </c>
      <c r="G34" s="37" t="s">
        <v>625</v>
      </c>
    </row>
    <row r="35" spans="2:9" x14ac:dyDescent="0.2">
      <c r="B35" t="s">
        <v>452</v>
      </c>
      <c r="G35" s="22" t="s">
        <v>195</v>
      </c>
      <c r="I35" s="70" t="s">
        <v>598</v>
      </c>
    </row>
    <row r="36" spans="2:9" x14ac:dyDescent="0.2">
      <c r="G36" s="23" t="s">
        <v>288</v>
      </c>
      <c r="I36" s="70" t="s">
        <v>598</v>
      </c>
    </row>
    <row r="37" spans="2:9" x14ac:dyDescent="0.2">
      <c r="G37" s="51" t="s">
        <v>570</v>
      </c>
      <c r="I37" s="70" t="s">
        <v>598</v>
      </c>
    </row>
    <row r="38" spans="2:9" x14ac:dyDescent="0.2">
      <c r="G38" s="27" t="s">
        <v>192</v>
      </c>
      <c r="I38" s="70" t="s">
        <v>598</v>
      </c>
    </row>
    <row r="39" spans="2:9" x14ac:dyDescent="0.2">
      <c r="G39" s="29" t="s">
        <v>373</v>
      </c>
      <c r="I39" s="70" t="s">
        <v>598</v>
      </c>
    </row>
    <row r="40" spans="2:9" x14ac:dyDescent="0.2">
      <c r="G40" s="92" t="s">
        <v>637</v>
      </c>
      <c r="I40" s="70" t="s">
        <v>598</v>
      </c>
    </row>
    <row r="41" spans="2:9" x14ac:dyDescent="0.2">
      <c r="G41" s="52" t="s">
        <v>592</v>
      </c>
    </row>
    <row r="42" spans="2:9" x14ac:dyDescent="0.2">
      <c r="G42" s="21" t="s">
        <v>193</v>
      </c>
      <c r="I42" s="70" t="s">
        <v>598</v>
      </c>
    </row>
    <row r="43" spans="2:9" x14ac:dyDescent="0.2">
      <c r="G43" s="25" t="s">
        <v>196</v>
      </c>
      <c r="I43" s="70" t="s">
        <v>598</v>
      </c>
    </row>
    <row r="44" spans="2:9" x14ac:dyDescent="0.2">
      <c r="G44" s="49" t="s">
        <v>572</v>
      </c>
      <c r="I44" s="70" t="s">
        <v>598</v>
      </c>
    </row>
    <row r="45" spans="2:9" x14ac:dyDescent="0.2">
      <c r="G45" s="20" t="s">
        <v>189</v>
      </c>
      <c r="H45" s="18"/>
      <c r="I45" s="70" t="s">
        <v>598</v>
      </c>
    </row>
    <row r="46" spans="2:9" x14ac:dyDescent="0.2">
      <c r="G46" s="10" t="s">
        <v>596</v>
      </c>
      <c r="H46" s="18"/>
      <c r="I46" s="70" t="s">
        <v>598</v>
      </c>
    </row>
    <row r="47" spans="2:9" x14ac:dyDescent="0.2">
      <c r="G47" s="28" t="s">
        <v>194</v>
      </c>
      <c r="H47" s="18"/>
      <c r="I47" s="70" t="s">
        <v>598</v>
      </c>
    </row>
    <row r="48" spans="2:9" x14ac:dyDescent="0.2">
      <c r="G48" s="69" t="s">
        <v>638</v>
      </c>
      <c r="H48" s="18"/>
      <c r="I48" s="70" t="s">
        <v>598</v>
      </c>
    </row>
    <row r="49" spans="7:9" x14ac:dyDescent="0.2">
      <c r="G49" s="94" t="s">
        <v>643</v>
      </c>
      <c r="H49" s="18"/>
    </row>
    <row r="50" spans="7:9" x14ac:dyDescent="0.2">
      <c r="G50" s="95" t="s">
        <v>644</v>
      </c>
      <c r="H50" s="18"/>
      <c r="I50" s="70" t="s">
        <v>598</v>
      </c>
    </row>
    <row r="51" spans="7:9" x14ac:dyDescent="0.2">
      <c r="G51" s="12"/>
      <c r="H51" s="18"/>
    </row>
    <row r="52" spans="7:9" x14ac:dyDescent="0.2">
      <c r="G52" s="12"/>
      <c r="H52" s="18"/>
    </row>
    <row r="53" spans="7:9" x14ac:dyDescent="0.2">
      <c r="G53" s="12"/>
      <c r="H53" s="18"/>
    </row>
    <row r="54" spans="7:9" x14ac:dyDescent="0.2">
      <c r="G54" s="12"/>
      <c r="H54" s="18"/>
    </row>
    <row r="55" spans="7:9" x14ac:dyDescent="0.2">
      <c r="G55" s="12"/>
      <c r="H55" s="18"/>
    </row>
    <row r="56" spans="7:9" x14ac:dyDescent="0.2">
      <c r="G56" s="12"/>
      <c r="H56" s="18"/>
    </row>
    <row r="57" spans="7:9" x14ac:dyDescent="0.2">
      <c r="G57" s="12"/>
      <c r="H57" s="18"/>
    </row>
    <row r="58" spans="7:9" x14ac:dyDescent="0.2">
      <c r="G58" s="12"/>
      <c r="H58" s="18"/>
    </row>
    <row r="59" spans="7:9" x14ac:dyDescent="0.2">
      <c r="G59" s="12"/>
      <c r="H59" s="18"/>
    </row>
    <row r="60" spans="7:9" x14ac:dyDescent="0.2">
      <c r="G60" s="12"/>
      <c r="H60" s="18"/>
    </row>
    <row r="61" spans="7:9" x14ac:dyDescent="0.2">
      <c r="G61" s="12"/>
      <c r="H61" s="18"/>
    </row>
    <row r="62" spans="7:9" x14ac:dyDescent="0.2">
      <c r="G62" s="12"/>
      <c r="H62" s="12"/>
    </row>
  </sheetData>
  <sortState ref="G21:G50">
    <sortCondition ref="G19"/>
  </sortState>
  <dataValidations disablePrompts="1" count="2">
    <dataValidation type="list" allowBlank="1" showInputMessage="1" showErrorMessage="1" sqref="X9">
      <formula1>types</formula1>
    </dataValidation>
    <dataValidation type="list" allowBlank="1" showInputMessage="1" showErrorMessage="1" sqref="Y9">
      <formula1>INDIRECT($X$9)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Right="0"/>
    <pageSetUpPr fitToPage="1"/>
  </sheetPr>
  <dimension ref="A1:BG509"/>
  <sheetViews>
    <sheetView showZeros="0" tabSelected="1" zoomScale="80" zoomScaleNormal="80" workbookViewId="0">
      <pane ySplit="8" topLeftCell="A9" activePane="bottomLeft" state="frozen"/>
      <selection pane="bottomLeft" activeCell="Q16" sqref="Q16"/>
    </sheetView>
  </sheetViews>
  <sheetFormatPr baseColWidth="10" defaultRowHeight="18" x14ac:dyDescent="0.25"/>
  <cols>
    <col min="1" max="1" width="4.140625" style="1" customWidth="1"/>
    <col min="2" max="2" width="4.140625" style="68" customWidth="1"/>
    <col min="3" max="4" width="6" customWidth="1"/>
    <col min="5" max="5" width="5.28515625" customWidth="1"/>
    <col min="6" max="6" width="24" style="117" customWidth="1"/>
    <col min="7" max="7" width="4.5703125" customWidth="1"/>
    <col min="8" max="8" width="7.5703125" style="168" customWidth="1"/>
    <col min="9" max="9" width="4.85546875" style="48" customWidth="1"/>
    <col min="10" max="10" width="6.5703125" style="99" customWidth="1"/>
    <col min="11" max="11" width="5.7109375" style="68" customWidth="1"/>
    <col min="12" max="13" width="4" customWidth="1"/>
    <col min="14" max="14" width="8.85546875" customWidth="1"/>
    <col min="15" max="15" width="8.85546875" style="114" customWidth="1"/>
    <col min="16" max="16" width="6" customWidth="1"/>
    <col min="17" max="17" width="7.28515625" style="102" customWidth="1"/>
    <col min="18" max="18" width="6.5703125" customWidth="1"/>
    <col min="19" max="19" width="7.28515625" style="102" customWidth="1"/>
    <col min="20" max="20" width="6.5703125" customWidth="1"/>
    <col min="21" max="21" width="7.28515625" style="102" customWidth="1"/>
    <col min="22" max="22" width="6.42578125" customWidth="1"/>
    <col min="23" max="23" width="9" style="81" customWidth="1"/>
    <col min="24" max="24" width="14.85546875" style="108" customWidth="1"/>
    <col min="25" max="25" width="18.140625" customWidth="1"/>
    <col min="26" max="31" width="9.7109375" customWidth="1"/>
    <col min="32" max="32" width="0.5703125" customWidth="1"/>
    <col min="33" max="38" width="9.7109375" customWidth="1"/>
    <col min="39" max="39" width="0.5703125" customWidth="1"/>
    <col min="40" max="45" width="9.7109375" customWidth="1"/>
    <col min="46" max="46" width="0.5703125" customWidth="1"/>
    <col min="47" max="52" width="9.7109375" customWidth="1"/>
    <col min="53" max="53" width="0.5703125" customWidth="1"/>
    <col min="54" max="59" width="9.7109375" customWidth="1"/>
    <col min="60" max="61" width="11.42578125" customWidth="1"/>
  </cols>
  <sheetData>
    <row r="1" spans="1:59" ht="48.2" hidden="1" customHeight="1" x14ac:dyDescent="0.2">
      <c r="B1" s="67"/>
      <c r="C1" s="3"/>
      <c r="D1" s="3"/>
      <c r="E1" s="3"/>
      <c r="F1" s="115"/>
      <c r="G1" s="43"/>
      <c r="H1" s="96"/>
      <c r="I1" s="44"/>
      <c r="J1" s="96"/>
      <c r="K1" s="74"/>
      <c r="L1" s="14"/>
      <c r="M1" s="14"/>
      <c r="N1" s="15"/>
      <c r="O1" s="110"/>
      <c r="P1" s="15"/>
      <c r="Q1" s="103"/>
      <c r="U1" s="104"/>
      <c r="V1" s="36"/>
      <c r="W1" s="46"/>
      <c r="X1" s="107"/>
      <c r="Y1" s="39"/>
      <c r="Z1" s="2"/>
      <c r="AA1" s="2"/>
      <c r="AB1" s="2"/>
      <c r="AC1" s="2"/>
      <c r="AD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57"/>
      <c r="AX1" s="2"/>
      <c r="AY1" s="2"/>
      <c r="AZ1" s="2"/>
      <c r="BA1" s="2"/>
      <c r="BB1" s="2"/>
      <c r="BC1" s="2"/>
      <c r="BD1" s="2"/>
      <c r="BE1" s="2"/>
      <c r="BF1" s="2"/>
      <c r="BG1" s="2"/>
    </row>
    <row r="2" spans="1:59" ht="20.25" hidden="1" customHeight="1" thickBot="1" x14ac:dyDescent="0.25">
      <c r="A2"/>
      <c r="B2" s="2"/>
      <c r="C2" s="3"/>
      <c r="D2" s="3"/>
      <c r="E2" s="3"/>
      <c r="F2" s="116"/>
      <c r="G2" s="43"/>
      <c r="H2" s="97"/>
      <c r="I2" s="44"/>
      <c r="J2" s="96"/>
      <c r="K2" s="74"/>
      <c r="L2" s="14"/>
      <c r="M2" s="14"/>
      <c r="N2" s="15"/>
      <c r="O2" s="110"/>
      <c r="P2" s="15"/>
      <c r="Q2" s="103"/>
      <c r="R2" s="36"/>
      <c r="S2" s="103"/>
      <c r="T2" s="56"/>
      <c r="U2" s="105"/>
      <c r="V2" s="36"/>
      <c r="W2" s="46"/>
      <c r="X2" s="107"/>
      <c r="Y2" s="39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21.75" customHeight="1" x14ac:dyDescent="0.25">
      <c r="B3" s="2"/>
      <c r="C3" s="3"/>
      <c r="D3" s="3"/>
      <c r="E3" s="3"/>
      <c r="G3" s="43"/>
      <c r="H3" s="97"/>
      <c r="I3" s="44"/>
      <c r="J3" s="96"/>
      <c r="K3" s="74"/>
      <c r="L3" s="14"/>
      <c r="M3" s="14"/>
      <c r="N3" s="15"/>
      <c r="O3" s="110"/>
      <c r="P3" s="15"/>
      <c r="Q3" s="103"/>
      <c r="R3" s="36"/>
      <c r="S3" s="103"/>
      <c r="T3" s="56"/>
      <c r="U3" s="105"/>
      <c r="V3" s="36"/>
      <c r="W3" s="46"/>
      <c r="X3" s="107"/>
      <c r="Y3" s="39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21.75" customHeight="1" thickBot="1" x14ac:dyDescent="0.3">
      <c r="B4" s="2"/>
      <c r="C4" s="3"/>
      <c r="D4" s="3"/>
      <c r="E4" s="3"/>
      <c r="G4" s="43"/>
      <c r="H4" s="97"/>
      <c r="I4" s="44"/>
      <c r="J4" s="96"/>
      <c r="K4" s="74"/>
      <c r="L4" s="14"/>
      <c r="M4" s="14"/>
      <c r="N4" s="15"/>
      <c r="O4" s="110"/>
      <c r="P4" s="15"/>
      <c r="Q4" s="103"/>
      <c r="R4" s="36"/>
      <c r="S4" s="103"/>
      <c r="T4" s="56"/>
      <c r="U4" s="105"/>
      <c r="V4" s="36"/>
      <c r="W4" s="46"/>
      <c r="X4" s="107"/>
      <c r="Y4" s="39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21.75" customHeight="1" thickBot="1" x14ac:dyDescent="0.25">
      <c r="B5" s="170" t="s">
        <v>701</v>
      </c>
      <c r="C5" s="170"/>
      <c r="D5" s="170"/>
      <c r="E5" s="170"/>
      <c r="F5" s="166" t="s">
        <v>706</v>
      </c>
      <c r="G5" s="121"/>
      <c r="H5" s="96"/>
      <c r="I5" s="84"/>
      <c r="J5" s="122"/>
      <c r="K5" s="85"/>
      <c r="L5" s="83"/>
      <c r="M5" s="83"/>
      <c r="N5" s="83"/>
      <c r="O5" s="111"/>
      <c r="P5" s="83"/>
      <c r="Q5" s="100"/>
      <c r="R5" s="83"/>
      <c r="S5" s="100"/>
      <c r="T5" s="83"/>
      <c r="U5" s="106"/>
      <c r="V5" s="45"/>
      <c r="Y5" s="58"/>
      <c r="Z5" s="138">
        <f>B6</f>
        <v>43024</v>
      </c>
      <c r="AA5" s="139">
        <f>Z5+1</f>
        <v>43025</v>
      </c>
      <c r="AB5" s="139">
        <f>AA5+1</f>
        <v>43026</v>
      </c>
      <c r="AC5" s="139">
        <f>AB5+1</f>
        <v>43027</v>
      </c>
      <c r="AD5" s="139">
        <f>AC5+1</f>
        <v>43028</v>
      </c>
      <c r="AE5" s="140">
        <f>AD5+1</f>
        <v>43029</v>
      </c>
      <c r="AF5" s="135"/>
      <c r="AG5" s="138">
        <f>AE5+2</f>
        <v>43031</v>
      </c>
      <c r="AH5" s="139">
        <f>AG5+1</f>
        <v>43032</v>
      </c>
      <c r="AI5" s="139">
        <f>AH5+1</f>
        <v>43033</v>
      </c>
      <c r="AJ5" s="139">
        <f>AI5+1</f>
        <v>43034</v>
      </c>
      <c r="AK5" s="139">
        <f>AJ5+1</f>
        <v>43035</v>
      </c>
      <c r="AL5" s="139">
        <f>AK5+1</f>
        <v>43036</v>
      </c>
      <c r="AM5" s="140"/>
      <c r="AN5" s="138">
        <f>AL5+2</f>
        <v>43038</v>
      </c>
      <c r="AO5" s="139">
        <f>AN5+1</f>
        <v>43039</v>
      </c>
      <c r="AP5" s="139">
        <f>AO5+1</f>
        <v>43040</v>
      </c>
      <c r="AQ5" s="139">
        <f>AP5+1</f>
        <v>43041</v>
      </c>
      <c r="AR5" s="139">
        <f>AQ5+1</f>
        <v>43042</v>
      </c>
      <c r="AS5" s="140">
        <f>AR5+1</f>
        <v>43043</v>
      </c>
      <c r="AT5" s="135"/>
      <c r="AU5" s="138">
        <f>AS5+2</f>
        <v>43045</v>
      </c>
      <c r="AV5" s="139">
        <f>AU5+1</f>
        <v>43046</v>
      </c>
      <c r="AW5" s="139">
        <f>AV5+1</f>
        <v>43047</v>
      </c>
      <c r="AX5" s="139">
        <f>AW5+1</f>
        <v>43048</v>
      </c>
      <c r="AY5" s="139">
        <f>AX5+1</f>
        <v>43049</v>
      </c>
      <c r="AZ5" s="153">
        <f>AY5+1</f>
        <v>43050</v>
      </c>
      <c r="BA5" s="162"/>
      <c r="BB5" s="158">
        <f>B6</f>
        <v>43024</v>
      </c>
      <c r="BC5" s="153">
        <f>BB5+7</f>
        <v>43031</v>
      </c>
      <c r="BD5" s="153">
        <f t="shared" ref="BD5:BG5" si="0">BC5+7</f>
        <v>43038</v>
      </c>
      <c r="BE5" s="153">
        <f t="shared" si="0"/>
        <v>43045</v>
      </c>
      <c r="BF5" s="153">
        <f t="shared" si="0"/>
        <v>43052</v>
      </c>
      <c r="BG5" s="140">
        <f t="shared" si="0"/>
        <v>43059</v>
      </c>
    </row>
    <row r="6" spans="1:59" ht="21.75" customHeight="1" x14ac:dyDescent="0.25">
      <c r="B6" s="169">
        <v>43024</v>
      </c>
      <c r="C6" s="169"/>
      <c r="D6" s="169"/>
      <c r="E6" s="169"/>
      <c r="G6" s="83"/>
      <c r="H6" s="96"/>
      <c r="I6" s="84"/>
      <c r="J6" s="122"/>
      <c r="K6" s="85"/>
      <c r="L6" s="83"/>
      <c r="M6" s="83"/>
      <c r="N6" s="83"/>
      <c r="O6" s="111"/>
      <c r="P6" s="83"/>
      <c r="Q6" s="100"/>
      <c r="R6" s="83"/>
      <c r="S6" s="100"/>
      <c r="T6" s="83"/>
      <c r="U6" s="106"/>
      <c r="V6" s="45"/>
      <c r="Y6" s="58"/>
      <c r="Z6" s="141">
        <f>Z5</f>
        <v>43024</v>
      </c>
      <c r="AA6" s="142">
        <f t="shared" ref="AA6:AZ6" si="1">AA5</f>
        <v>43025</v>
      </c>
      <c r="AB6" s="142">
        <f t="shared" si="1"/>
        <v>43026</v>
      </c>
      <c r="AC6" s="142">
        <f t="shared" si="1"/>
        <v>43027</v>
      </c>
      <c r="AD6" s="142">
        <f t="shared" si="1"/>
        <v>43028</v>
      </c>
      <c r="AE6" s="143">
        <f t="shared" si="1"/>
        <v>43029</v>
      </c>
      <c r="AF6" s="124">
        <f t="shared" si="1"/>
        <v>0</v>
      </c>
      <c r="AG6" s="141">
        <f t="shared" si="1"/>
        <v>43031</v>
      </c>
      <c r="AH6" s="142">
        <f t="shared" si="1"/>
        <v>43032</v>
      </c>
      <c r="AI6" s="142">
        <f t="shared" si="1"/>
        <v>43033</v>
      </c>
      <c r="AJ6" s="142">
        <f t="shared" si="1"/>
        <v>43034</v>
      </c>
      <c r="AK6" s="142">
        <f t="shared" si="1"/>
        <v>43035</v>
      </c>
      <c r="AL6" s="142">
        <f t="shared" si="1"/>
        <v>43036</v>
      </c>
      <c r="AM6" s="143">
        <f t="shared" si="1"/>
        <v>0</v>
      </c>
      <c r="AN6" s="141">
        <f t="shared" si="1"/>
        <v>43038</v>
      </c>
      <c r="AO6" s="142">
        <f t="shared" si="1"/>
        <v>43039</v>
      </c>
      <c r="AP6" s="142">
        <f t="shared" si="1"/>
        <v>43040</v>
      </c>
      <c r="AQ6" s="142">
        <f t="shared" si="1"/>
        <v>43041</v>
      </c>
      <c r="AR6" s="142">
        <f t="shared" si="1"/>
        <v>43042</v>
      </c>
      <c r="AS6" s="143">
        <f t="shared" si="1"/>
        <v>43043</v>
      </c>
      <c r="AT6" s="124">
        <f t="shared" si="1"/>
        <v>0</v>
      </c>
      <c r="AU6" s="141">
        <f t="shared" si="1"/>
        <v>43045</v>
      </c>
      <c r="AV6" s="142">
        <f t="shared" si="1"/>
        <v>43046</v>
      </c>
      <c r="AW6" s="142">
        <f t="shared" si="1"/>
        <v>43047</v>
      </c>
      <c r="AX6" s="142">
        <f t="shared" si="1"/>
        <v>43048</v>
      </c>
      <c r="AY6" s="142">
        <f t="shared" si="1"/>
        <v>43049</v>
      </c>
      <c r="AZ6" s="154">
        <f t="shared" si="1"/>
        <v>43050</v>
      </c>
      <c r="BA6" s="163"/>
      <c r="BB6" s="159">
        <f>BB5</f>
        <v>43024</v>
      </c>
      <c r="BC6" s="154">
        <f t="shared" ref="BC6:BG6" si="2">BC5</f>
        <v>43031</v>
      </c>
      <c r="BD6" s="154">
        <f t="shared" si="2"/>
        <v>43038</v>
      </c>
      <c r="BE6" s="154">
        <f t="shared" si="2"/>
        <v>43045</v>
      </c>
      <c r="BF6" s="154">
        <f t="shared" si="2"/>
        <v>43052</v>
      </c>
      <c r="BG6" s="143">
        <f t="shared" si="2"/>
        <v>43059</v>
      </c>
    </row>
    <row r="7" spans="1:59" ht="7.5" customHeight="1" x14ac:dyDescent="0.25">
      <c r="B7" s="123"/>
      <c r="C7" s="82"/>
      <c r="D7" s="83"/>
      <c r="E7" s="83"/>
      <c r="G7" s="83"/>
      <c r="H7" s="96"/>
      <c r="I7" s="84"/>
      <c r="J7" s="122"/>
      <c r="K7" s="85"/>
      <c r="L7" s="83"/>
      <c r="M7" s="83"/>
      <c r="N7" s="83"/>
      <c r="O7" s="111"/>
      <c r="P7" s="83"/>
      <c r="Q7" s="100"/>
      <c r="R7" s="83"/>
      <c r="S7" s="100"/>
      <c r="T7" s="83"/>
      <c r="U7" s="106"/>
      <c r="V7" s="45"/>
      <c r="Y7" s="58"/>
      <c r="Z7" s="144"/>
      <c r="AA7" s="145"/>
      <c r="AB7" s="145"/>
      <c r="AC7" s="145"/>
      <c r="AD7" s="145"/>
      <c r="AE7" s="146"/>
      <c r="AF7" s="86"/>
      <c r="AG7" s="144"/>
      <c r="AH7" s="145"/>
      <c r="AI7" s="145"/>
      <c r="AJ7" s="145"/>
      <c r="AK7" s="145"/>
      <c r="AL7" s="145"/>
      <c r="AM7" s="146"/>
      <c r="AN7" s="144"/>
      <c r="AO7" s="145"/>
      <c r="AP7" s="145"/>
      <c r="AQ7" s="145"/>
      <c r="AR7" s="145"/>
      <c r="AS7" s="146"/>
      <c r="AT7" s="87"/>
      <c r="AU7" s="144"/>
      <c r="AV7" s="145"/>
      <c r="AW7" s="145"/>
      <c r="AX7" s="145"/>
      <c r="AY7" s="145"/>
      <c r="AZ7" s="155"/>
      <c r="BA7" s="164"/>
      <c r="BB7" s="160"/>
      <c r="BC7" s="155"/>
      <c r="BD7" s="155"/>
      <c r="BE7" s="155"/>
      <c r="BF7" s="155"/>
      <c r="BG7" s="146"/>
    </row>
    <row r="8" spans="1:59" s="134" customFormat="1" ht="24.95" customHeight="1" x14ac:dyDescent="0.2">
      <c r="A8" s="76" t="s">
        <v>697</v>
      </c>
      <c r="B8" s="75" t="s">
        <v>574</v>
      </c>
      <c r="C8" s="76" t="s">
        <v>376</v>
      </c>
      <c r="D8" s="77" t="s">
        <v>377</v>
      </c>
      <c r="E8" s="78" t="s">
        <v>696</v>
      </c>
      <c r="F8" s="118" t="s">
        <v>523</v>
      </c>
      <c r="G8" s="79" t="s">
        <v>304</v>
      </c>
      <c r="H8" s="167" t="s">
        <v>636</v>
      </c>
      <c r="I8" s="125" t="s">
        <v>304</v>
      </c>
      <c r="J8" s="131" t="s">
        <v>695</v>
      </c>
      <c r="K8" s="126" t="s">
        <v>226</v>
      </c>
      <c r="L8" s="126" t="s">
        <v>698</v>
      </c>
      <c r="M8" s="126" t="s">
        <v>699</v>
      </c>
      <c r="N8" s="127" t="s">
        <v>227</v>
      </c>
      <c r="O8" s="129" t="s">
        <v>636</v>
      </c>
      <c r="P8" s="130" t="s">
        <v>694</v>
      </c>
      <c r="Q8" s="129" t="s">
        <v>636</v>
      </c>
      <c r="R8" s="130" t="s">
        <v>694</v>
      </c>
      <c r="S8" s="129" t="s">
        <v>636</v>
      </c>
      <c r="T8" s="130" t="s">
        <v>694</v>
      </c>
      <c r="U8" s="129" t="s">
        <v>636</v>
      </c>
      <c r="V8" s="130" t="s">
        <v>694</v>
      </c>
      <c r="W8" s="128" t="s">
        <v>700</v>
      </c>
      <c r="X8" s="132" t="s">
        <v>187</v>
      </c>
      <c r="Y8" s="133"/>
      <c r="Z8" s="147">
        <f>Z5</f>
        <v>43024</v>
      </c>
      <c r="AA8" s="148">
        <f t="shared" ref="AA8:AL8" si="3">AA5</f>
        <v>43025</v>
      </c>
      <c r="AB8" s="148">
        <f t="shared" si="3"/>
        <v>43026</v>
      </c>
      <c r="AC8" s="148">
        <f t="shared" si="3"/>
        <v>43027</v>
      </c>
      <c r="AD8" s="148">
        <f t="shared" si="3"/>
        <v>43028</v>
      </c>
      <c r="AE8" s="149">
        <f t="shared" si="3"/>
        <v>43029</v>
      </c>
      <c r="AF8" s="136"/>
      <c r="AG8" s="147">
        <f t="shared" si="3"/>
        <v>43031</v>
      </c>
      <c r="AH8" s="148">
        <f t="shared" si="3"/>
        <v>43032</v>
      </c>
      <c r="AI8" s="148">
        <f t="shared" si="3"/>
        <v>43033</v>
      </c>
      <c r="AJ8" s="148">
        <f t="shared" si="3"/>
        <v>43034</v>
      </c>
      <c r="AK8" s="148">
        <f t="shared" si="3"/>
        <v>43035</v>
      </c>
      <c r="AL8" s="148">
        <f t="shared" si="3"/>
        <v>43036</v>
      </c>
      <c r="AM8" s="149"/>
      <c r="AN8" s="150" t="s">
        <v>305</v>
      </c>
      <c r="AO8" s="151" t="s">
        <v>188</v>
      </c>
      <c r="AP8" s="151" t="s">
        <v>465</v>
      </c>
      <c r="AQ8" s="151" t="s">
        <v>521</v>
      </c>
      <c r="AR8" s="151" t="s">
        <v>522</v>
      </c>
      <c r="AS8" s="152" t="s">
        <v>306</v>
      </c>
      <c r="AT8" s="137"/>
      <c r="AU8" s="150" t="s">
        <v>305</v>
      </c>
      <c r="AV8" s="151" t="s">
        <v>188</v>
      </c>
      <c r="AW8" s="151" t="s">
        <v>465</v>
      </c>
      <c r="AX8" s="151" t="s">
        <v>521</v>
      </c>
      <c r="AY8" s="151" t="s">
        <v>522</v>
      </c>
      <c r="AZ8" s="156" t="s">
        <v>522</v>
      </c>
      <c r="BA8" s="165"/>
      <c r="BB8" s="161">
        <f>BB5</f>
        <v>43024</v>
      </c>
      <c r="BC8" s="157">
        <f t="shared" ref="BC8:BG8" si="4">BC5</f>
        <v>43031</v>
      </c>
      <c r="BD8" s="157">
        <f t="shared" si="4"/>
        <v>43038</v>
      </c>
      <c r="BE8" s="157">
        <f t="shared" si="4"/>
        <v>43045</v>
      </c>
      <c r="BF8" s="157">
        <f t="shared" si="4"/>
        <v>43052</v>
      </c>
      <c r="BG8" s="149">
        <f t="shared" si="4"/>
        <v>43059</v>
      </c>
    </row>
    <row r="9" spans="1:59" ht="30" customHeight="1" x14ac:dyDescent="0.2">
      <c r="A9" s="88"/>
      <c r="B9" s="4" t="s">
        <v>578</v>
      </c>
      <c r="C9" s="5" t="s">
        <v>307</v>
      </c>
      <c r="D9" s="5" t="s">
        <v>309</v>
      </c>
      <c r="E9" s="5" t="s">
        <v>317</v>
      </c>
      <c r="F9" s="119" t="s">
        <v>15</v>
      </c>
      <c r="G9" s="38" t="s">
        <v>192</v>
      </c>
      <c r="H9" s="98">
        <f t="shared" ref="H9:H72" si="5">IF(G9=P9,O9,IF(G9=R9,Q9,IF(G9=T9,S9,V9)))</f>
        <v>12.72</v>
      </c>
      <c r="I9" s="38" t="str">
        <f t="shared" ref="I9:I72" si="6">IF(J9=O9,P9,IF(J9=Q9,R9,IF(J9=S9,T9,V9)))</f>
        <v>Métro</v>
      </c>
      <c r="J9" s="96">
        <f t="shared" ref="J9:J72" si="7">MIN(O9,Q9,S9,U9)</f>
        <v>12.72</v>
      </c>
      <c r="K9" s="89" t="s">
        <v>117</v>
      </c>
      <c r="L9" s="89"/>
      <c r="M9" s="89" t="s">
        <v>236</v>
      </c>
      <c r="N9" s="6">
        <v>4</v>
      </c>
      <c r="O9" s="112">
        <v>12.72</v>
      </c>
      <c r="P9" s="38" t="s">
        <v>192</v>
      </c>
      <c r="Q9" s="9"/>
      <c r="R9" s="38"/>
      <c r="S9" s="9"/>
      <c r="T9" s="38"/>
      <c r="U9" s="9" t="s">
        <v>401</v>
      </c>
      <c r="V9" s="38"/>
      <c r="W9" s="80"/>
      <c r="X9" s="109">
        <f t="shared" ref="X9:X72" si="8">IF(AND(H9=0,N9&lt;&gt;0),"Prix achat ?",H9*N9)</f>
        <v>50.88</v>
      </c>
      <c r="Y9" s="7"/>
      <c r="Z9" s="40" t="s">
        <v>401</v>
      </c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</row>
    <row r="10" spans="1:59" ht="30" customHeight="1" x14ac:dyDescent="0.2">
      <c r="A10" s="88"/>
      <c r="B10" s="4" t="s">
        <v>578</v>
      </c>
      <c r="C10" s="5" t="s">
        <v>307</v>
      </c>
      <c r="D10" s="5" t="s">
        <v>309</v>
      </c>
      <c r="E10" s="5" t="s">
        <v>317</v>
      </c>
      <c r="F10" s="119" t="s">
        <v>132</v>
      </c>
      <c r="G10" s="38" t="s">
        <v>192</v>
      </c>
      <c r="H10" s="98">
        <f t="shared" si="5"/>
        <v>12.39</v>
      </c>
      <c r="I10" s="38" t="str">
        <f t="shared" si="6"/>
        <v>Métro</v>
      </c>
      <c r="J10" s="96">
        <f t="shared" si="7"/>
        <v>12.39</v>
      </c>
      <c r="K10" s="89" t="s">
        <v>117</v>
      </c>
      <c r="L10" s="89"/>
      <c r="M10" s="89" t="s">
        <v>236</v>
      </c>
      <c r="N10" s="6">
        <v>3</v>
      </c>
      <c r="O10" s="112">
        <v>12.39</v>
      </c>
      <c r="P10" s="38" t="s">
        <v>192</v>
      </c>
      <c r="Q10" s="9"/>
      <c r="R10" s="38"/>
      <c r="S10" s="9"/>
      <c r="T10" s="38"/>
      <c r="U10" s="9" t="s">
        <v>401</v>
      </c>
      <c r="V10" s="38"/>
      <c r="W10" s="80"/>
      <c r="X10" s="109">
        <f t="shared" si="8"/>
        <v>37.17</v>
      </c>
      <c r="Y10" s="7"/>
      <c r="Z10" s="40" t="s">
        <v>401</v>
      </c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</row>
    <row r="11" spans="1:59" ht="30" customHeight="1" x14ac:dyDescent="0.2">
      <c r="A11" s="88"/>
      <c r="B11" s="4" t="s">
        <v>578</v>
      </c>
      <c r="C11" s="5" t="s">
        <v>307</v>
      </c>
      <c r="D11" s="5" t="s">
        <v>309</v>
      </c>
      <c r="E11" s="5" t="s">
        <v>331</v>
      </c>
      <c r="F11" s="119" t="s">
        <v>6</v>
      </c>
      <c r="G11" s="38" t="s">
        <v>192</v>
      </c>
      <c r="H11" s="98">
        <f t="shared" si="5"/>
        <v>9.58</v>
      </c>
      <c r="I11" s="38" t="str">
        <f t="shared" si="6"/>
        <v>Métro</v>
      </c>
      <c r="J11" s="96">
        <f t="shared" si="7"/>
        <v>9.58</v>
      </c>
      <c r="K11" s="89" t="s">
        <v>106</v>
      </c>
      <c r="L11" s="89"/>
      <c r="M11" s="89" t="s">
        <v>236</v>
      </c>
      <c r="N11" s="6">
        <v>14</v>
      </c>
      <c r="O11" s="112">
        <v>9.58</v>
      </c>
      <c r="P11" s="38" t="s">
        <v>192</v>
      </c>
      <c r="Q11" s="9"/>
      <c r="R11" s="38"/>
      <c r="S11" s="9"/>
      <c r="T11" s="38"/>
      <c r="U11" s="9" t="s">
        <v>401</v>
      </c>
      <c r="V11" s="38"/>
      <c r="W11" s="80"/>
      <c r="X11" s="109">
        <f t="shared" si="8"/>
        <v>134.12</v>
      </c>
      <c r="Y11" s="7"/>
      <c r="Z11" s="40" t="s">
        <v>401</v>
      </c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</row>
    <row r="12" spans="1:59" ht="30" customHeight="1" x14ac:dyDescent="0.2">
      <c r="A12" s="88"/>
      <c r="B12" s="4" t="s">
        <v>578</v>
      </c>
      <c r="C12" s="5" t="s">
        <v>307</v>
      </c>
      <c r="D12" s="5" t="s">
        <v>309</v>
      </c>
      <c r="E12" s="5" t="s">
        <v>331</v>
      </c>
      <c r="F12" s="119" t="s">
        <v>9</v>
      </c>
      <c r="G12" s="38" t="s">
        <v>192</v>
      </c>
      <c r="H12" s="98">
        <f t="shared" si="5"/>
        <v>10.29</v>
      </c>
      <c r="I12" s="38" t="str">
        <f t="shared" si="6"/>
        <v>Métro</v>
      </c>
      <c r="J12" s="96">
        <f t="shared" si="7"/>
        <v>10.29</v>
      </c>
      <c r="K12" s="89" t="s">
        <v>117</v>
      </c>
      <c r="L12" s="89" t="s">
        <v>236</v>
      </c>
      <c r="M12" s="89">
        <v>2</v>
      </c>
      <c r="N12" s="6">
        <v>3</v>
      </c>
      <c r="O12" s="112">
        <v>10.29</v>
      </c>
      <c r="P12" s="38" t="s">
        <v>192</v>
      </c>
      <c r="Q12" s="9"/>
      <c r="R12" s="38"/>
      <c r="S12" s="9"/>
      <c r="T12" s="38"/>
      <c r="U12" s="9" t="s">
        <v>401</v>
      </c>
      <c r="V12" s="38"/>
      <c r="W12" s="80"/>
      <c r="X12" s="109">
        <f t="shared" si="8"/>
        <v>30.869999999999997</v>
      </c>
      <c r="Y12" s="7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</row>
    <row r="13" spans="1:59" ht="30" customHeight="1" x14ac:dyDescent="0.2">
      <c r="A13" s="88"/>
      <c r="B13" s="4" t="s">
        <v>578</v>
      </c>
      <c r="C13" s="5" t="s">
        <v>307</v>
      </c>
      <c r="D13" s="5" t="s">
        <v>309</v>
      </c>
      <c r="E13" s="5" t="s">
        <v>331</v>
      </c>
      <c r="F13" s="119" t="s">
        <v>13</v>
      </c>
      <c r="G13" s="38" t="s">
        <v>192</v>
      </c>
      <c r="H13" s="98">
        <f t="shared" si="5"/>
        <v>9.69</v>
      </c>
      <c r="I13" s="38" t="str">
        <f t="shared" si="6"/>
        <v>Métro</v>
      </c>
      <c r="J13" s="96">
        <f t="shared" si="7"/>
        <v>9.69</v>
      </c>
      <c r="K13" s="89" t="s">
        <v>106</v>
      </c>
      <c r="L13" s="89">
        <v>1</v>
      </c>
      <c r="M13" s="89">
        <v>2</v>
      </c>
      <c r="N13" s="6">
        <v>4</v>
      </c>
      <c r="O13" s="112">
        <v>9.69</v>
      </c>
      <c r="P13" s="38" t="s">
        <v>192</v>
      </c>
      <c r="Q13" s="9"/>
      <c r="R13" s="38"/>
      <c r="S13" s="9"/>
      <c r="T13" s="38"/>
      <c r="U13" s="9" t="s">
        <v>401</v>
      </c>
      <c r="V13" s="38"/>
      <c r="W13" s="80"/>
      <c r="X13" s="109">
        <f t="shared" si="8"/>
        <v>38.76</v>
      </c>
      <c r="Y13" s="7"/>
      <c r="Z13" s="40" t="s">
        <v>401</v>
      </c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</row>
    <row r="14" spans="1:59" ht="30" customHeight="1" x14ac:dyDescent="0.2">
      <c r="A14" s="88"/>
      <c r="B14" s="4" t="s">
        <v>578</v>
      </c>
      <c r="C14" s="5" t="s">
        <v>307</v>
      </c>
      <c r="D14" s="5" t="s">
        <v>309</v>
      </c>
      <c r="E14" s="5" t="s">
        <v>331</v>
      </c>
      <c r="F14" s="119" t="s">
        <v>5</v>
      </c>
      <c r="G14" s="38" t="s">
        <v>367</v>
      </c>
      <c r="H14" s="98">
        <f t="shared" si="5"/>
        <v>6.1</v>
      </c>
      <c r="I14" s="38" t="str">
        <f t="shared" si="6"/>
        <v>Carniato</v>
      </c>
      <c r="J14" s="96">
        <f t="shared" si="7"/>
        <v>6.1</v>
      </c>
      <c r="K14" s="89" t="s">
        <v>106</v>
      </c>
      <c r="L14" s="89" t="s">
        <v>236</v>
      </c>
      <c r="M14" s="89" t="s">
        <v>237</v>
      </c>
      <c r="N14" s="6">
        <v>4</v>
      </c>
      <c r="O14" s="112">
        <v>6.1</v>
      </c>
      <c r="P14" s="38" t="s">
        <v>367</v>
      </c>
      <c r="Q14" s="9"/>
      <c r="R14" s="38"/>
      <c r="S14" s="9"/>
      <c r="T14" s="38"/>
      <c r="U14" s="9" t="s">
        <v>401</v>
      </c>
      <c r="V14" s="38"/>
      <c r="W14" s="80"/>
      <c r="X14" s="109">
        <f t="shared" si="8"/>
        <v>24.4</v>
      </c>
      <c r="Y14" s="7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</row>
    <row r="15" spans="1:59" ht="30" customHeight="1" x14ac:dyDescent="0.2">
      <c r="A15" s="88"/>
      <c r="B15" s="4" t="s">
        <v>578</v>
      </c>
      <c r="C15" s="5" t="s">
        <v>307</v>
      </c>
      <c r="D15" s="5" t="s">
        <v>309</v>
      </c>
      <c r="E15" s="5" t="s">
        <v>331</v>
      </c>
      <c r="F15" s="119" t="s">
        <v>4</v>
      </c>
      <c r="G15" s="38" t="s">
        <v>367</v>
      </c>
      <c r="H15" s="98">
        <f t="shared" si="5"/>
        <v>6.1</v>
      </c>
      <c r="I15" s="38" t="str">
        <f t="shared" si="6"/>
        <v>Adis</v>
      </c>
      <c r="J15" s="96">
        <f t="shared" si="7"/>
        <v>4.5</v>
      </c>
      <c r="K15" s="89" t="s">
        <v>106</v>
      </c>
      <c r="L15" s="89" t="s">
        <v>236</v>
      </c>
      <c r="M15" s="89" t="s">
        <v>237</v>
      </c>
      <c r="N15" s="6">
        <v>2</v>
      </c>
      <c r="O15" s="112">
        <v>6.1</v>
      </c>
      <c r="P15" s="38" t="s">
        <v>367</v>
      </c>
      <c r="Q15" s="9">
        <v>4.5</v>
      </c>
      <c r="R15" s="38" t="s">
        <v>461</v>
      </c>
      <c r="S15" s="9"/>
      <c r="T15" s="38"/>
      <c r="U15" s="9" t="s">
        <v>401</v>
      </c>
      <c r="V15" s="38"/>
      <c r="W15" s="80"/>
      <c r="X15" s="109">
        <f t="shared" si="8"/>
        <v>12.2</v>
      </c>
      <c r="Y15" s="7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</row>
    <row r="16" spans="1:59" ht="30" customHeight="1" x14ac:dyDescent="0.2">
      <c r="A16" s="88"/>
      <c r="B16" s="4" t="s">
        <v>578</v>
      </c>
      <c r="C16" s="5" t="s">
        <v>307</v>
      </c>
      <c r="D16" s="5" t="s">
        <v>309</v>
      </c>
      <c r="E16" s="5" t="s">
        <v>331</v>
      </c>
      <c r="F16" s="119" t="s">
        <v>11</v>
      </c>
      <c r="G16" s="38" t="s">
        <v>192</v>
      </c>
      <c r="H16" s="98">
        <f t="shared" si="5"/>
        <v>6.55</v>
      </c>
      <c r="I16" s="38" t="str">
        <f t="shared" si="6"/>
        <v>Métro</v>
      </c>
      <c r="J16" s="96">
        <f t="shared" si="7"/>
        <v>6.55</v>
      </c>
      <c r="K16" s="89" t="s">
        <v>117</v>
      </c>
      <c r="L16" s="89">
        <v>1</v>
      </c>
      <c r="M16" s="89">
        <v>2</v>
      </c>
      <c r="N16" s="6">
        <v>3</v>
      </c>
      <c r="O16" s="112">
        <v>6.55</v>
      </c>
      <c r="P16" s="38" t="s">
        <v>192</v>
      </c>
      <c r="Q16" s="9"/>
      <c r="R16" s="38"/>
      <c r="S16" s="9"/>
      <c r="T16" s="38"/>
      <c r="U16" s="9" t="s">
        <v>401</v>
      </c>
      <c r="V16" s="38"/>
      <c r="W16" s="80"/>
      <c r="X16" s="109">
        <f t="shared" si="8"/>
        <v>19.649999999999999</v>
      </c>
      <c r="Y16" s="7"/>
      <c r="Z16" s="40" t="s">
        <v>401</v>
      </c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</row>
    <row r="17" spans="1:59" ht="30" customHeight="1" x14ac:dyDescent="0.2">
      <c r="A17" s="88"/>
      <c r="B17" s="4" t="s">
        <v>578</v>
      </c>
      <c r="C17" s="5" t="s">
        <v>307</v>
      </c>
      <c r="D17" s="5" t="s">
        <v>309</v>
      </c>
      <c r="E17" s="5" t="s">
        <v>331</v>
      </c>
      <c r="F17" s="119" t="s">
        <v>10</v>
      </c>
      <c r="G17" s="38" t="s">
        <v>192</v>
      </c>
      <c r="H17" s="98">
        <f t="shared" si="5"/>
        <v>6.55</v>
      </c>
      <c r="I17" s="38" t="str">
        <f t="shared" si="6"/>
        <v>Métro</v>
      </c>
      <c r="J17" s="96">
        <f t="shared" si="7"/>
        <v>6.55</v>
      </c>
      <c r="K17" s="89" t="s">
        <v>117</v>
      </c>
      <c r="L17" s="89">
        <v>1</v>
      </c>
      <c r="M17" s="89">
        <v>2</v>
      </c>
      <c r="N17" s="6">
        <v>6</v>
      </c>
      <c r="O17" s="112">
        <v>6.55</v>
      </c>
      <c r="P17" s="38" t="s">
        <v>192</v>
      </c>
      <c r="Q17" s="9"/>
      <c r="R17" s="38"/>
      <c r="S17" s="9" t="s">
        <v>401</v>
      </c>
      <c r="T17" s="38"/>
      <c r="U17" s="9" t="s">
        <v>401</v>
      </c>
      <c r="V17" s="38"/>
      <c r="W17" s="80"/>
      <c r="X17" s="109">
        <f t="shared" si="8"/>
        <v>39.299999999999997</v>
      </c>
      <c r="Y17" s="7"/>
      <c r="Z17" s="40" t="s">
        <v>401</v>
      </c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</row>
    <row r="18" spans="1:59" ht="30" customHeight="1" x14ac:dyDescent="0.2">
      <c r="A18" s="88"/>
      <c r="B18" s="4" t="s">
        <v>578</v>
      </c>
      <c r="C18" s="5" t="s">
        <v>307</v>
      </c>
      <c r="D18" s="5" t="s">
        <v>309</v>
      </c>
      <c r="E18" s="5" t="s">
        <v>331</v>
      </c>
      <c r="F18" s="119" t="s">
        <v>18</v>
      </c>
      <c r="G18" s="38" t="s">
        <v>192</v>
      </c>
      <c r="H18" s="98">
        <f t="shared" si="5"/>
        <v>5.5</v>
      </c>
      <c r="I18" s="38" t="str">
        <f t="shared" si="6"/>
        <v>Métro</v>
      </c>
      <c r="J18" s="96">
        <f t="shared" si="7"/>
        <v>5.5</v>
      </c>
      <c r="K18" s="89" t="s">
        <v>117</v>
      </c>
      <c r="L18" s="89"/>
      <c r="M18" s="89" t="s">
        <v>236</v>
      </c>
      <c r="N18" s="6">
        <v>2</v>
      </c>
      <c r="O18" s="112">
        <v>5.5</v>
      </c>
      <c r="P18" s="38" t="s">
        <v>192</v>
      </c>
      <c r="Q18" s="9"/>
      <c r="R18" s="38"/>
      <c r="S18" s="9" t="s">
        <v>401</v>
      </c>
      <c r="T18" s="38"/>
      <c r="U18" s="9" t="s">
        <v>401</v>
      </c>
      <c r="V18" s="38"/>
      <c r="W18" s="80"/>
      <c r="X18" s="109">
        <f t="shared" si="8"/>
        <v>11</v>
      </c>
      <c r="Y18" s="7"/>
      <c r="Z18" s="40" t="s">
        <v>401</v>
      </c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</row>
    <row r="19" spans="1:59" ht="30" customHeight="1" x14ac:dyDescent="0.2">
      <c r="A19" s="88"/>
      <c r="B19" s="4" t="s">
        <v>578</v>
      </c>
      <c r="C19" s="5" t="s">
        <v>307</v>
      </c>
      <c r="D19" s="5" t="s">
        <v>309</v>
      </c>
      <c r="E19" s="5" t="s">
        <v>331</v>
      </c>
      <c r="F19" s="119" t="s">
        <v>107</v>
      </c>
      <c r="G19" s="38" t="s">
        <v>192</v>
      </c>
      <c r="H19" s="98">
        <f t="shared" si="5"/>
        <v>8.73</v>
      </c>
      <c r="I19" s="38" t="str">
        <f t="shared" si="6"/>
        <v>Métro</v>
      </c>
      <c r="J19" s="96">
        <f t="shared" si="7"/>
        <v>8.73</v>
      </c>
      <c r="K19" s="89" t="s">
        <v>117</v>
      </c>
      <c r="L19" s="89"/>
      <c r="M19" s="89" t="s">
        <v>236</v>
      </c>
      <c r="N19" s="6">
        <v>2</v>
      </c>
      <c r="O19" s="112">
        <v>8.73</v>
      </c>
      <c r="P19" s="38" t="s">
        <v>192</v>
      </c>
      <c r="Q19" s="9"/>
      <c r="R19" s="38"/>
      <c r="S19" s="9" t="s">
        <v>401</v>
      </c>
      <c r="T19" s="38"/>
      <c r="U19" s="9" t="s">
        <v>401</v>
      </c>
      <c r="V19" s="38"/>
      <c r="W19" s="80"/>
      <c r="X19" s="109">
        <f t="shared" si="8"/>
        <v>17.46</v>
      </c>
      <c r="Y19" s="7"/>
      <c r="Z19" s="40" t="s">
        <v>401</v>
      </c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</row>
    <row r="20" spans="1:59" ht="30" customHeight="1" x14ac:dyDescent="0.2">
      <c r="A20" s="88"/>
      <c r="B20" s="4" t="s">
        <v>578</v>
      </c>
      <c r="C20" s="5" t="s">
        <v>307</v>
      </c>
      <c r="D20" s="5" t="s">
        <v>309</v>
      </c>
      <c r="E20" s="5" t="s">
        <v>331</v>
      </c>
      <c r="F20" s="119" t="s">
        <v>293</v>
      </c>
      <c r="G20" s="38" t="s">
        <v>192</v>
      </c>
      <c r="H20" s="98">
        <f t="shared" si="5"/>
        <v>8.3699999999999992</v>
      </c>
      <c r="I20" s="38" t="str">
        <f t="shared" si="6"/>
        <v>Métro</v>
      </c>
      <c r="J20" s="96">
        <f t="shared" si="7"/>
        <v>8.3699999999999992</v>
      </c>
      <c r="K20" s="89" t="s">
        <v>236</v>
      </c>
      <c r="L20" s="89"/>
      <c r="M20" s="89"/>
      <c r="N20" s="6">
        <v>2</v>
      </c>
      <c r="O20" s="112">
        <v>8.3699999999999992</v>
      </c>
      <c r="P20" s="38" t="s">
        <v>192</v>
      </c>
      <c r="Q20" s="9"/>
      <c r="R20" s="38"/>
      <c r="S20" s="9" t="s">
        <v>401</v>
      </c>
      <c r="T20" s="38"/>
      <c r="U20" s="9" t="s">
        <v>401</v>
      </c>
      <c r="V20" s="38"/>
      <c r="W20" s="80"/>
      <c r="X20" s="109">
        <f t="shared" si="8"/>
        <v>16.739999999999998</v>
      </c>
      <c r="Y20" s="7"/>
      <c r="Z20" s="40" t="s">
        <v>401</v>
      </c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</row>
    <row r="21" spans="1:59" ht="30" customHeight="1" x14ac:dyDescent="0.2">
      <c r="A21" s="88"/>
      <c r="B21" s="4" t="s">
        <v>578</v>
      </c>
      <c r="C21" s="5" t="s">
        <v>307</v>
      </c>
      <c r="D21" s="5" t="s">
        <v>309</v>
      </c>
      <c r="E21" s="5" t="s">
        <v>331</v>
      </c>
      <c r="F21" s="119" t="s">
        <v>496</v>
      </c>
      <c r="G21" s="38" t="s">
        <v>192</v>
      </c>
      <c r="H21" s="98">
        <f t="shared" si="5"/>
        <v>13.74</v>
      </c>
      <c r="I21" s="38" t="str">
        <f t="shared" si="6"/>
        <v>Métro</v>
      </c>
      <c r="J21" s="96">
        <f t="shared" si="7"/>
        <v>13.74</v>
      </c>
      <c r="K21" s="89" t="s">
        <v>106</v>
      </c>
      <c r="L21" s="89" t="s">
        <v>236</v>
      </c>
      <c r="M21" s="89" t="s">
        <v>237</v>
      </c>
      <c r="N21" s="6">
        <v>1</v>
      </c>
      <c r="O21" s="112">
        <v>13.74</v>
      </c>
      <c r="P21" s="38" t="s">
        <v>192</v>
      </c>
      <c r="Q21" s="9"/>
      <c r="R21" s="38"/>
      <c r="S21" s="9"/>
      <c r="T21" s="38"/>
      <c r="U21" s="9" t="s">
        <v>401</v>
      </c>
      <c r="V21" s="38"/>
      <c r="W21" s="80"/>
      <c r="X21" s="109">
        <f t="shared" si="8"/>
        <v>13.74</v>
      </c>
      <c r="Y21" s="7"/>
      <c r="Z21" s="40" t="s">
        <v>401</v>
      </c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</row>
    <row r="22" spans="1:59" ht="30" customHeight="1" x14ac:dyDescent="0.2">
      <c r="A22" s="88"/>
      <c r="B22" s="4" t="s">
        <v>578</v>
      </c>
      <c r="C22" s="5" t="s">
        <v>307</v>
      </c>
      <c r="D22" s="5" t="s">
        <v>309</v>
      </c>
      <c r="E22" s="5" t="s">
        <v>331</v>
      </c>
      <c r="F22" s="119" t="s">
        <v>16</v>
      </c>
      <c r="G22" s="38" t="s">
        <v>192</v>
      </c>
      <c r="H22" s="98">
        <f t="shared" si="5"/>
        <v>5.24</v>
      </c>
      <c r="I22" s="38" t="str">
        <f t="shared" si="6"/>
        <v>Métro</v>
      </c>
      <c r="J22" s="96">
        <f t="shared" si="7"/>
        <v>5.24</v>
      </c>
      <c r="K22" s="89" t="s">
        <v>106</v>
      </c>
      <c r="L22" s="89"/>
      <c r="M22" s="89" t="s">
        <v>236</v>
      </c>
      <c r="N22" s="6">
        <v>1</v>
      </c>
      <c r="O22" s="112">
        <v>5.24</v>
      </c>
      <c r="P22" s="38" t="s">
        <v>192</v>
      </c>
      <c r="Q22" s="9"/>
      <c r="R22" s="38"/>
      <c r="S22" s="9" t="s">
        <v>401</v>
      </c>
      <c r="T22" s="38"/>
      <c r="U22" s="9" t="s">
        <v>401</v>
      </c>
      <c r="V22" s="38"/>
      <c r="W22" s="80"/>
      <c r="X22" s="109">
        <f t="shared" si="8"/>
        <v>5.24</v>
      </c>
      <c r="Y22" s="7"/>
      <c r="Z22" s="40" t="s">
        <v>401</v>
      </c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</row>
    <row r="23" spans="1:59" ht="30" customHeight="1" x14ac:dyDescent="0.2">
      <c r="A23" s="88"/>
      <c r="B23" s="4" t="s">
        <v>578</v>
      </c>
      <c r="C23" s="5" t="s">
        <v>307</v>
      </c>
      <c r="D23" s="5" t="s">
        <v>309</v>
      </c>
      <c r="E23" s="5" t="s">
        <v>331</v>
      </c>
      <c r="F23" s="119" t="s">
        <v>108</v>
      </c>
      <c r="G23" s="38" t="s">
        <v>192</v>
      </c>
      <c r="H23" s="98">
        <f t="shared" si="5"/>
        <v>6.74</v>
      </c>
      <c r="I23" s="38" t="str">
        <f t="shared" si="6"/>
        <v>Métro</v>
      </c>
      <c r="J23" s="96">
        <f t="shared" si="7"/>
        <v>6.74</v>
      </c>
      <c r="K23" s="89" t="s">
        <v>279</v>
      </c>
      <c r="L23" s="89"/>
      <c r="M23" s="89" t="s">
        <v>236</v>
      </c>
      <c r="N23" s="6">
        <v>5</v>
      </c>
      <c r="O23" s="112">
        <v>6.74</v>
      </c>
      <c r="P23" s="38" t="s">
        <v>192</v>
      </c>
      <c r="Q23" s="9"/>
      <c r="R23" s="38"/>
      <c r="S23" s="9" t="s">
        <v>401</v>
      </c>
      <c r="T23" s="38"/>
      <c r="U23" s="9" t="s">
        <v>401</v>
      </c>
      <c r="V23" s="38"/>
      <c r="W23" s="80"/>
      <c r="X23" s="109">
        <f t="shared" si="8"/>
        <v>33.700000000000003</v>
      </c>
      <c r="Y23" s="7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</row>
    <row r="24" spans="1:59" ht="30" customHeight="1" x14ac:dyDescent="0.2">
      <c r="A24" s="88"/>
      <c r="B24" s="4" t="s">
        <v>578</v>
      </c>
      <c r="C24" s="5" t="s">
        <v>307</v>
      </c>
      <c r="D24" s="5" t="s">
        <v>309</v>
      </c>
      <c r="E24" s="5" t="s">
        <v>331</v>
      </c>
      <c r="F24" s="119" t="s">
        <v>32</v>
      </c>
      <c r="G24" s="38" t="s">
        <v>192</v>
      </c>
      <c r="H24" s="98">
        <f t="shared" si="5"/>
        <v>8.07</v>
      </c>
      <c r="I24" s="38" t="str">
        <f t="shared" si="6"/>
        <v>Métro</v>
      </c>
      <c r="J24" s="96">
        <f t="shared" si="7"/>
        <v>8.07</v>
      </c>
      <c r="K24" s="89" t="s">
        <v>106</v>
      </c>
      <c r="L24" s="89"/>
      <c r="M24" s="89" t="s">
        <v>236</v>
      </c>
      <c r="N24" s="6">
        <v>8</v>
      </c>
      <c r="O24" s="112">
        <v>8.07</v>
      </c>
      <c r="P24" s="38" t="s">
        <v>192</v>
      </c>
      <c r="Q24" s="9"/>
      <c r="R24" s="38"/>
      <c r="S24" s="9" t="s">
        <v>401</v>
      </c>
      <c r="T24" s="38"/>
      <c r="U24" s="9" t="s">
        <v>401</v>
      </c>
      <c r="V24" s="38"/>
      <c r="W24" s="80"/>
      <c r="X24" s="109">
        <f t="shared" si="8"/>
        <v>64.56</v>
      </c>
      <c r="Y24" s="7"/>
      <c r="Z24" s="40" t="s">
        <v>401</v>
      </c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</row>
    <row r="25" spans="1:59" ht="30" customHeight="1" x14ac:dyDescent="0.2">
      <c r="A25" s="88"/>
      <c r="B25" s="4" t="s">
        <v>578</v>
      </c>
      <c r="C25" s="5" t="s">
        <v>307</v>
      </c>
      <c r="D25" s="5" t="s">
        <v>309</v>
      </c>
      <c r="E25" s="5" t="s">
        <v>331</v>
      </c>
      <c r="F25" s="119" t="s">
        <v>19</v>
      </c>
      <c r="G25" s="38" t="s">
        <v>192</v>
      </c>
      <c r="H25" s="98">
        <f t="shared" si="5"/>
        <v>5.8</v>
      </c>
      <c r="I25" s="38" t="str">
        <f t="shared" si="6"/>
        <v>Métro</v>
      </c>
      <c r="J25" s="96">
        <f t="shared" si="7"/>
        <v>5.8</v>
      </c>
      <c r="K25" s="89" t="s">
        <v>117</v>
      </c>
      <c r="L25" s="89"/>
      <c r="M25" s="89" t="s">
        <v>236</v>
      </c>
      <c r="N25" s="6">
        <v>1</v>
      </c>
      <c r="O25" s="112">
        <v>5.8</v>
      </c>
      <c r="P25" s="38" t="s">
        <v>192</v>
      </c>
      <c r="Q25" s="9"/>
      <c r="R25" s="38"/>
      <c r="S25" s="9" t="s">
        <v>401</v>
      </c>
      <c r="T25" s="38"/>
      <c r="U25" s="9" t="s">
        <v>401</v>
      </c>
      <c r="V25" s="38"/>
      <c r="W25" s="80"/>
      <c r="X25" s="109">
        <f t="shared" si="8"/>
        <v>5.8</v>
      </c>
      <c r="Y25" s="7"/>
      <c r="Z25" s="40" t="s">
        <v>401</v>
      </c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</row>
    <row r="26" spans="1:59" ht="30" customHeight="1" x14ac:dyDescent="0.2">
      <c r="A26" s="88"/>
      <c r="B26" s="4" t="s">
        <v>578</v>
      </c>
      <c r="C26" s="5" t="s">
        <v>307</v>
      </c>
      <c r="D26" s="5" t="s">
        <v>309</v>
      </c>
      <c r="E26" s="5" t="s">
        <v>331</v>
      </c>
      <c r="F26" s="119" t="s">
        <v>12</v>
      </c>
      <c r="G26" s="38" t="s">
        <v>192</v>
      </c>
      <c r="H26" s="98">
        <f t="shared" si="5"/>
        <v>7.56</v>
      </c>
      <c r="I26" s="38" t="str">
        <f t="shared" si="6"/>
        <v>Métro</v>
      </c>
      <c r="J26" s="96">
        <f t="shared" si="7"/>
        <v>7.56</v>
      </c>
      <c r="K26" s="89" t="s">
        <v>106</v>
      </c>
      <c r="L26" s="89">
        <v>1</v>
      </c>
      <c r="M26" s="89">
        <v>2</v>
      </c>
      <c r="N26" s="6">
        <v>3</v>
      </c>
      <c r="O26" s="112">
        <v>7.56</v>
      </c>
      <c r="P26" s="38" t="s">
        <v>192</v>
      </c>
      <c r="Q26" s="9"/>
      <c r="R26" s="38"/>
      <c r="S26" s="9" t="s">
        <v>401</v>
      </c>
      <c r="T26" s="38"/>
      <c r="U26" s="9" t="s">
        <v>401</v>
      </c>
      <c r="V26" s="38"/>
      <c r="W26" s="80"/>
      <c r="X26" s="109">
        <f t="shared" si="8"/>
        <v>22.68</v>
      </c>
      <c r="Y26" s="7"/>
      <c r="Z26" s="40" t="s">
        <v>401</v>
      </c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</row>
    <row r="27" spans="1:59" ht="30" customHeight="1" x14ac:dyDescent="0.2">
      <c r="A27" s="88"/>
      <c r="B27" s="4" t="s">
        <v>578</v>
      </c>
      <c r="C27" s="5" t="s">
        <v>307</v>
      </c>
      <c r="D27" s="5" t="s">
        <v>309</v>
      </c>
      <c r="E27" s="5" t="s">
        <v>332</v>
      </c>
      <c r="F27" s="119" t="s">
        <v>27</v>
      </c>
      <c r="G27" s="38" t="s">
        <v>192</v>
      </c>
      <c r="H27" s="98">
        <f t="shared" si="5"/>
        <v>18.170000000000002</v>
      </c>
      <c r="I27" s="38" t="str">
        <f t="shared" si="6"/>
        <v>Métro</v>
      </c>
      <c r="J27" s="96">
        <f t="shared" si="7"/>
        <v>18.170000000000002</v>
      </c>
      <c r="K27" s="89" t="s">
        <v>295</v>
      </c>
      <c r="L27" s="89"/>
      <c r="M27" s="89" t="s">
        <v>236</v>
      </c>
      <c r="N27" s="6">
        <v>2</v>
      </c>
      <c r="O27" s="112">
        <v>18.170000000000002</v>
      </c>
      <c r="P27" s="38" t="s">
        <v>192</v>
      </c>
      <c r="Q27" s="9"/>
      <c r="R27" s="38"/>
      <c r="S27" s="9" t="s">
        <v>401</v>
      </c>
      <c r="T27" s="38"/>
      <c r="U27" s="9" t="s">
        <v>401</v>
      </c>
      <c r="V27" s="38"/>
      <c r="W27" s="80"/>
      <c r="X27" s="109">
        <f t="shared" si="8"/>
        <v>36.340000000000003</v>
      </c>
      <c r="Y27" s="7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</row>
    <row r="28" spans="1:59" ht="30" customHeight="1" x14ac:dyDescent="0.2">
      <c r="A28" s="88"/>
      <c r="B28" s="4" t="s">
        <v>578</v>
      </c>
      <c r="C28" s="5" t="s">
        <v>307</v>
      </c>
      <c r="D28" s="5" t="s">
        <v>309</v>
      </c>
      <c r="E28" s="5" t="s">
        <v>332</v>
      </c>
      <c r="F28" s="119" t="s">
        <v>26</v>
      </c>
      <c r="G28" s="38" t="s">
        <v>192</v>
      </c>
      <c r="H28" s="98">
        <f t="shared" si="5"/>
        <v>15.14</v>
      </c>
      <c r="I28" s="38" t="str">
        <f t="shared" si="6"/>
        <v>Métro</v>
      </c>
      <c r="J28" s="96">
        <f t="shared" si="7"/>
        <v>15.14</v>
      </c>
      <c r="K28" s="89" t="s">
        <v>106</v>
      </c>
      <c r="L28" s="89"/>
      <c r="M28" s="89" t="s">
        <v>236</v>
      </c>
      <c r="N28" s="6">
        <v>3</v>
      </c>
      <c r="O28" s="112">
        <v>15.14</v>
      </c>
      <c r="P28" s="38" t="s">
        <v>192</v>
      </c>
      <c r="Q28" s="9"/>
      <c r="R28" s="38"/>
      <c r="S28" s="9" t="s">
        <v>401</v>
      </c>
      <c r="T28" s="38"/>
      <c r="U28" s="9" t="s">
        <v>401</v>
      </c>
      <c r="V28" s="38"/>
      <c r="W28" s="80"/>
      <c r="X28" s="109">
        <f t="shared" si="8"/>
        <v>45.42</v>
      </c>
      <c r="Y28" s="7"/>
      <c r="Z28" s="40" t="s">
        <v>401</v>
      </c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</row>
    <row r="29" spans="1:59" ht="30" customHeight="1" x14ac:dyDescent="0.2">
      <c r="A29" s="88"/>
      <c r="B29" s="4" t="s">
        <v>578</v>
      </c>
      <c r="C29" s="5" t="s">
        <v>307</v>
      </c>
      <c r="D29" s="5" t="s">
        <v>309</v>
      </c>
      <c r="E29" s="5" t="s">
        <v>332</v>
      </c>
      <c r="F29" s="119" t="s">
        <v>30</v>
      </c>
      <c r="G29" s="38" t="s">
        <v>192</v>
      </c>
      <c r="H29" s="98">
        <f t="shared" si="5"/>
        <v>13.39</v>
      </c>
      <c r="I29" s="38" t="str">
        <f t="shared" si="6"/>
        <v>Métro</v>
      </c>
      <c r="J29" s="96">
        <f t="shared" si="7"/>
        <v>13.39</v>
      </c>
      <c r="K29" s="89" t="s">
        <v>106</v>
      </c>
      <c r="L29" s="89"/>
      <c r="M29" s="89" t="s">
        <v>236</v>
      </c>
      <c r="N29" s="6">
        <v>2</v>
      </c>
      <c r="O29" s="112">
        <v>13.39</v>
      </c>
      <c r="P29" s="38" t="s">
        <v>192</v>
      </c>
      <c r="Q29" s="9"/>
      <c r="R29" s="38"/>
      <c r="S29" s="9" t="s">
        <v>401</v>
      </c>
      <c r="T29" s="38"/>
      <c r="U29" s="9" t="s">
        <v>401</v>
      </c>
      <c r="V29" s="38"/>
      <c r="W29" s="80"/>
      <c r="X29" s="109">
        <f t="shared" si="8"/>
        <v>26.78</v>
      </c>
      <c r="Y29" s="7"/>
      <c r="Z29" s="40" t="s">
        <v>401</v>
      </c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</row>
    <row r="30" spans="1:59" ht="30" customHeight="1" x14ac:dyDescent="0.2">
      <c r="A30" s="88"/>
      <c r="B30" s="4" t="s">
        <v>578</v>
      </c>
      <c r="C30" s="5" t="s">
        <v>307</v>
      </c>
      <c r="D30" s="5" t="s">
        <v>309</v>
      </c>
      <c r="E30" s="5" t="s">
        <v>332</v>
      </c>
      <c r="F30" s="119" t="s">
        <v>23</v>
      </c>
      <c r="G30" s="38" t="s">
        <v>192</v>
      </c>
      <c r="H30" s="98">
        <f t="shared" si="5"/>
        <v>11.27</v>
      </c>
      <c r="I30" s="38" t="str">
        <f t="shared" si="6"/>
        <v>Métro</v>
      </c>
      <c r="J30" s="96">
        <f t="shared" si="7"/>
        <v>11.27</v>
      </c>
      <c r="K30" s="89" t="s">
        <v>106</v>
      </c>
      <c r="L30" s="89"/>
      <c r="M30" s="89"/>
      <c r="N30" s="6"/>
      <c r="O30" s="112">
        <v>11.27</v>
      </c>
      <c r="P30" s="38" t="s">
        <v>192</v>
      </c>
      <c r="Q30" s="9"/>
      <c r="R30" s="38"/>
      <c r="S30" s="9" t="s">
        <v>401</v>
      </c>
      <c r="T30" s="38"/>
      <c r="U30" s="9" t="s">
        <v>401</v>
      </c>
      <c r="V30" s="38"/>
      <c r="W30" s="80"/>
      <c r="X30" s="109">
        <f t="shared" si="8"/>
        <v>0</v>
      </c>
      <c r="Y30" s="7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</row>
    <row r="31" spans="1:59" ht="30" customHeight="1" x14ac:dyDescent="0.2">
      <c r="A31" s="88"/>
      <c r="B31" s="4" t="s">
        <v>578</v>
      </c>
      <c r="C31" s="5" t="s">
        <v>307</v>
      </c>
      <c r="D31" s="5" t="s">
        <v>309</v>
      </c>
      <c r="E31" s="5" t="s">
        <v>332</v>
      </c>
      <c r="F31" s="119" t="s">
        <v>24</v>
      </c>
      <c r="G31" s="38" t="s">
        <v>192</v>
      </c>
      <c r="H31" s="98">
        <f t="shared" si="5"/>
        <v>12.41</v>
      </c>
      <c r="I31" s="38" t="str">
        <f t="shared" si="6"/>
        <v>Métro</v>
      </c>
      <c r="J31" s="96">
        <f t="shared" si="7"/>
        <v>12.41</v>
      </c>
      <c r="K31" s="89" t="s">
        <v>117</v>
      </c>
      <c r="L31" s="89"/>
      <c r="M31" s="89" t="s">
        <v>236</v>
      </c>
      <c r="N31" s="6">
        <v>3</v>
      </c>
      <c r="O31" s="112">
        <v>12.41</v>
      </c>
      <c r="P31" s="38" t="s">
        <v>192</v>
      </c>
      <c r="Q31" s="9"/>
      <c r="R31" s="38"/>
      <c r="S31" s="9" t="s">
        <v>401</v>
      </c>
      <c r="T31" s="38"/>
      <c r="U31" s="9" t="s">
        <v>401</v>
      </c>
      <c r="V31" s="38"/>
      <c r="W31" s="80"/>
      <c r="X31" s="109">
        <f t="shared" si="8"/>
        <v>37.230000000000004</v>
      </c>
      <c r="Y31" s="7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</row>
    <row r="32" spans="1:59" ht="30" customHeight="1" x14ac:dyDescent="0.2">
      <c r="A32" s="88"/>
      <c r="B32" s="4" t="s">
        <v>578</v>
      </c>
      <c r="C32" s="5" t="s">
        <v>307</v>
      </c>
      <c r="D32" s="5" t="s">
        <v>309</v>
      </c>
      <c r="E32" s="5" t="s">
        <v>332</v>
      </c>
      <c r="F32" s="119" t="s">
        <v>25</v>
      </c>
      <c r="G32" s="38" t="s">
        <v>192</v>
      </c>
      <c r="H32" s="98">
        <f t="shared" si="5"/>
        <v>16.45</v>
      </c>
      <c r="I32" s="38" t="str">
        <f t="shared" si="6"/>
        <v>Métro</v>
      </c>
      <c r="J32" s="96">
        <f t="shared" si="7"/>
        <v>16.45</v>
      </c>
      <c r="K32" s="89" t="s">
        <v>682</v>
      </c>
      <c r="L32" s="89"/>
      <c r="M32" s="89" t="s">
        <v>236</v>
      </c>
      <c r="N32" s="6">
        <v>3</v>
      </c>
      <c r="O32" s="112">
        <v>16.45</v>
      </c>
      <c r="P32" s="38" t="s">
        <v>192</v>
      </c>
      <c r="Q32" s="9"/>
      <c r="R32" s="38"/>
      <c r="S32" s="9" t="s">
        <v>401</v>
      </c>
      <c r="T32" s="38"/>
      <c r="U32" s="9" t="s">
        <v>401</v>
      </c>
      <c r="V32" s="38"/>
      <c r="W32" s="80"/>
      <c r="X32" s="109">
        <f t="shared" si="8"/>
        <v>49.349999999999994</v>
      </c>
      <c r="Y32" s="7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</row>
    <row r="33" spans="1:59" ht="30" customHeight="1" x14ac:dyDescent="0.2">
      <c r="A33" s="88"/>
      <c r="B33" s="4" t="s">
        <v>578</v>
      </c>
      <c r="C33" s="5" t="s">
        <v>307</v>
      </c>
      <c r="D33" s="5" t="s">
        <v>309</v>
      </c>
      <c r="E33" s="5" t="s">
        <v>332</v>
      </c>
      <c r="F33" s="119" t="s">
        <v>31</v>
      </c>
      <c r="G33" s="38" t="s">
        <v>192</v>
      </c>
      <c r="H33" s="98">
        <f t="shared" si="5"/>
        <v>16.989999999999998</v>
      </c>
      <c r="I33" s="38" t="str">
        <f t="shared" si="6"/>
        <v>Métro</v>
      </c>
      <c r="J33" s="96">
        <f t="shared" si="7"/>
        <v>16.989999999999998</v>
      </c>
      <c r="K33" s="89" t="s">
        <v>106</v>
      </c>
      <c r="L33" s="89"/>
      <c r="M33" s="89" t="s">
        <v>236</v>
      </c>
      <c r="N33" s="6"/>
      <c r="O33" s="112">
        <v>16.989999999999998</v>
      </c>
      <c r="P33" s="38" t="s">
        <v>192</v>
      </c>
      <c r="Q33" s="9"/>
      <c r="R33" s="38"/>
      <c r="S33" s="9" t="s">
        <v>401</v>
      </c>
      <c r="T33" s="38"/>
      <c r="U33" s="9" t="s">
        <v>401</v>
      </c>
      <c r="V33" s="38"/>
      <c r="W33" s="80"/>
      <c r="X33" s="109">
        <f t="shared" si="8"/>
        <v>0</v>
      </c>
      <c r="Y33" s="7"/>
      <c r="Z33" s="40" t="s">
        <v>401</v>
      </c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</row>
    <row r="34" spans="1:59" ht="30" customHeight="1" x14ac:dyDescent="0.2">
      <c r="A34" s="88"/>
      <c r="B34" s="4" t="s">
        <v>578</v>
      </c>
      <c r="C34" s="5" t="s">
        <v>307</v>
      </c>
      <c r="D34" s="5" t="s">
        <v>309</v>
      </c>
      <c r="E34" s="5" t="s">
        <v>332</v>
      </c>
      <c r="F34" s="119" t="s">
        <v>21</v>
      </c>
      <c r="G34" s="38" t="s">
        <v>192</v>
      </c>
      <c r="H34" s="98">
        <f t="shared" si="5"/>
        <v>11.5</v>
      </c>
      <c r="I34" s="38" t="str">
        <f t="shared" si="6"/>
        <v>Métro</v>
      </c>
      <c r="J34" s="96">
        <f t="shared" si="7"/>
        <v>11.5</v>
      </c>
      <c r="K34" s="89" t="s">
        <v>106</v>
      </c>
      <c r="L34" s="89"/>
      <c r="M34" s="89" t="s">
        <v>236</v>
      </c>
      <c r="N34" s="6">
        <v>3</v>
      </c>
      <c r="O34" s="112">
        <v>11.5</v>
      </c>
      <c r="P34" s="38" t="s">
        <v>192</v>
      </c>
      <c r="Q34" s="9"/>
      <c r="R34" s="38"/>
      <c r="S34" s="9" t="s">
        <v>401</v>
      </c>
      <c r="T34" s="38"/>
      <c r="U34" s="9" t="s">
        <v>401</v>
      </c>
      <c r="V34" s="38"/>
      <c r="W34" s="80"/>
      <c r="X34" s="109">
        <f t="shared" si="8"/>
        <v>34.5</v>
      </c>
      <c r="Y34" s="7"/>
      <c r="Z34" s="40" t="s">
        <v>401</v>
      </c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</row>
    <row r="35" spans="1:59" ht="30" customHeight="1" x14ac:dyDescent="0.2">
      <c r="A35" s="88"/>
      <c r="B35" s="4" t="s">
        <v>578</v>
      </c>
      <c r="C35" s="5" t="s">
        <v>307</v>
      </c>
      <c r="D35" s="5" t="s">
        <v>309</v>
      </c>
      <c r="E35" s="5" t="s">
        <v>332</v>
      </c>
      <c r="F35" s="119" t="s">
        <v>29</v>
      </c>
      <c r="G35" s="38" t="s">
        <v>192</v>
      </c>
      <c r="H35" s="98">
        <f t="shared" si="5"/>
        <v>10.23</v>
      </c>
      <c r="I35" s="38" t="str">
        <f t="shared" si="6"/>
        <v>Métro</v>
      </c>
      <c r="J35" s="96">
        <f t="shared" si="7"/>
        <v>10.23</v>
      </c>
      <c r="K35" s="89" t="s">
        <v>106</v>
      </c>
      <c r="L35" s="89"/>
      <c r="M35" s="89" t="s">
        <v>235</v>
      </c>
      <c r="N35" s="6">
        <v>2</v>
      </c>
      <c r="O35" s="112">
        <v>10.23</v>
      </c>
      <c r="P35" s="38" t="s">
        <v>192</v>
      </c>
      <c r="Q35" s="9"/>
      <c r="R35" s="38"/>
      <c r="S35" s="9" t="s">
        <v>401</v>
      </c>
      <c r="T35" s="38"/>
      <c r="U35" s="9" t="s">
        <v>401</v>
      </c>
      <c r="V35" s="38"/>
      <c r="W35" s="80"/>
      <c r="X35" s="109">
        <f t="shared" si="8"/>
        <v>20.46</v>
      </c>
      <c r="Y35" s="7"/>
      <c r="Z35" s="40" t="s">
        <v>401</v>
      </c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</row>
    <row r="36" spans="1:59" ht="30" customHeight="1" x14ac:dyDescent="0.2">
      <c r="A36" s="88"/>
      <c r="B36" s="4" t="s">
        <v>578</v>
      </c>
      <c r="C36" s="5" t="s">
        <v>307</v>
      </c>
      <c r="D36" s="5" t="s">
        <v>309</v>
      </c>
      <c r="E36" s="5" t="s">
        <v>332</v>
      </c>
      <c r="F36" s="119" t="s">
        <v>28</v>
      </c>
      <c r="G36" s="38" t="s">
        <v>192</v>
      </c>
      <c r="H36" s="98">
        <f t="shared" si="5"/>
        <v>18.170000000000002</v>
      </c>
      <c r="I36" s="38" t="str">
        <f t="shared" si="6"/>
        <v>Métro</v>
      </c>
      <c r="J36" s="96">
        <f t="shared" si="7"/>
        <v>18.170000000000002</v>
      </c>
      <c r="K36" s="89" t="s">
        <v>106</v>
      </c>
      <c r="L36" s="89"/>
      <c r="M36" s="89" t="s">
        <v>236</v>
      </c>
      <c r="N36" s="6">
        <v>2</v>
      </c>
      <c r="O36" s="112">
        <v>18.170000000000002</v>
      </c>
      <c r="P36" s="38" t="s">
        <v>192</v>
      </c>
      <c r="Q36" s="9"/>
      <c r="R36" s="38"/>
      <c r="S36" s="9" t="s">
        <v>401</v>
      </c>
      <c r="T36" s="38"/>
      <c r="U36" s="9" t="s">
        <v>401</v>
      </c>
      <c r="V36" s="38"/>
      <c r="W36" s="80"/>
      <c r="X36" s="109">
        <f t="shared" si="8"/>
        <v>36.340000000000003</v>
      </c>
      <c r="Y36" s="7"/>
      <c r="Z36" s="40" t="s">
        <v>401</v>
      </c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</row>
    <row r="37" spans="1:59" ht="30" customHeight="1" x14ac:dyDescent="0.2">
      <c r="A37" s="88"/>
      <c r="B37" s="4" t="s">
        <v>578</v>
      </c>
      <c r="C37" s="5" t="s">
        <v>307</v>
      </c>
      <c r="D37" s="5" t="s">
        <v>309</v>
      </c>
      <c r="E37" s="5" t="s">
        <v>332</v>
      </c>
      <c r="F37" s="119" t="s">
        <v>628</v>
      </c>
      <c r="G37" s="38" t="s">
        <v>192</v>
      </c>
      <c r="H37" s="98">
        <f t="shared" si="5"/>
        <v>11.09</v>
      </c>
      <c r="I37" s="38" t="str">
        <f t="shared" si="6"/>
        <v>Métro</v>
      </c>
      <c r="J37" s="96">
        <f t="shared" si="7"/>
        <v>11.09</v>
      </c>
      <c r="K37" s="89"/>
      <c r="L37" s="89"/>
      <c r="M37" s="89"/>
      <c r="N37" s="6">
        <v>2</v>
      </c>
      <c r="O37" s="112">
        <v>11.09</v>
      </c>
      <c r="P37" s="38" t="s">
        <v>192</v>
      </c>
      <c r="Q37" s="9"/>
      <c r="R37" s="38"/>
      <c r="S37" s="9" t="s">
        <v>401</v>
      </c>
      <c r="T37" s="38"/>
      <c r="U37" s="9" t="s">
        <v>401</v>
      </c>
      <c r="V37" s="38"/>
      <c r="W37" s="80"/>
      <c r="X37" s="109">
        <f t="shared" si="8"/>
        <v>22.18</v>
      </c>
      <c r="Y37" s="7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</row>
    <row r="38" spans="1:59" ht="30" customHeight="1" x14ac:dyDescent="0.2">
      <c r="A38" s="88"/>
      <c r="B38" s="4" t="s">
        <v>578</v>
      </c>
      <c r="C38" s="5" t="s">
        <v>307</v>
      </c>
      <c r="D38" s="5" t="s">
        <v>309</v>
      </c>
      <c r="E38" s="5" t="s">
        <v>318</v>
      </c>
      <c r="F38" s="119" t="s">
        <v>22</v>
      </c>
      <c r="G38" s="38" t="s">
        <v>192</v>
      </c>
      <c r="H38" s="98">
        <f t="shared" si="5"/>
        <v>6.96</v>
      </c>
      <c r="I38" s="38" t="str">
        <f t="shared" si="6"/>
        <v>Métro</v>
      </c>
      <c r="J38" s="96">
        <f t="shared" si="7"/>
        <v>6.96</v>
      </c>
      <c r="K38" s="89" t="s">
        <v>106</v>
      </c>
      <c r="L38" s="89">
        <v>1</v>
      </c>
      <c r="M38" s="89" t="s">
        <v>237</v>
      </c>
      <c r="N38" s="6">
        <v>3</v>
      </c>
      <c r="O38" s="112">
        <v>6.96</v>
      </c>
      <c r="P38" s="38" t="s">
        <v>192</v>
      </c>
      <c r="Q38" s="9"/>
      <c r="R38" s="38"/>
      <c r="S38" s="9" t="s">
        <v>401</v>
      </c>
      <c r="T38" s="38"/>
      <c r="U38" s="9" t="s">
        <v>401</v>
      </c>
      <c r="V38" s="38"/>
      <c r="W38" s="80"/>
      <c r="X38" s="109">
        <f t="shared" si="8"/>
        <v>20.88</v>
      </c>
      <c r="Y38" s="7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</row>
    <row r="39" spans="1:59" ht="30" customHeight="1" x14ac:dyDescent="0.2">
      <c r="A39" s="88"/>
      <c r="B39" s="4" t="s">
        <v>578</v>
      </c>
      <c r="C39" s="5" t="s">
        <v>307</v>
      </c>
      <c r="D39" s="5" t="s">
        <v>309</v>
      </c>
      <c r="E39" s="5" t="s">
        <v>318</v>
      </c>
      <c r="F39" s="119" t="s">
        <v>0</v>
      </c>
      <c r="G39" s="38" t="s">
        <v>192</v>
      </c>
      <c r="H39" s="98">
        <f t="shared" si="5"/>
        <v>9.23</v>
      </c>
      <c r="I39" s="38" t="str">
        <f t="shared" si="6"/>
        <v>Métro</v>
      </c>
      <c r="J39" s="96">
        <f t="shared" si="7"/>
        <v>9.23</v>
      </c>
      <c r="K39" s="89" t="s">
        <v>117</v>
      </c>
      <c r="L39" s="89"/>
      <c r="M39" s="89" t="s">
        <v>236</v>
      </c>
      <c r="N39" s="6">
        <v>1</v>
      </c>
      <c r="O39" s="112">
        <v>9.23</v>
      </c>
      <c r="P39" s="38" t="s">
        <v>192</v>
      </c>
      <c r="Q39" s="9"/>
      <c r="R39" s="38"/>
      <c r="S39" s="9" t="s">
        <v>401</v>
      </c>
      <c r="T39" s="38"/>
      <c r="U39" s="9" t="s">
        <v>401</v>
      </c>
      <c r="V39" s="38"/>
      <c r="W39" s="80"/>
      <c r="X39" s="109">
        <f t="shared" si="8"/>
        <v>9.23</v>
      </c>
      <c r="Y39" s="7"/>
      <c r="Z39" s="40" t="s">
        <v>401</v>
      </c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</row>
    <row r="40" spans="1:59" ht="30" customHeight="1" x14ac:dyDescent="0.2">
      <c r="A40" s="88"/>
      <c r="B40" s="4" t="s">
        <v>578</v>
      </c>
      <c r="C40" s="5" t="s">
        <v>307</v>
      </c>
      <c r="D40" s="5" t="s">
        <v>309</v>
      </c>
      <c r="E40" s="5" t="s">
        <v>318</v>
      </c>
      <c r="F40" s="119" t="s">
        <v>148</v>
      </c>
      <c r="G40" s="38" t="s">
        <v>192</v>
      </c>
      <c r="H40" s="98">
        <f t="shared" si="5"/>
        <v>7.29</v>
      </c>
      <c r="I40" s="38" t="str">
        <f t="shared" si="6"/>
        <v>Métro</v>
      </c>
      <c r="J40" s="96">
        <f t="shared" si="7"/>
        <v>7.29</v>
      </c>
      <c r="K40" s="89" t="s">
        <v>106</v>
      </c>
      <c r="L40" s="89">
        <v>0</v>
      </c>
      <c r="M40" s="89">
        <v>1</v>
      </c>
      <c r="N40" s="6">
        <v>1</v>
      </c>
      <c r="O40" s="112">
        <v>7.29</v>
      </c>
      <c r="P40" s="38" t="s">
        <v>192</v>
      </c>
      <c r="Q40" s="9"/>
      <c r="R40" s="38"/>
      <c r="S40" s="9" t="s">
        <v>401</v>
      </c>
      <c r="T40" s="38"/>
      <c r="U40" s="9" t="s">
        <v>401</v>
      </c>
      <c r="V40" s="38"/>
      <c r="W40" s="80"/>
      <c r="X40" s="109">
        <f t="shared" si="8"/>
        <v>7.29</v>
      </c>
      <c r="Y40" s="7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</row>
    <row r="41" spans="1:59" ht="30" customHeight="1" x14ac:dyDescent="0.2">
      <c r="A41" s="88"/>
      <c r="B41" s="4" t="s">
        <v>578</v>
      </c>
      <c r="C41" s="5" t="s">
        <v>307</v>
      </c>
      <c r="D41" s="5" t="s">
        <v>309</v>
      </c>
      <c r="E41" s="5" t="s">
        <v>318</v>
      </c>
      <c r="F41" s="119" t="s">
        <v>422</v>
      </c>
      <c r="G41" s="38" t="s">
        <v>192</v>
      </c>
      <c r="H41" s="98">
        <f t="shared" si="5"/>
        <v>6.59</v>
      </c>
      <c r="I41" s="38" t="str">
        <f t="shared" si="6"/>
        <v>Métro</v>
      </c>
      <c r="J41" s="96">
        <f t="shared" si="7"/>
        <v>6.59</v>
      </c>
      <c r="K41" s="89" t="s">
        <v>114</v>
      </c>
      <c r="L41" s="89" t="s">
        <v>235</v>
      </c>
      <c r="M41" s="89" t="s">
        <v>236</v>
      </c>
      <c r="N41" s="6">
        <v>1</v>
      </c>
      <c r="O41" s="112">
        <v>6.59</v>
      </c>
      <c r="P41" s="38" t="s">
        <v>192</v>
      </c>
      <c r="Q41" s="9"/>
      <c r="R41" s="38"/>
      <c r="S41" s="9"/>
      <c r="T41" s="38"/>
      <c r="U41" s="9"/>
      <c r="V41" s="38"/>
      <c r="W41" s="80"/>
      <c r="X41" s="109">
        <f t="shared" si="8"/>
        <v>6.59</v>
      </c>
      <c r="Y41" s="7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</row>
    <row r="42" spans="1:59" ht="30" customHeight="1" x14ac:dyDescent="0.2">
      <c r="A42" s="88"/>
      <c r="B42" s="4" t="s">
        <v>578</v>
      </c>
      <c r="C42" s="5" t="s">
        <v>307</v>
      </c>
      <c r="D42" s="5" t="s">
        <v>309</v>
      </c>
      <c r="E42" s="5" t="s">
        <v>318</v>
      </c>
      <c r="F42" s="119" t="s">
        <v>153</v>
      </c>
      <c r="G42" s="38" t="s">
        <v>192</v>
      </c>
      <c r="H42" s="98">
        <f t="shared" si="5"/>
        <v>6.59</v>
      </c>
      <c r="I42" s="38" t="str">
        <f t="shared" si="6"/>
        <v>Métro</v>
      </c>
      <c r="J42" s="96">
        <f t="shared" si="7"/>
        <v>6.59</v>
      </c>
      <c r="K42" s="89" t="s">
        <v>106</v>
      </c>
      <c r="L42" s="89"/>
      <c r="M42" s="89" t="s">
        <v>236</v>
      </c>
      <c r="N42" s="6">
        <v>1</v>
      </c>
      <c r="O42" s="112">
        <v>6.59</v>
      </c>
      <c r="P42" s="38" t="s">
        <v>192</v>
      </c>
      <c r="Q42" s="9"/>
      <c r="R42" s="38"/>
      <c r="S42" s="9" t="s">
        <v>401</v>
      </c>
      <c r="T42" s="38"/>
      <c r="U42" s="9" t="s">
        <v>401</v>
      </c>
      <c r="V42" s="38"/>
      <c r="W42" s="80"/>
      <c r="X42" s="109">
        <f t="shared" si="8"/>
        <v>6.59</v>
      </c>
      <c r="Y42" s="7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</row>
    <row r="43" spans="1:59" ht="30" customHeight="1" x14ac:dyDescent="0.2">
      <c r="A43" s="88"/>
      <c r="B43" s="4" t="s">
        <v>578</v>
      </c>
      <c r="C43" s="5" t="s">
        <v>307</v>
      </c>
      <c r="D43" s="5" t="s">
        <v>309</v>
      </c>
      <c r="E43" s="5" t="s">
        <v>318</v>
      </c>
      <c r="F43" s="119" t="s">
        <v>3</v>
      </c>
      <c r="G43" s="38" t="s">
        <v>192</v>
      </c>
      <c r="H43" s="98">
        <f t="shared" si="5"/>
        <v>8.2200000000000006</v>
      </c>
      <c r="I43" s="38" t="str">
        <f t="shared" si="6"/>
        <v>Métro</v>
      </c>
      <c r="J43" s="96">
        <f t="shared" si="7"/>
        <v>8.2200000000000006</v>
      </c>
      <c r="K43" s="89" t="s">
        <v>117</v>
      </c>
      <c r="L43" s="89"/>
      <c r="M43" s="89" t="s">
        <v>236</v>
      </c>
      <c r="N43" s="6">
        <v>1</v>
      </c>
      <c r="O43" s="112">
        <v>8.2200000000000006</v>
      </c>
      <c r="P43" s="38" t="s">
        <v>192</v>
      </c>
      <c r="Q43" s="9"/>
      <c r="R43" s="38"/>
      <c r="S43" s="9" t="s">
        <v>401</v>
      </c>
      <c r="T43" s="38"/>
      <c r="U43" s="9" t="s">
        <v>401</v>
      </c>
      <c r="V43" s="38"/>
      <c r="W43" s="80"/>
      <c r="X43" s="109">
        <f t="shared" si="8"/>
        <v>8.2200000000000006</v>
      </c>
      <c r="Y43" s="7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</row>
    <row r="44" spans="1:59" ht="30" customHeight="1" x14ac:dyDescent="0.2">
      <c r="A44" s="88"/>
      <c r="B44" s="4" t="s">
        <v>578</v>
      </c>
      <c r="C44" s="5" t="s">
        <v>307</v>
      </c>
      <c r="D44" s="5" t="s">
        <v>309</v>
      </c>
      <c r="E44" s="5" t="s">
        <v>318</v>
      </c>
      <c r="F44" s="119" t="s">
        <v>20</v>
      </c>
      <c r="G44" s="38" t="s">
        <v>192</v>
      </c>
      <c r="H44" s="98">
        <f t="shared" si="5"/>
        <v>10.9</v>
      </c>
      <c r="I44" s="38" t="str">
        <f t="shared" si="6"/>
        <v>Métro</v>
      </c>
      <c r="J44" s="96">
        <f t="shared" si="7"/>
        <v>10.9</v>
      </c>
      <c r="K44" s="89" t="s">
        <v>537</v>
      </c>
      <c r="L44" s="89" t="s">
        <v>236</v>
      </c>
      <c r="M44" s="89" t="s">
        <v>237</v>
      </c>
      <c r="N44" s="6">
        <v>2</v>
      </c>
      <c r="O44" s="112">
        <v>10.9</v>
      </c>
      <c r="P44" s="38" t="s">
        <v>192</v>
      </c>
      <c r="Q44" s="9"/>
      <c r="R44" s="38"/>
      <c r="S44" s="9" t="s">
        <v>401</v>
      </c>
      <c r="T44" s="38"/>
      <c r="U44" s="9" t="s">
        <v>401</v>
      </c>
      <c r="V44" s="38"/>
      <c r="W44" s="80"/>
      <c r="X44" s="109">
        <f t="shared" si="8"/>
        <v>21.8</v>
      </c>
      <c r="Y44" s="7"/>
      <c r="Z44" s="40" t="s">
        <v>401</v>
      </c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</row>
    <row r="45" spans="1:59" ht="30" customHeight="1" x14ac:dyDescent="0.2">
      <c r="A45" s="88"/>
      <c r="B45" s="4" t="s">
        <v>578</v>
      </c>
      <c r="C45" s="5" t="s">
        <v>307</v>
      </c>
      <c r="D45" s="5" t="s">
        <v>309</v>
      </c>
      <c r="E45" s="5" t="s">
        <v>318</v>
      </c>
      <c r="F45" s="119" t="s">
        <v>14</v>
      </c>
      <c r="G45" s="38" t="s">
        <v>192</v>
      </c>
      <c r="H45" s="98">
        <f t="shared" si="5"/>
        <v>7.97</v>
      </c>
      <c r="I45" s="38" t="str">
        <f t="shared" si="6"/>
        <v>Métro</v>
      </c>
      <c r="J45" s="96">
        <f t="shared" si="7"/>
        <v>7.97</v>
      </c>
      <c r="K45" s="89" t="s">
        <v>106</v>
      </c>
      <c r="L45" s="89"/>
      <c r="M45" s="89" t="s">
        <v>236</v>
      </c>
      <c r="N45" s="6">
        <v>1</v>
      </c>
      <c r="O45" s="112">
        <v>7.97</v>
      </c>
      <c r="P45" s="38" t="s">
        <v>192</v>
      </c>
      <c r="Q45" s="9"/>
      <c r="R45" s="38"/>
      <c r="S45" s="9" t="s">
        <v>401</v>
      </c>
      <c r="T45" s="38"/>
      <c r="U45" s="9" t="s">
        <v>401</v>
      </c>
      <c r="V45" s="38"/>
      <c r="W45" s="80"/>
      <c r="X45" s="109">
        <f t="shared" si="8"/>
        <v>7.97</v>
      </c>
      <c r="Y45" s="7"/>
      <c r="Z45" s="40" t="s">
        <v>401</v>
      </c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</row>
    <row r="46" spans="1:59" ht="30" customHeight="1" x14ac:dyDescent="0.2">
      <c r="A46" s="88"/>
      <c r="B46" s="4" t="s">
        <v>578</v>
      </c>
      <c r="C46" s="5" t="s">
        <v>307</v>
      </c>
      <c r="D46" s="5" t="s">
        <v>309</v>
      </c>
      <c r="E46" s="5" t="s">
        <v>318</v>
      </c>
      <c r="F46" s="119" t="s">
        <v>549</v>
      </c>
      <c r="G46" s="38" t="s">
        <v>192</v>
      </c>
      <c r="H46" s="98">
        <f t="shared" si="5"/>
        <v>14.8</v>
      </c>
      <c r="I46" s="38" t="str">
        <f t="shared" si="6"/>
        <v>Métro</v>
      </c>
      <c r="J46" s="96">
        <f t="shared" si="7"/>
        <v>14.8</v>
      </c>
      <c r="K46" s="89" t="s">
        <v>106</v>
      </c>
      <c r="L46" s="89" t="s">
        <v>236</v>
      </c>
      <c r="M46" s="89" t="s">
        <v>236</v>
      </c>
      <c r="N46" s="6"/>
      <c r="O46" s="112">
        <v>14.8</v>
      </c>
      <c r="P46" s="38" t="s">
        <v>192</v>
      </c>
      <c r="Q46" s="9"/>
      <c r="R46" s="38"/>
      <c r="S46" s="9" t="s">
        <v>401</v>
      </c>
      <c r="T46" s="38"/>
      <c r="U46" s="9" t="s">
        <v>401</v>
      </c>
      <c r="V46" s="38"/>
      <c r="W46" s="80"/>
      <c r="X46" s="109">
        <f t="shared" si="8"/>
        <v>0</v>
      </c>
      <c r="Y46" s="7"/>
      <c r="Z46" s="40" t="s">
        <v>401</v>
      </c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</row>
    <row r="47" spans="1:59" ht="30" customHeight="1" x14ac:dyDescent="0.2">
      <c r="A47" s="88"/>
      <c r="B47" s="4" t="s">
        <v>578</v>
      </c>
      <c r="C47" s="5" t="s">
        <v>307</v>
      </c>
      <c r="D47" s="5" t="s">
        <v>309</v>
      </c>
      <c r="E47" s="5" t="s">
        <v>318</v>
      </c>
      <c r="F47" s="119" t="s">
        <v>1</v>
      </c>
      <c r="G47" s="38" t="s">
        <v>192</v>
      </c>
      <c r="H47" s="98">
        <f t="shared" si="5"/>
        <v>10.39</v>
      </c>
      <c r="I47" s="38" t="str">
        <f t="shared" si="6"/>
        <v>Métro</v>
      </c>
      <c r="J47" s="96">
        <f t="shared" si="7"/>
        <v>10.39</v>
      </c>
      <c r="K47" s="89" t="s">
        <v>117</v>
      </c>
      <c r="L47" s="89"/>
      <c r="M47" s="89" t="s">
        <v>236</v>
      </c>
      <c r="N47" s="6">
        <v>1</v>
      </c>
      <c r="O47" s="112">
        <v>10.39</v>
      </c>
      <c r="P47" s="38" t="s">
        <v>192</v>
      </c>
      <c r="Q47" s="9"/>
      <c r="R47" s="38"/>
      <c r="S47" s="9" t="s">
        <v>401</v>
      </c>
      <c r="T47" s="38"/>
      <c r="U47" s="9" t="s">
        <v>401</v>
      </c>
      <c r="V47" s="38"/>
      <c r="W47" s="80"/>
      <c r="X47" s="109">
        <f t="shared" si="8"/>
        <v>10.39</v>
      </c>
      <c r="Y47" s="7"/>
      <c r="Z47" s="40" t="s">
        <v>401</v>
      </c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</row>
    <row r="48" spans="1:59" ht="30" customHeight="1" x14ac:dyDescent="0.2">
      <c r="A48" s="88"/>
      <c r="B48" s="4" t="s">
        <v>578</v>
      </c>
      <c r="C48" s="5" t="s">
        <v>307</v>
      </c>
      <c r="D48" s="5" t="s">
        <v>309</v>
      </c>
      <c r="E48" s="5" t="s">
        <v>318</v>
      </c>
      <c r="F48" s="119" t="s">
        <v>229</v>
      </c>
      <c r="G48" s="38" t="s">
        <v>192</v>
      </c>
      <c r="H48" s="98">
        <f t="shared" si="5"/>
        <v>8.68</v>
      </c>
      <c r="I48" s="38" t="str">
        <f t="shared" si="6"/>
        <v>Métro</v>
      </c>
      <c r="J48" s="96">
        <f t="shared" si="7"/>
        <v>8.68</v>
      </c>
      <c r="K48" s="89" t="s">
        <v>106</v>
      </c>
      <c r="L48" s="89">
        <v>0</v>
      </c>
      <c r="M48" s="89">
        <v>1</v>
      </c>
      <c r="N48" s="6">
        <v>1</v>
      </c>
      <c r="O48" s="112">
        <v>8.68</v>
      </c>
      <c r="P48" s="38" t="s">
        <v>192</v>
      </c>
      <c r="Q48" s="9"/>
      <c r="R48" s="38"/>
      <c r="S48" s="9" t="s">
        <v>401</v>
      </c>
      <c r="T48" s="38"/>
      <c r="U48" s="9" t="s">
        <v>401</v>
      </c>
      <c r="V48" s="38"/>
      <c r="W48" s="80"/>
      <c r="X48" s="109">
        <f t="shared" si="8"/>
        <v>8.68</v>
      </c>
      <c r="Y48" s="7"/>
      <c r="Z48" s="40" t="s">
        <v>401</v>
      </c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</row>
    <row r="49" spans="1:59" ht="30" customHeight="1" x14ac:dyDescent="0.2">
      <c r="A49" s="88"/>
      <c r="B49" s="4" t="s">
        <v>578</v>
      </c>
      <c r="C49" s="5" t="s">
        <v>307</v>
      </c>
      <c r="D49" s="5" t="s">
        <v>309</v>
      </c>
      <c r="E49" s="5" t="s">
        <v>318</v>
      </c>
      <c r="F49" s="119" t="s">
        <v>2</v>
      </c>
      <c r="G49" s="38" t="s">
        <v>192</v>
      </c>
      <c r="H49" s="98">
        <f t="shared" si="5"/>
        <v>10.49</v>
      </c>
      <c r="I49" s="38" t="str">
        <f t="shared" si="6"/>
        <v>Métro</v>
      </c>
      <c r="J49" s="96">
        <f t="shared" si="7"/>
        <v>10.49</v>
      </c>
      <c r="K49" s="89" t="s">
        <v>117</v>
      </c>
      <c r="L49" s="89"/>
      <c r="M49" s="89" t="s">
        <v>236</v>
      </c>
      <c r="N49" s="6">
        <v>1</v>
      </c>
      <c r="O49" s="112">
        <v>10.49</v>
      </c>
      <c r="P49" s="38" t="s">
        <v>192</v>
      </c>
      <c r="Q49" s="9"/>
      <c r="R49" s="38"/>
      <c r="S49" s="9" t="s">
        <v>401</v>
      </c>
      <c r="T49" s="38"/>
      <c r="U49" s="9" t="s">
        <v>401</v>
      </c>
      <c r="V49" s="38"/>
      <c r="W49" s="80"/>
      <c r="X49" s="109">
        <f t="shared" si="8"/>
        <v>10.49</v>
      </c>
      <c r="Y49" s="7"/>
      <c r="Z49" s="40" t="s">
        <v>401</v>
      </c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</row>
    <row r="50" spans="1:59" ht="30" customHeight="1" x14ac:dyDescent="0.2">
      <c r="A50" s="88"/>
      <c r="B50" s="4" t="s">
        <v>578</v>
      </c>
      <c r="C50" s="5" t="s">
        <v>307</v>
      </c>
      <c r="D50" s="5" t="s">
        <v>309</v>
      </c>
      <c r="E50" s="5" t="s">
        <v>318</v>
      </c>
      <c r="F50" s="119" t="s">
        <v>513</v>
      </c>
      <c r="G50" s="38" t="s">
        <v>192</v>
      </c>
      <c r="H50" s="98">
        <f t="shared" si="5"/>
        <v>8.2899999999999991</v>
      </c>
      <c r="I50" s="38" t="str">
        <f t="shared" si="6"/>
        <v>Métro</v>
      </c>
      <c r="J50" s="96">
        <f t="shared" si="7"/>
        <v>8.2899999999999991</v>
      </c>
      <c r="K50" s="89" t="s">
        <v>106</v>
      </c>
      <c r="L50" s="89"/>
      <c r="M50" s="89" t="s">
        <v>236</v>
      </c>
      <c r="N50" s="6"/>
      <c r="O50" s="112">
        <v>8.2899999999999991</v>
      </c>
      <c r="P50" s="38" t="s">
        <v>192</v>
      </c>
      <c r="Q50" s="9"/>
      <c r="R50" s="38"/>
      <c r="S50" s="9" t="s">
        <v>401</v>
      </c>
      <c r="T50" s="38"/>
      <c r="U50" s="9" t="s">
        <v>401</v>
      </c>
      <c r="V50" s="38"/>
      <c r="W50" s="80"/>
      <c r="X50" s="109">
        <f t="shared" si="8"/>
        <v>0</v>
      </c>
      <c r="Y50" s="7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</row>
    <row r="51" spans="1:59" ht="30" customHeight="1" x14ac:dyDescent="0.2">
      <c r="A51" s="88"/>
      <c r="B51" s="4" t="s">
        <v>578</v>
      </c>
      <c r="C51" s="5" t="s">
        <v>307</v>
      </c>
      <c r="D51" s="5" t="s">
        <v>309</v>
      </c>
      <c r="E51" s="5" t="s">
        <v>318</v>
      </c>
      <c r="F51" s="119" t="s">
        <v>49</v>
      </c>
      <c r="G51" s="38" t="s">
        <v>192</v>
      </c>
      <c r="H51" s="98">
        <f t="shared" si="5"/>
        <v>7.06</v>
      </c>
      <c r="I51" s="38" t="str">
        <f t="shared" si="6"/>
        <v>Métro</v>
      </c>
      <c r="J51" s="96">
        <f t="shared" si="7"/>
        <v>7.06</v>
      </c>
      <c r="K51" s="89" t="s">
        <v>106</v>
      </c>
      <c r="L51" s="89">
        <v>0</v>
      </c>
      <c r="M51" s="89">
        <v>1</v>
      </c>
      <c r="N51" s="6">
        <v>1</v>
      </c>
      <c r="O51" s="112">
        <v>7.06</v>
      </c>
      <c r="P51" s="38" t="s">
        <v>192</v>
      </c>
      <c r="Q51" s="9"/>
      <c r="R51" s="38"/>
      <c r="S51" s="9" t="s">
        <v>401</v>
      </c>
      <c r="T51" s="38"/>
      <c r="U51" s="9" t="s">
        <v>401</v>
      </c>
      <c r="V51" s="38"/>
      <c r="W51" s="80"/>
      <c r="X51" s="109">
        <f t="shared" si="8"/>
        <v>7.06</v>
      </c>
      <c r="Y51" s="7"/>
      <c r="Z51" s="40" t="s">
        <v>401</v>
      </c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</row>
    <row r="52" spans="1:59" ht="30" customHeight="1" x14ac:dyDescent="0.2">
      <c r="A52" s="88"/>
      <c r="B52" s="4" t="s">
        <v>578</v>
      </c>
      <c r="C52" s="5" t="s">
        <v>307</v>
      </c>
      <c r="D52" s="5" t="s">
        <v>309</v>
      </c>
      <c r="E52" s="5" t="s">
        <v>320</v>
      </c>
      <c r="F52" s="119" t="s">
        <v>296</v>
      </c>
      <c r="G52" s="38" t="s">
        <v>192</v>
      </c>
      <c r="H52" s="98">
        <f t="shared" si="5"/>
        <v>17.16</v>
      </c>
      <c r="I52" s="38" t="str">
        <f t="shared" si="6"/>
        <v>Métro</v>
      </c>
      <c r="J52" s="96">
        <f t="shared" si="7"/>
        <v>17.16</v>
      </c>
      <c r="K52" s="89" t="s">
        <v>106</v>
      </c>
      <c r="L52" s="89"/>
      <c r="M52" s="89" t="s">
        <v>236</v>
      </c>
      <c r="N52" s="6">
        <v>2</v>
      </c>
      <c r="O52" s="112">
        <v>17.16</v>
      </c>
      <c r="P52" s="38" t="s">
        <v>192</v>
      </c>
      <c r="Q52" s="9"/>
      <c r="R52" s="38"/>
      <c r="S52" s="9" t="s">
        <v>401</v>
      </c>
      <c r="T52" s="38"/>
      <c r="U52" s="9" t="s">
        <v>401</v>
      </c>
      <c r="V52" s="38"/>
      <c r="W52" s="80"/>
      <c r="X52" s="109">
        <f t="shared" si="8"/>
        <v>34.32</v>
      </c>
      <c r="Y52" s="7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</row>
    <row r="53" spans="1:59" ht="30" customHeight="1" x14ac:dyDescent="0.2">
      <c r="A53" s="88"/>
      <c r="B53" s="4" t="s">
        <v>578</v>
      </c>
      <c r="C53" s="5" t="s">
        <v>307</v>
      </c>
      <c r="D53" s="5" t="s">
        <v>309</v>
      </c>
      <c r="E53" s="5" t="s">
        <v>320</v>
      </c>
      <c r="F53" s="119" t="s">
        <v>7</v>
      </c>
      <c r="G53" s="38" t="s">
        <v>192</v>
      </c>
      <c r="H53" s="98">
        <f t="shared" si="5"/>
        <v>11.15</v>
      </c>
      <c r="I53" s="38" t="str">
        <f t="shared" si="6"/>
        <v>Métro</v>
      </c>
      <c r="J53" s="96">
        <f t="shared" si="7"/>
        <v>11.15</v>
      </c>
      <c r="K53" s="89" t="s">
        <v>106</v>
      </c>
      <c r="L53" s="89">
        <v>1</v>
      </c>
      <c r="M53" s="89">
        <v>2</v>
      </c>
      <c r="N53" s="6">
        <v>5</v>
      </c>
      <c r="O53" s="112">
        <v>11.15</v>
      </c>
      <c r="P53" s="38" t="s">
        <v>192</v>
      </c>
      <c r="Q53" s="9"/>
      <c r="R53" s="38"/>
      <c r="S53" s="9" t="s">
        <v>401</v>
      </c>
      <c r="T53" s="38"/>
      <c r="U53" s="9" t="s">
        <v>401</v>
      </c>
      <c r="V53" s="38"/>
      <c r="W53" s="80"/>
      <c r="X53" s="109">
        <f t="shared" si="8"/>
        <v>55.75</v>
      </c>
      <c r="Y53" s="7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</row>
    <row r="54" spans="1:59" ht="30" customHeight="1" x14ac:dyDescent="0.2">
      <c r="A54" s="88"/>
      <c r="B54" s="4" t="s">
        <v>578</v>
      </c>
      <c r="C54" s="5" t="s">
        <v>307</v>
      </c>
      <c r="D54" s="5" t="s">
        <v>309</v>
      </c>
      <c r="E54" s="5" t="s">
        <v>320</v>
      </c>
      <c r="F54" s="119" t="s">
        <v>8</v>
      </c>
      <c r="G54" s="38" t="s">
        <v>192</v>
      </c>
      <c r="H54" s="98">
        <f t="shared" si="5"/>
        <v>15.2</v>
      </c>
      <c r="I54" s="38" t="str">
        <f t="shared" si="6"/>
        <v>Métro</v>
      </c>
      <c r="J54" s="96">
        <f t="shared" si="7"/>
        <v>15.2</v>
      </c>
      <c r="K54" s="89" t="s">
        <v>106</v>
      </c>
      <c r="L54" s="89"/>
      <c r="M54" s="89" t="s">
        <v>236</v>
      </c>
      <c r="N54" s="6">
        <v>1</v>
      </c>
      <c r="O54" s="112">
        <v>15.2</v>
      </c>
      <c r="P54" s="38" t="s">
        <v>192</v>
      </c>
      <c r="Q54" s="9"/>
      <c r="R54" s="38"/>
      <c r="S54" s="9" t="s">
        <v>401</v>
      </c>
      <c r="T54" s="38"/>
      <c r="U54" s="9" t="s">
        <v>401</v>
      </c>
      <c r="V54" s="38"/>
      <c r="W54" s="80"/>
      <c r="X54" s="109">
        <f t="shared" si="8"/>
        <v>15.2</v>
      </c>
      <c r="Y54" s="7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</row>
    <row r="55" spans="1:59" ht="30" customHeight="1" x14ac:dyDescent="0.2">
      <c r="A55" s="88"/>
      <c r="B55" s="4" t="s">
        <v>578</v>
      </c>
      <c r="C55" s="5" t="s">
        <v>307</v>
      </c>
      <c r="D55" s="5" t="s">
        <v>309</v>
      </c>
      <c r="E55" s="5" t="s">
        <v>320</v>
      </c>
      <c r="F55" s="119" t="s">
        <v>105</v>
      </c>
      <c r="G55" s="38" t="s">
        <v>192</v>
      </c>
      <c r="H55" s="98">
        <f t="shared" si="5"/>
        <v>11.35</v>
      </c>
      <c r="I55" s="38" t="str">
        <f t="shared" si="6"/>
        <v>Métro</v>
      </c>
      <c r="J55" s="96">
        <f t="shared" si="7"/>
        <v>11.35</v>
      </c>
      <c r="K55" s="89" t="s">
        <v>106</v>
      </c>
      <c r="L55" s="89"/>
      <c r="M55" s="89" t="s">
        <v>236</v>
      </c>
      <c r="N55" s="6">
        <v>3</v>
      </c>
      <c r="O55" s="112">
        <v>11.35</v>
      </c>
      <c r="P55" s="38" t="s">
        <v>192</v>
      </c>
      <c r="Q55" s="9"/>
      <c r="R55" s="38"/>
      <c r="S55" s="9" t="s">
        <v>401</v>
      </c>
      <c r="T55" s="38"/>
      <c r="U55" s="9" t="s">
        <v>401</v>
      </c>
      <c r="V55" s="38"/>
      <c r="W55" s="80"/>
      <c r="X55" s="109">
        <f t="shared" si="8"/>
        <v>34.049999999999997</v>
      </c>
      <c r="Y55" s="7"/>
      <c r="Z55" s="40" t="s">
        <v>401</v>
      </c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</row>
    <row r="56" spans="1:59" ht="30" customHeight="1" x14ac:dyDescent="0.2">
      <c r="A56" s="88"/>
      <c r="B56" s="4" t="s">
        <v>578</v>
      </c>
      <c r="C56" s="5" t="s">
        <v>307</v>
      </c>
      <c r="D56" s="5" t="s">
        <v>309</v>
      </c>
      <c r="E56" s="5" t="s">
        <v>320</v>
      </c>
      <c r="F56" s="119" t="s">
        <v>181</v>
      </c>
      <c r="G56" s="38" t="s">
        <v>192</v>
      </c>
      <c r="H56" s="98">
        <f t="shared" si="5"/>
        <v>11.2</v>
      </c>
      <c r="I56" s="38" t="str">
        <f t="shared" si="6"/>
        <v>Métro</v>
      </c>
      <c r="J56" s="96">
        <f t="shared" si="7"/>
        <v>11.2</v>
      </c>
      <c r="K56" s="89" t="s">
        <v>106</v>
      </c>
      <c r="L56" s="89" t="s">
        <v>236</v>
      </c>
      <c r="M56" s="89" t="s">
        <v>236</v>
      </c>
      <c r="N56" s="6">
        <v>5</v>
      </c>
      <c r="O56" s="112">
        <v>11.2</v>
      </c>
      <c r="P56" s="38" t="s">
        <v>192</v>
      </c>
      <c r="Q56" s="9"/>
      <c r="R56" s="38"/>
      <c r="S56" s="9" t="s">
        <v>401</v>
      </c>
      <c r="T56" s="38"/>
      <c r="U56" s="9" t="s">
        <v>401</v>
      </c>
      <c r="V56" s="38"/>
      <c r="W56" s="80"/>
      <c r="X56" s="109">
        <f t="shared" si="8"/>
        <v>56</v>
      </c>
      <c r="Y56" s="7"/>
      <c r="Z56" s="40" t="s">
        <v>401</v>
      </c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</row>
    <row r="57" spans="1:59" ht="30" customHeight="1" x14ac:dyDescent="0.2">
      <c r="A57" s="88"/>
      <c r="B57" s="4" t="s">
        <v>578</v>
      </c>
      <c r="C57" s="5" t="s">
        <v>307</v>
      </c>
      <c r="D57" s="5" t="s">
        <v>309</v>
      </c>
      <c r="E57" s="5" t="s">
        <v>320</v>
      </c>
      <c r="F57" s="119" t="s">
        <v>146</v>
      </c>
      <c r="G57" s="38" t="s">
        <v>192</v>
      </c>
      <c r="H57" s="98">
        <f t="shared" si="5"/>
        <v>13.54</v>
      </c>
      <c r="I57" s="38" t="str">
        <f t="shared" si="6"/>
        <v>Métro</v>
      </c>
      <c r="J57" s="96">
        <f t="shared" si="7"/>
        <v>13.54</v>
      </c>
      <c r="K57" s="89" t="s">
        <v>106</v>
      </c>
      <c r="L57" s="89"/>
      <c r="M57" s="89" t="s">
        <v>236</v>
      </c>
      <c r="N57" s="6">
        <v>3</v>
      </c>
      <c r="O57" s="112">
        <v>13.54</v>
      </c>
      <c r="P57" s="38" t="s">
        <v>192</v>
      </c>
      <c r="Q57" s="9"/>
      <c r="R57" s="38"/>
      <c r="S57" s="9" t="s">
        <v>401</v>
      </c>
      <c r="T57" s="38"/>
      <c r="U57" s="9" t="s">
        <v>401</v>
      </c>
      <c r="V57" s="38"/>
      <c r="W57" s="80"/>
      <c r="X57" s="109">
        <f t="shared" si="8"/>
        <v>40.619999999999997</v>
      </c>
      <c r="Y57" s="7"/>
      <c r="Z57" s="40" t="s">
        <v>401</v>
      </c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</row>
    <row r="58" spans="1:59" ht="30" customHeight="1" x14ac:dyDescent="0.2">
      <c r="A58" s="88"/>
      <c r="B58" s="4" t="s">
        <v>578</v>
      </c>
      <c r="C58" s="5" t="s">
        <v>307</v>
      </c>
      <c r="D58" s="5" t="s">
        <v>319</v>
      </c>
      <c r="E58" s="5" t="s">
        <v>334</v>
      </c>
      <c r="F58" s="119" t="s">
        <v>52</v>
      </c>
      <c r="G58" s="38" t="s">
        <v>369</v>
      </c>
      <c r="H58" s="98">
        <f t="shared" si="5"/>
        <v>17.687999999999999</v>
      </c>
      <c r="I58" s="38" t="str">
        <f t="shared" si="6"/>
        <v>Saph</v>
      </c>
      <c r="J58" s="96">
        <f t="shared" si="7"/>
        <v>17.687999999999999</v>
      </c>
      <c r="K58" s="89" t="s">
        <v>110</v>
      </c>
      <c r="L58" s="89" t="s">
        <v>238</v>
      </c>
      <c r="M58" s="89" t="s">
        <v>244</v>
      </c>
      <c r="N58" s="6">
        <v>15</v>
      </c>
      <c r="O58" s="112">
        <v>17.687999999999999</v>
      </c>
      <c r="P58" s="38" t="s">
        <v>196</v>
      </c>
      <c r="Q58" s="9"/>
      <c r="R58" s="38"/>
      <c r="S58" s="9" t="s">
        <v>401</v>
      </c>
      <c r="T58" s="38"/>
      <c r="U58" s="9" t="s">
        <v>401</v>
      </c>
      <c r="V58" s="38"/>
      <c r="W58" s="80"/>
      <c r="X58" s="109">
        <f t="shared" si="8"/>
        <v>265.32</v>
      </c>
      <c r="Y58" s="7"/>
      <c r="Z58" s="40" t="s">
        <v>401</v>
      </c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</row>
    <row r="59" spans="1:59" ht="30" customHeight="1" x14ac:dyDescent="0.2">
      <c r="A59" s="88"/>
      <c r="B59" s="4" t="s">
        <v>578</v>
      </c>
      <c r="C59" s="5" t="s">
        <v>307</v>
      </c>
      <c r="D59" s="5" t="s">
        <v>319</v>
      </c>
      <c r="E59" s="5" t="s">
        <v>334</v>
      </c>
      <c r="F59" s="119" t="s">
        <v>53</v>
      </c>
      <c r="G59" s="38" t="s">
        <v>369</v>
      </c>
      <c r="H59" s="98">
        <f t="shared" si="5"/>
        <v>11.25</v>
      </c>
      <c r="I59" s="38" t="str">
        <f t="shared" si="6"/>
        <v>Saph</v>
      </c>
      <c r="J59" s="96">
        <f t="shared" si="7"/>
        <v>11.25</v>
      </c>
      <c r="K59" s="89" t="s">
        <v>480</v>
      </c>
      <c r="L59" s="89" t="s">
        <v>236</v>
      </c>
      <c r="M59" s="89" t="s">
        <v>238</v>
      </c>
      <c r="N59" s="6">
        <v>2</v>
      </c>
      <c r="O59" s="112">
        <v>11.25</v>
      </c>
      <c r="P59" s="38" t="s">
        <v>196</v>
      </c>
      <c r="Q59" s="9"/>
      <c r="R59" s="38"/>
      <c r="S59" s="9" t="s">
        <v>401</v>
      </c>
      <c r="T59" s="38"/>
      <c r="U59" s="9" t="s">
        <v>401</v>
      </c>
      <c r="V59" s="38"/>
      <c r="W59" s="80"/>
      <c r="X59" s="109">
        <f t="shared" si="8"/>
        <v>22.5</v>
      </c>
      <c r="Y59" s="7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</row>
    <row r="60" spans="1:59" ht="30" customHeight="1" x14ac:dyDescent="0.2">
      <c r="A60" s="88"/>
      <c r="B60" s="4" t="s">
        <v>578</v>
      </c>
      <c r="C60" s="5" t="s">
        <v>307</v>
      </c>
      <c r="D60" s="5" t="s">
        <v>319</v>
      </c>
      <c r="E60" s="5" t="s">
        <v>334</v>
      </c>
      <c r="F60" s="119" t="s">
        <v>54</v>
      </c>
      <c r="G60" s="38" t="s">
        <v>369</v>
      </c>
      <c r="H60" s="98">
        <f t="shared" si="5"/>
        <v>16.399999999999999</v>
      </c>
      <c r="I60" s="38" t="str">
        <f t="shared" si="6"/>
        <v>Saph</v>
      </c>
      <c r="J60" s="96">
        <f t="shared" si="7"/>
        <v>16.399999999999999</v>
      </c>
      <c r="K60" s="89" t="s">
        <v>589</v>
      </c>
      <c r="L60" s="89" t="s">
        <v>235</v>
      </c>
      <c r="M60" s="89" t="s">
        <v>236</v>
      </c>
      <c r="N60" s="6">
        <v>2</v>
      </c>
      <c r="O60" s="112">
        <v>16.399999999999999</v>
      </c>
      <c r="P60" s="38" t="s">
        <v>196</v>
      </c>
      <c r="Q60" s="9"/>
      <c r="R60" s="38"/>
      <c r="S60" s="9" t="s">
        <v>401</v>
      </c>
      <c r="T60" s="38"/>
      <c r="U60" s="9" t="s">
        <v>401</v>
      </c>
      <c r="V60" s="38"/>
      <c r="W60" s="80"/>
      <c r="X60" s="109">
        <f t="shared" si="8"/>
        <v>32.799999999999997</v>
      </c>
      <c r="Y60" s="7"/>
      <c r="Z60" s="40" t="s">
        <v>401</v>
      </c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</row>
    <row r="61" spans="1:59" ht="30" customHeight="1" x14ac:dyDescent="0.2">
      <c r="A61" s="88"/>
      <c r="B61" s="4" t="s">
        <v>578</v>
      </c>
      <c r="C61" s="5" t="s">
        <v>307</v>
      </c>
      <c r="D61" s="5" t="s">
        <v>319</v>
      </c>
      <c r="E61" s="5" t="s">
        <v>334</v>
      </c>
      <c r="F61" s="119" t="s">
        <v>400</v>
      </c>
      <c r="G61" s="38" t="s">
        <v>369</v>
      </c>
      <c r="H61" s="98">
        <f t="shared" si="5"/>
        <v>3.3</v>
      </c>
      <c r="I61" s="38" t="str">
        <f t="shared" si="6"/>
        <v>Saph</v>
      </c>
      <c r="J61" s="96">
        <f t="shared" si="7"/>
        <v>3.3</v>
      </c>
      <c r="K61" s="89">
        <v>25</v>
      </c>
      <c r="L61" s="89" t="s">
        <v>252</v>
      </c>
      <c r="M61" s="89" t="s">
        <v>236</v>
      </c>
      <c r="N61" s="6">
        <v>15</v>
      </c>
      <c r="O61" s="112">
        <v>3.3</v>
      </c>
      <c r="P61" s="38" t="s">
        <v>196</v>
      </c>
      <c r="Q61" s="9"/>
      <c r="R61" s="38"/>
      <c r="S61" s="9" t="s">
        <v>401</v>
      </c>
      <c r="T61" s="38"/>
      <c r="U61" s="9" t="s">
        <v>401</v>
      </c>
      <c r="V61" s="38"/>
      <c r="W61" s="80"/>
      <c r="X61" s="109">
        <f t="shared" si="8"/>
        <v>49.5</v>
      </c>
      <c r="Y61" s="7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</row>
    <row r="62" spans="1:59" ht="30" customHeight="1" x14ac:dyDescent="0.2">
      <c r="A62" s="88"/>
      <c r="B62" s="4" t="s">
        <v>578</v>
      </c>
      <c r="C62" s="5" t="s">
        <v>307</v>
      </c>
      <c r="D62" s="5" t="s">
        <v>319</v>
      </c>
      <c r="E62" s="5" t="s">
        <v>316</v>
      </c>
      <c r="F62" s="119" t="s">
        <v>150</v>
      </c>
      <c r="G62" s="38" t="s">
        <v>192</v>
      </c>
      <c r="H62" s="98">
        <f t="shared" si="5"/>
        <v>1.7</v>
      </c>
      <c r="I62" s="38" t="str">
        <f t="shared" si="6"/>
        <v>Métro</v>
      </c>
      <c r="J62" s="96">
        <f t="shared" si="7"/>
        <v>1.7</v>
      </c>
      <c r="K62" s="89" t="s">
        <v>117</v>
      </c>
      <c r="L62" s="89" t="s">
        <v>241</v>
      </c>
      <c r="M62" s="89" t="s">
        <v>244</v>
      </c>
      <c r="N62" s="6">
        <v>13</v>
      </c>
      <c r="O62" s="112">
        <v>1.7</v>
      </c>
      <c r="P62" s="38" t="s">
        <v>192</v>
      </c>
      <c r="Q62" s="9"/>
      <c r="R62" s="38"/>
      <c r="S62" s="9" t="s">
        <v>401</v>
      </c>
      <c r="T62" s="38"/>
      <c r="U62" s="9" t="s">
        <v>401</v>
      </c>
      <c r="V62" s="38"/>
      <c r="W62" s="80"/>
      <c r="X62" s="109">
        <f t="shared" si="8"/>
        <v>22.099999999999998</v>
      </c>
      <c r="Y62" s="7"/>
      <c r="Z62" s="40" t="s">
        <v>401</v>
      </c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</row>
    <row r="63" spans="1:59" ht="30" customHeight="1" x14ac:dyDescent="0.2">
      <c r="A63" s="88"/>
      <c r="B63" s="4" t="s">
        <v>578</v>
      </c>
      <c r="C63" s="5" t="s">
        <v>307</v>
      </c>
      <c r="D63" s="5" t="s">
        <v>319</v>
      </c>
      <c r="E63" s="5" t="s">
        <v>315</v>
      </c>
      <c r="F63" s="119" t="s">
        <v>79</v>
      </c>
      <c r="G63" s="38" t="s">
        <v>194</v>
      </c>
      <c r="H63" s="98">
        <f t="shared" si="5"/>
        <v>5.59</v>
      </c>
      <c r="I63" s="38" t="str">
        <f t="shared" si="6"/>
        <v>Tribouillet</v>
      </c>
      <c r="J63" s="96">
        <f t="shared" si="7"/>
        <v>5.59</v>
      </c>
      <c r="K63" s="89" t="s">
        <v>117</v>
      </c>
      <c r="L63" s="89" t="s">
        <v>235</v>
      </c>
      <c r="M63" s="89" t="s">
        <v>236</v>
      </c>
      <c r="N63" s="6">
        <v>3</v>
      </c>
      <c r="O63" s="112">
        <v>5.59</v>
      </c>
      <c r="P63" s="38" t="s">
        <v>194</v>
      </c>
      <c r="Q63" s="9"/>
      <c r="R63" s="38"/>
      <c r="S63" s="9" t="s">
        <v>401</v>
      </c>
      <c r="T63" s="38"/>
      <c r="U63" s="9" t="s">
        <v>401</v>
      </c>
      <c r="V63" s="38"/>
      <c r="W63" s="80"/>
      <c r="X63" s="109">
        <f t="shared" si="8"/>
        <v>16.77</v>
      </c>
      <c r="Y63" s="7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</row>
    <row r="64" spans="1:59" ht="30" customHeight="1" x14ac:dyDescent="0.2">
      <c r="A64" s="88"/>
      <c r="B64" s="4" t="s">
        <v>578</v>
      </c>
      <c r="C64" s="5" t="s">
        <v>307</v>
      </c>
      <c r="D64" s="5" t="s">
        <v>319</v>
      </c>
      <c r="E64" s="5" t="s">
        <v>315</v>
      </c>
      <c r="F64" s="119" t="s">
        <v>58</v>
      </c>
      <c r="G64" s="38" t="s">
        <v>194</v>
      </c>
      <c r="H64" s="98">
        <f t="shared" si="5"/>
        <v>8.2940000000000005</v>
      </c>
      <c r="I64" s="38" t="str">
        <f t="shared" si="6"/>
        <v>Tribouillet</v>
      </c>
      <c r="J64" s="96">
        <f t="shared" si="7"/>
        <v>8.2940000000000005</v>
      </c>
      <c r="K64" s="89" t="s">
        <v>117</v>
      </c>
      <c r="L64" s="89" t="s">
        <v>237</v>
      </c>
      <c r="M64" s="89" t="s">
        <v>239</v>
      </c>
      <c r="N64" s="6">
        <v>5</v>
      </c>
      <c r="O64" s="112">
        <v>8.2940000000000005</v>
      </c>
      <c r="P64" s="38" t="s">
        <v>194</v>
      </c>
      <c r="Q64" s="9"/>
      <c r="R64" s="38"/>
      <c r="S64" s="9" t="s">
        <v>401</v>
      </c>
      <c r="T64" s="38"/>
      <c r="U64" s="9" t="s">
        <v>401</v>
      </c>
      <c r="V64" s="38"/>
      <c r="W64" s="80"/>
      <c r="X64" s="109">
        <f t="shared" si="8"/>
        <v>41.47</v>
      </c>
      <c r="Y64" s="7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</row>
    <row r="65" spans="1:59" ht="30" customHeight="1" x14ac:dyDescent="0.2">
      <c r="A65" s="88"/>
      <c r="B65" s="4" t="s">
        <v>578</v>
      </c>
      <c r="C65" s="5" t="s">
        <v>307</v>
      </c>
      <c r="D65" s="5" t="s">
        <v>319</v>
      </c>
      <c r="E65" s="5" t="s">
        <v>315</v>
      </c>
      <c r="F65" s="119" t="s">
        <v>47</v>
      </c>
      <c r="G65" s="38" t="s">
        <v>194</v>
      </c>
      <c r="H65" s="98">
        <f t="shared" si="5"/>
        <v>5.59</v>
      </c>
      <c r="I65" s="38" t="str">
        <f t="shared" si="6"/>
        <v>Tribouillet</v>
      </c>
      <c r="J65" s="96">
        <f t="shared" si="7"/>
        <v>5.59</v>
      </c>
      <c r="K65" s="89" t="s">
        <v>117</v>
      </c>
      <c r="L65" s="89" t="s">
        <v>237</v>
      </c>
      <c r="M65" s="89" t="s">
        <v>239</v>
      </c>
      <c r="N65" s="6">
        <v>5</v>
      </c>
      <c r="O65" s="112">
        <v>5.59</v>
      </c>
      <c r="P65" s="38" t="s">
        <v>194</v>
      </c>
      <c r="Q65" s="9"/>
      <c r="R65" s="38"/>
      <c r="S65" s="9" t="s">
        <v>401</v>
      </c>
      <c r="T65" s="38"/>
      <c r="U65" s="9" t="s">
        <v>401</v>
      </c>
      <c r="V65" s="38"/>
      <c r="W65" s="80"/>
      <c r="X65" s="109">
        <f t="shared" si="8"/>
        <v>27.95</v>
      </c>
      <c r="Y65" s="7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</row>
    <row r="66" spans="1:59" ht="30" customHeight="1" x14ac:dyDescent="0.2">
      <c r="A66" s="88"/>
      <c r="B66" s="4" t="s">
        <v>578</v>
      </c>
      <c r="C66" s="5" t="s">
        <v>307</v>
      </c>
      <c r="D66" s="5" t="s">
        <v>319</v>
      </c>
      <c r="E66" s="5" t="s">
        <v>315</v>
      </c>
      <c r="F66" s="119" t="s">
        <v>48</v>
      </c>
      <c r="G66" s="38" t="s">
        <v>194</v>
      </c>
      <c r="H66" s="98">
        <f t="shared" si="5"/>
        <v>5.59</v>
      </c>
      <c r="I66" s="38" t="str">
        <f t="shared" si="6"/>
        <v>Tribouillet</v>
      </c>
      <c r="J66" s="96">
        <f t="shared" si="7"/>
        <v>5.59</v>
      </c>
      <c r="K66" s="89" t="s">
        <v>117</v>
      </c>
      <c r="L66" s="89" t="s">
        <v>237</v>
      </c>
      <c r="M66" s="89" t="s">
        <v>239</v>
      </c>
      <c r="N66" s="6">
        <v>2</v>
      </c>
      <c r="O66" s="112">
        <v>5.59</v>
      </c>
      <c r="P66" s="38" t="s">
        <v>194</v>
      </c>
      <c r="Q66" s="9"/>
      <c r="R66" s="38"/>
      <c r="S66" s="9" t="s">
        <v>401</v>
      </c>
      <c r="T66" s="38"/>
      <c r="U66" s="9" t="s">
        <v>401</v>
      </c>
      <c r="V66" s="38"/>
      <c r="W66" s="80"/>
      <c r="X66" s="109">
        <f t="shared" si="8"/>
        <v>11.18</v>
      </c>
      <c r="Y66" s="7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</row>
    <row r="67" spans="1:59" ht="30" customHeight="1" x14ac:dyDescent="0.2">
      <c r="A67" s="88"/>
      <c r="B67" s="4" t="s">
        <v>578</v>
      </c>
      <c r="C67" s="5" t="s">
        <v>307</v>
      </c>
      <c r="D67" s="5" t="s">
        <v>319</v>
      </c>
      <c r="E67" s="5" t="s">
        <v>315</v>
      </c>
      <c r="F67" s="119" t="s">
        <v>483</v>
      </c>
      <c r="G67" s="38" t="s">
        <v>194</v>
      </c>
      <c r="H67" s="98">
        <f t="shared" si="5"/>
        <v>4</v>
      </c>
      <c r="I67" s="38" t="str">
        <f t="shared" si="6"/>
        <v>Tribouillet</v>
      </c>
      <c r="J67" s="96">
        <f t="shared" si="7"/>
        <v>4</v>
      </c>
      <c r="K67" s="89" t="s">
        <v>482</v>
      </c>
      <c r="L67" s="89"/>
      <c r="M67" s="89"/>
      <c r="N67" s="6">
        <v>23</v>
      </c>
      <c r="O67" s="112">
        <v>4</v>
      </c>
      <c r="P67" s="38" t="s">
        <v>194</v>
      </c>
      <c r="Q67" s="9">
        <v>6.59</v>
      </c>
      <c r="R67" s="38" t="s">
        <v>192</v>
      </c>
      <c r="S67" s="9"/>
      <c r="T67" s="38"/>
      <c r="U67" s="9" t="s">
        <v>401</v>
      </c>
      <c r="V67" s="38"/>
      <c r="W67" s="80"/>
      <c r="X67" s="109">
        <f t="shared" si="8"/>
        <v>92</v>
      </c>
      <c r="Y67" s="7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</row>
    <row r="68" spans="1:59" ht="30" customHeight="1" x14ac:dyDescent="0.2">
      <c r="A68" s="88"/>
      <c r="B68" s="4" t="s">
        <v>578</v>
      </c>
      <c r="C68" s="5" t="s">
        <v>307</v>
      </c>
      <c r="D68" s="5" t="s">
        <v>319</v>
      </c>
      <c r="E68" s="5" t="s">
        <v>315</v>
      </c>
      <c r="F68" s="119" t="s">
        <v>2</v>
      </c>
      <c r="G68" s="38" t="s">
        <v>194</v>
      </c>
      <c r="H68" s="98">
        <f t="shared" si="5"/>
        <v>8.0909999999999993</v>
      </c>
      <c r="I68" s="38" t="str">
        <f t="shared" si="6"/>
        <v>Tribouillet</v>
      </c>
      <c r="J68" s="96">
        <f t="shared" si="7"/>
        <v>8.0909999999999993</v>
      </c>
      <c r="K68" s="89" t="s">
        <v>117</v>
      </c>
      <c r="L68" s="89" t="s">
        <v>235</v>
      </c>
      <c r="M68" s="89" t="s">
        <v>236</v>
      </c>
      <c r="N68" s="6">
        <v>3</v>
      </c>
      <c r="O68" s="112">
        <v>8.0909999999999993</v>
      </c>
      <c r="P68" s="38" t="s">
        <v>194</v>
      </c>
      <c r="Q68" s="9" t="s">
        <v>401</v>
      </c>
      <c r="R68" s="38"/>
      <c r="S68" s="9"/>
      <c r="T68" s="38"/>
      <c r="U68" s="9" t="s">
        <v>401</v>
      </c>
      <c r="V68" s="38"/>
      <c r="W68" s="80"/>
      <c r="X68" s="109">
        <f t="shared" si="8"/>
        <v>24.272999999999996</v>
      </c>
      <c r="Y68" s="7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</row>
    <row r="69" spans="1:59" ht="30" customHeight="1" x14ac:dyDescent="0.2">
      <c r="A69" s="88"/>
      <c r="B69" s="4" t="s">
        <v>578</v>
      </c>
      <c r="C69" s="5" t="s">
        <v>307</v>
      </c>
      <c r="D69" s="5" t="s">
        <v>319</v>
      </c>
      <c r="E69" s="5" t="s">
        <v>315</v>
      </c>
      <c r="F69" s="119" t="s">
        <v>481</v>
      </c>
      <c r="G69" s="38" t="s">
        <v>194</v>
      </c>
      <c r="H69" s="98">
        <f t="shared" si="5"/>
        <v>4</v>
      </c>
      <c r="I69" s="38" t="str">
        <f t="shared" si="6"/>
        <v>Tribouillet</v>
      </c>
      <c r="J69" s="96">
        <f t="shared" si="7"/>
        <v>4</v>
      </c>
      <c r="K69" s="89" t="s">
        <v>482</v>
      </c>
      <c r="L69" s="89" t="s">
        <v>235</v>
      </c>
      <c r="M69" s="89" t="s">
        <v>236</v>
      </c>
      <c r="N69" s="6">
        <v>28</v>
      </c>
      <c r="O69" s="112">
        <v>4</v>
      </c>
      <c r="P69" s="38" t="s">
        <v>194</v>
      </c>
      <c r="Q69" s="9">
        <v>6.69</v>
      </c>
      <c r="R69" s="38" t="s">
        <v>192</v>
      </c>
      <c r="S69" s="9"/>
      <c r="T69" s="38"/>
      <c r="U69" s="9"/>
      <c r="V69" s="38"/>
      <c r="W69" s="80"/>
      <c r="X69" s="109">
        <f t="shared" si="8"/>
        <v>112</v>
      </c>
      <c r="Y69" s="7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</row>
    <row r="70" spans="1:59" ht="30" customHeight="1" x14ac:dyDescent="0.2">
      <c r="A70" s="88"/>
      <c r="B70" s="4" t="s">
        <v>578</v>
      </c>
      <c r="C70" s="5" t="s">
        <v>307</v>
      </c>
      <c r="D70" s="5" t="s">
        <v>319</v>
      </c>
      <c r="E70" s="5" t="s">
        <v>315</v>
      </c>
      <c r="F70" s="119" t="s">
        <v>151</v>
      </c>
      <c r="G70" s="38" t="s">
        <v>192</v>
      </c>
      <c r="H70" s="98">
        <f t="shared" si="5"/>
        <v>2.82</v>
      </c>
      <c r="I70" s="38" t="str">
        <f t="shared" si="6"/>
        <v>Métro</v>
      </c>
      <c r="J70" s="96">
        <f t="shared" si="7"/>
        <v>2.82</v>
      </c>
      <c r="K70" s="89" t="s">
        <v>117</v>
      </c>
      <c r="L70" s="89" t="s">
        <v>236</v>
      </c>
      <c r="M70" s="89" t="s">
        <v>237</v>
      </c>
      <c r="N70" s="6">
        <v>2</v>
      </c>
      <c r="O70" s="112">
        <v>2.82</v>
      </c>
      <c r="P70" s="38" t="s">
        <v>192</v>
      </c>
      <c r="Q70" s="9"/>
      <c r="R70" s="38"/>
      <c r="S70" s="9" t="s">
        <v>401</v>
      </c>
      <c r="T70" s="38"/>
      <c r="U70" s="9" t="s">
        <v>401</v>
      </c>
      <c r="V70" s="38"/>
      <c r="W70" s="80"/>
      <c r="X70" s="109">
        <f t="shared" si="8"/>
        <v>5.64</v>
      </c>
      <c r="Y70" s="7"/>
      <c r="Z70" s="40" t="s">
        <v>401</v>
      </c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</row>
    <row r="71" spans="1:59" ht="30" customHeight="1" x14ac:dyDescent="0.2">
      <c r="B71" s="4" t="s">
        <v>578</v>
      </c>
      <c r="C71" s="5" t="s">
        <v>307</v>
      </c>
      <c r="D71" s="5" t="s">
        <v>319</v>
      </c>
      <c r="E71" s="5" t="s">
        <v>315</v>
      </c>
      <c r="F71" s="119" t="s">
        <v>675</v>
      </c>
      <c r="G71" s="38" t="s">
        <v>194</v>
      </c>
      <c r="H71" s="98">
        <f t="shared" si="5"/>
        <v>4</v>
      </c>
      <c r="I71" s="38" t="str">
        <f t="shared" si="6"/>
        <v>Tribouillet</v>
      </c>
      <c r="J71" s="96">
        <f t="shared" si="7"/>
        <v>4</v>
      </c>
      <c r="K71" s="74"/>
      <c r="L71" s="13"/>
      <c r="M71" s="13"/>
      <c r="N71" s="6">
        <v>25</v>
      </c>
      <c r="O71" s="112">
        <v>4</v>
      </c>
      <c r="P71" s="6" t="s">
        <v>194</v>
      </c>
      <c r="Q71" s="9"/>
      <c r="R71" s="38"/>
      <c r="S71" s="9" t="s">
        <v>401</v>
      </c>
      <c r="T71" s="38"/>
      <c r="U71" s="9" t="s">
        <v>401</v>
      </c>
      <c r="V71" s="38"/>
      <c r="W71" s="80"/>
      <c r="X71" s="109">
        <f t="shared" si="8"/>
        <v>100</v>
      </c>
      <c r="Y71" s="7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</row>
    <row r="72" spans="1:59" ht="30" customHeight="1" x14ac:dyDescent="0.2">
      <c r="A72" s="88"/>
      <c r="B72" s="4" t="s">
        <v>578</v>
      </c>
      <c r="C72" s="5" t="s">
        <v>307</v>
      </c>
      <c r="D72" s="5" t="s">
        <v>319</v>
      </c>
      <c r="E72" s="5" t="s">
        <v>315</v>
      </c>
      <c r="F72" s="119" t="s">
        <v>460</v>
      </c>
      <c r="G72" s="38" t="s">
        <v>194</v>
      </c>
      <c r="H72" s="98">
        <f t="shared" si="5"/>
        <v>5.73</v>
      </c>
      <c r="I72" s="38" t="str">
        <f t="shared" si="6"/>
        <v>Tribouillet</v>
      </c>
      <c r="J72" s="96">
        <f t="shared" si="7"/>
        <v>5.73</v>
      </c>
      <c r="K72" s="89" t="s">
        <v>114</v>
      </c>
      <c r="L72" s="89" t="s">
        <v>236</v>
      </c>
      <c r="M72" s="89" t="s">
        <v>237</v>
      </c>
      <c r="N72" s="6">
        <v>1</v>
      </c>
      <c r="O72" s="112">
        <v>5.73</v>
      </c>
      <c r="P72" s="38" t="s">
        <v>194</v>
      </c>
      <c r="Q72" s="9"/>
      <c r="R72" s="38"/>
      <c r="S72" s="9" t="s">
        <v>401</v>
      </c>
      <c r="T72" s="38"/>
      <c r="U72" s="9" t="s">
        <v>401</v>
      </c>
      <c r="V72" s="38"/>
      <c r="W72" s="80"/>
      <c r="X72" s="109">
        <f t="shared" si="8"/>
        <v>5.73</v>
      </c>
      <c r="Y72" s="7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</row>
    <row r="73" spans="1:59" ht="30" customHeight="1" x14ac:dyDescent="0.2">
      <c r="A73" s="88"/>
      <c r="B73" s="4" t="s">
        <v>578</v>
      </c>
      <c r="C73" s="5" t="s">
        <v>307</v>
      </c>
      <c r="D73" s="5" t="s">
        <v>319</v>
      </c>
      <c r="E73" s="5" t="s">
        <v>315</v>
      </c>
      <c r="F73" s="119" t="s">
        <v>49</v>
      </c>
      <c r="G73" s="38" t="s">
        <v>194</v>
      </c>
      <c r="H73" s="98">
        <f t="shared" ref="H73:H136" si="9">IF(G73=P73,O73,IF(G73=R73,Q73,IF(G73=T73,S73,V73)))</f>
        <v>7.524</v>
      </c>
      <c r="I73" s="38" t="str">
        <f t="shared" ref="I73:I136" si="10">IF(J73=O73,P73,IF(J73=Q73,R73,IF(J73=S73,T73,V73)))</f>
        <v>Tribouillet</v>
      </c>
      <c r="J73" s="96">
        <f t="shared" ref="J73:J136" si="11">MIN(O73,Q73,S73,U73)</f>
        <v>7.524</v>
      </c>
      <c r="K73" s="89" t="s">
        <v>106</v>
      </c>
      <c r="L73" s="89" t="s">
        <v>235</v>
      </c>
      <c r="M73" s="89" t="s">
        <v>236</v>
      </c>
      <c r="N73" s="6">
        <v>2</v>
      </c>
      <c r="O73" s="112">
        <v>7.524</v>
      </c>
      <c r="P73" s="38" t="s">
        <v>194</v>
      </c>
      <c r="Q73" s="9"/>
      <c r="R73" s="38"/>
      <c r="S73" s="9" t="s">
        <v>401</v>
      </c>
      <c r="T73" s="38"/>
      <c r="U73" s="9" t="s">
        <v>401</v>
      </c>
      <c r="V73" s="38"/>
      <c r="W73" s="80"/>
      <c r="X73" s="109">
        <f t="shared" ref="X73:X136" si="12">IF(AND(H73=0,N73&lt;&gt;0),"Prix achat ?",H73*N73)</f>
        <v>15.048</v>
      </c>
      <c r="Y73" s="7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</row>
    <row r="74" spans="1:59" ht="30" customHeight="1" x14ac:dyDescent="0.2">
      <c r="A74" s="88"/>
      <c r="B74" s="4" t="s">
        <v>578</v>
      </c>
      <c r="C74" s="5" t="s">
        <v>307</v>
      </c>
      <c r="D74" s="5" t="s">
        <v>198</v>
      </c>
      <c r="E74" s="5" t="s">
        <v>313</v>
      </c>
      <c r="F74" s="119" t="s">
        <v>61</v>
      </c>
      <c r="G74" s="38" t="s">
        <v>192</v>
      </c>
      <c r="H74" s="98">
        <f t="shared" si="9"/>
        <v>8.26</v>
      </c>
      <c r="I74" s="38" t="str">
        <f t="shared" si="10"/>
        <v>Métro</v>
      </c>
      <c r="J74" s="96">
        <f t="shared" si="11"/>
        <v>8.26</v>
      </c>
      <c r="K74" s="89" t="s">
        <v>536</v>
      </c>
      <c r="L74" s="89" t="s">
        <v>235</v>
      </c>
      <c r="M74" s="89" t="s">
        <v>236</v>
      </c>
      <c r="N74" s="6">
        <v>5</v>
      </c>
      <c r="O74" s="112">
        <v>8.26</v>
      </c>
      <c r="P74" s="38" t="s">
        <v>192</v>
      </c>
      <c r="Q74" s="9"/>
      <c r="R74" s="38"/>
      <c r="S74" s="9" t="s">
        <v>401</v>
      </c>
      <c r="T74" s="38"/>
      <c r="U74" s="9" t="s">
        <v>401</v>
      </c>
      <c r="V74" s="38"/>
      <c r="W74" s="80"/>
      <c r="X74" s="109">
        <f t="shared" si="12"/>
        <v>41.3</v>
      </c>
      <c r="Y74" s="7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</row>
    <row r="75" spans="1:59" ht="30" customHeight="1" x14ac:dyDescent="0.2">
      <c r="A75" s="88"/>
      <c r="B75" s="4" t="s">
        <v>578</v>
      </c>
      <c r="C75" s="5" t="s">
        <v>307</v>
      </c>
      <c r="D75" s="5" t="s">
        <v>198</v>
      </c>
      <c r="E75" s="5" t="s">
        <v>313</v>
      </c>
      <c r="F75" s="119" t="s">
        <v>138</v>
      </c>
      <c r="G75" s="38" t="s">
        <v>192</v>
      </c>
      <c r="H75" s="98">
        <f t="shared" si="9"/>
        <v>6.76</v>
      </c>
      <c r="I75" s="38" t="str">
        <f t="shared" si="10"/>
        <v>Métro</v>
      </c>
      <c r="J75" s="96">
        <f t="shared" si="11"/>
        <v>6.76</v>
      </c>
      <c r="K75" s="89" t="s">
        <v>280</v>
      </c>
      <c r="L75" s="89" t="s">
        <v>235</v>
      </c>
      <c r="M75" s="89" t="s">
        <v>236</v>
      </c>
      <c r="N75" s="6">
        <v>2</v>
      </c>
      <c r="O75" s="112">
        <v>6.76</v>
      </c>
      <c r="P75" s="38" t="s">
        <v>192</v>
      </c>
      <c r="Q75" s="9"/>
      <c r="R75" s="38"/>
      <c r="S75" s="9" t="s">
        <v>401</v>
      </c>
      <c r="T75" s="38"/>
      <c r="U75" s="9" t="s">
        <v>401</v>
      </c>
      <c r="V75" s="38"/>
      <c r="W75" s="80"/>
      <c r="X75" s="109">
        <f t="shared" si="12"/>
        <v>13.52</v>
      </c>
      <c r="Y75" s="7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</row>
    <row r="76" spans="1:59" ht="30" customHeight="1" x14ac:dyDescent="0.2">
      <c r="A76" s="88"/>
      <c r="B76" s="4" t="s">
        <v>578</v>
      </c>
      <c r="C76" s="5" t="s">
        <v>307</v>
      </c>
      <c r="D76" s="5" t="s">
        <v>198</v>
      </c>
      <c r="E76" s="5" t="s">
        <v>313</v>
      </c>
      <c r="F76" s="119" t="s">
        <v>55</v>
      </c>
      <c r="G76" s="38" t="s">
        <v>192</v>
      </c>
      <c r="H76" s="98">
        <f t="shared" si="9"/>
        <v>7.06</v>
      </c>
      <c r="I76" s="38" t="str">
        <f t="shared" si="10"/>
        <v>Métro</v>
      </c>
      <c r="J76" s="96">
        <f t="shared" si="11"/>
        <v>7.06</v>
      </c>
      <c r="K76" s="89" t="s">
        <v>544</v>
      </c>
      <c r="L76" s="89" t="s">
        <v>236</v>
      </c>
      <c r="M76" s="89" t="s">
        <v>237</v>
      </c>
      <c r="N76" s="6">
        <v>1</v>
      </c>
      <c r="O76" s="112">
        <v>7.06</v>
      </c>
      <c r="P76" s="38" t="s">
        <v>192</v>
      </c>
      <c r="Q76" s="9"/>
      <c r="R76" s="38"/>
      <c r="S76" s="9" t="s">
        <v>401</v>
      </c>
      <c r="T76" s="38"/>
      <c r="U76" s="9" t="s">
        <v>401</v>
      </c>
      <c r="V76" s="38"/>
      <c r="W76" s="80"/>
      <c r="X76" s="109">
        <f t="shared" si="12"/>
        <v>7.06</v>
      </c>
      <c r="Y76" s="7"/>
      <c r="Z76" s="40" t="s">
        <v>401</v>
      </c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</row>
    <row r="77" spans="1:59" ht="30" customHeight="1" x14ac:dyDescent="0.2">
      <c r="A77" s="88"/>
      <c r="B77" s="4" t="s">
        <v>578</v>
      </c>
      <c r="C77" s="5" t="s">
        <v>307</v>
      </c>
      <c r="D77" s="5" t="s">
        <v>198</v>
      </c>
      <c r="E77" s="5" t="s">
        <v>313</v>
      </c>
      <c r="F77" s="119" t="s">
        <v>301</v>
      </c>
      <c r="G77" s="38" t="s">
        <v>192</v>
      </c>
      <c r="H77" s="98">
        <f t="shared" si="9"/>
        <v>6.26</v>
      </c>
      <c r="I77" s="38" t="str">
        <f t="shared" si="10"/>
        <v>Métro</v>
      </c>
      <c r="J77" s="96">
        <f t="shared" si="11"/>
        <v>6.26</v>
      </c>
      <c r="K77" s="89" t="s">
        <v>536</v>
      </c>
      <c r="L77" s="89" t="s">
        <v>236</v>
      </c>
      <c r="M77" s="89" t="s">
        <v>237</v>
      </c>
      <c r="N77" s="6">
        <v>2</v>
      </c>
      <c r="O77" s="112">
        <v>6.26</v>
      </c>
      <c r="P77" s="38" t="s">
        <v>192</v>
      </c>
      <c r="Q77" s="9"/>
      <c r="R77" s="38"/>
      <c r="S77" s="9" t="s">
        <v>401</v>
      </c>
      <c r="T77" s="38"/>
      <c r="U77" s="9" t="s">
        <v>401</v>
      </c>
      <c r="V77" s="38"/>
      <c r="W77" s="80"/>
      <c r="X77" s="109">
        <f t="shared" si="12"/>
        <v>12.52</v>
      </c>
      <c r="Y77" s="7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</row>
    <row r="78" spans="1:59" ht="30" customHeight="1" x14ac:dyDescent="0.2">
      <c r="A78" s="88"/>
      <c r="B78" s="4" t="s">
        <v>578</v>
      </c>
      <c r="C78" s="5" t="s">
        <v>307</v>
      </c>
      <c r="D78" s="5" t="s">
        <v>198</v>
      </c>
      <c r="E78" s="5" t="s">
        <v>347</v>
      </c>
      <c r="F78" s="119" t="s">
        <v>56</v>
      </c>
      <c r="G78" s="38" t="s">
        <v>192</v>
      </c>
      <c r="H78" s="98">
        <f t="shared" si="9"/>
        <v>5.95</v>
      </c>
      <c r="I78" s="38" t="str">
        <f t="shared" si="10"/>
        <v>Métro</v>
      </c>
      <c r="J78" s="96">
        <f t="shared" si="11"/>
        <v>5.95</v>
      </c>
      <c r="K78" s="89" t="s">
        <v>536</v>
      </c>
      <c r="L78" s="89" t="s">
        <v>237</v>
      </c>
      <c r="M78" s="89" t="s">
        <v>240</v>
      </c>
      <c r="N78" s="6">
        <v>2</v>
      </c>
      <c r="O78" s="112">
        <v>5.95</v>
      </c>
      <c r="P78" s="38" t="s">
        <v>192</v>
      </c>
      <c r="Q78" s="9"/>
      <c r="R78" s="38"/>
      <c r="S78" s="9" t="s">
        <v>401</v>
      </c>
      <c r="T78" s="38"/>
      <c r="U78" s="9" t="s">
        <v>401</v>
      </c>
      <c r="V78" s="38"/>
      <c r="W78" s="80"/>
      <c r="X78" s="109">
        <f t="shared" si="12"/>
        <v>11.9</v>
      </c>
      <c r="Y78" s="7"/>
      <c r="Z78" s="40" t="s">
        <v>401</v>
      </c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</row>
    <row r="79" spans="1:59" ht="30" customHeight="1" x14ac:dyDescent="0.2">
      <c r="A79" s="88"/>
      <c r="B79" s="4" t="s">
        <v>578</v>
      </c>
      <c r="C79" s="5" t="s">
        <v>307</v>
      </c>
      <c r="D79" s="5" t="s">
        <v>311</v>
      </c>
      <c r="E79" s="5" t="s">
        <v>321</v>
      </c>
      <c r="F79" s="119" t="s">
        <v>154</v>
      </c>
      <c r="G79" s="38" t="s">
        <v>573</v>
      </c>
      <c r="H79" s="98">
        <f t="shared" si="9"/>
        <v>16.489999999999998</v>
      </c>
      <c r="I79" s="38" t="str">
        <f t="shared" si="10"/>
        <v>Duval Leroy</v>
      </c>
      <c r="J79" s="96">
        <f t="shared" si="11"/>
        <v>16.489999999999998</v>
      </c>
      <c r="K79" s="89" t="s">
        <v>220</v>
      </c>
      <c r="L79" s="89" t="s">
        <v>236</v>
      </c>
      <c r="M79" s="89" t="s">
        <v>236</v>
      </c>
      <c r="N79" s="6">
        <v>10</v>
      </c>
      <c r="O79" s="113">
        <v>16.489999999999998</v>
      </c>
      <c r="P79" s="38" t="s">
        <v>573</v>
      </c>
      <c r="Q79" s="9"/>
      <c r="R79" s="38"/>
      <c r="S79" s="9" t="s">
        <v>401</v>
      </c>
      <c r="T79" s="38"/>
      <c r="U79" s="9" t="s">
        <v>401</v>
      </c>
      <c r="V79" s="38"/>
      <c r="W79" s="80"/>
      <c r="X79" s="109">
        <f t="shared" si="12"/>
        <v>164.89999999999998</v>
      </c>
      <c r="Y79" s="7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59" ht="30" customHeight="1" x14ac:dyDescent="0.2">
      <c r="A80" s="88"/>
      <c r="B80" s="4" t="s">
        <v>578</v>
      </c>
      <c r="C80" s="5" t="s">
        <v>307</v>
      </c>
      <c r="D80" s="5" t="s">
        <v>311</v>
      </c>
      <c r="E80" s="5" t="s">
        <v>321</v>
      </c>
      <c r="F80" s="119" t="s">
        <v>141</v>
      </c>
      <c r="G80" s="38" t="s">
        <v>367</v>
      </c>
      <c r="H80" s="98">
        <f t="shared" si="9"/>
        <v>4.5</v>
      </c>
      <c r="I80" s="38" t="str">
        <f t="shared" si="10"/>
        <v>Carniato</v>
      </c>
      <c r="J80" s="96">
        <f t="shared" si="11"/>
        <v>4.5</v>
      </c>
      <c r="K80" s="89" t="s">
        <v>220</v>
      </c>
      <c r="L80" s="89" t="s">
        <v>241</v>
      </c>
      <c r="M80" s="89" t="s">
        <v>244</v>
      </c>
      <c r="N80" s="6">
        <v>12</v>
      </c>
      <c r="O80" s="112">
        <v>4.5</v>
      </c>
      <c r="P80" s="38" t="s">
        <v>367</v>
      </c>
      <c r="Q80" s="9"/>
      <c r="R80" s="38"/>
      <c r="S80" s="9" t="s">
        <v>401</v>
      </c>
      <c r="T80" s="38"/>
      <c r="U80" s="9" t="s">
        <v>401</v>
      </c>
      <c r="V80" s="38"/>
      <c r="W80" s="80"/>
      <c r="X80" s="109">
        <f t="shared" si="12"/>
        <v>54</v>
      </c>
      <c r="Y80" s="7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</row>
    <row r="81" spans="1:59" ht="30" customHeight="1" x14ac:dyDescent="0.2">
      <c r="A81" s="88"/>
      <c r="B81" s="4" t="s">
        <v>578</v>
      </c>
      <c r="C81" s="5" t="s">
        <v>307</v>
      </c>
      <c r="D81" s="5" t="s">
        <v>311</v>
      </c>
      <c r="E81" s="5" t="s">
        <v>321</v>
      </c>
      <c r="F81" s="119" t="s">
        <v>38</v>
      </c>
      <c r="G81" s="38" t="s">
        <v>367</v>
      </c>
      <c r="H81" s="98">
        <f t="shared" si="9"/>
        <v>6.8</v>
      </c>
      <c r="I81" s="38" t="str">
        <f t="shared" si="10"/>
        <v>Carniato</v>
      </c>
      <c r="J81" s="96">
        <f t="shared" si="11"/>
        <v>5.8</v>
      </c>
      <c r="K81" s="89"/>
      <c r="L81" s="89" t="s">
        <v>241</v>
      </c>
      <c r="M81" s="89" t="s">
        <v>244</v>
      </c>
      <c r="N81" s="6">
        <v>14</v>
      </c>
      <c r="O81" s="112">
        <v>6.8</v>
      </c>
      <c r="P81" s="38" t="s">
        <v>367</v>
      </c>
      <c r="Q81" s="9">
        <v>5.8</v>
      </c>
      <c r="R81" s="38" t="s">
        <v>367</v>
      </c>
      <c r="S81" s="9" t="s">
        <v>401</v>
      </c>
      <c r="T81" s="38"/>
      <c r="U81" s="9" t="s">
        <v>401</v>
      </c>
      <c r="V81" s="38"/>
      <c r="W81" s="80"/>
      <c r="X81" s="109">
        <f t="shared" si="12"/>
        <v>95.2</v>
      </c>
      <c r="Y81" s="7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</row>
    <row r="82" spans="1:59" ht="30" customHeight="1" x14ac:dyDescent="0.2">
      <c r="A82" s="88"/>
      <c r="B82" s="4" t="s">
        <v>578</v>
      </c>
      <c r="C82" s="5" t="s">
        <v>307</v>
      </c>
      <c r="D82" s="5" t="s">
        <v>311</v>
      </c>
      <c r="E82" s="5" t="s">
        <v>321</v>
      </c>
      <c r="F82" s="119" t="s">
        <v>158</v>
      </c>
      <c r="G82" s="38" t="s">
        <v>367</v>
      </c>
      <c r="H82" s="98">
        <f t="shared" si="9"/>
        <v>3.371</v>
      </c>
      <c r="I82" s="38" t="str">
        <f t="shared" si="10"/>
        <v>Carniato</v>
      </c>
      <c r="J82" s="96">
        <f t="shared" si="11"/>
        <v>3.371</v>
      </c>
      <c r="K82" s="89" t="s">
        <v>220</v>
      </c>
      <c r="L82" s="89" t="s">
        <v>243</v>
      </c>
      <c r="M82" s="89" t="s">
        <v>244</v>
      </c>
      <c r="N82" s="6"/>
      <c r="O82" s="112">
        <v>3.371</v>
      </c>
      <c r="P82" s="38" t="s">
        <v>367</v>
      </c>
      <c r="Q82" s="9"/>
      <c r="R82" s="38"/>
      <c r="S82" s="9" t="s">
        <v>401</v>
      </c>
      <c r="T82" s="38"/>
      <c r="U82" s="9" t="s">
        <v>401</v>
      </c>
      <c r="V82" s="38"/>
      <c r="W82" s="80"/>
      <c r="X82" s="109">
        <f t="shared" si="12"/>
        <v>0</v>
      </c>
      <c r="Y82" s="7"/>
      <c r="Z82" s="40" t="s">
        <v>401</v>
      </c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</row>
    <row r="83" spans="1:59" ht="30" customHeight="1" x14ac:dyDescent="0.2">
      <c r="A83" s="88"/>
      <c r="B83" s="4" t="s">
        <v>578</v>
      </c>
      <c r="C83" s="5" t="s">
        <v>307</v>
      </c>
      <c r="D83" s="5" t="s">
        <v>311</v>
      </c>
      <c r="E83" s="5" t="s">
        <v>321</v>
      </c>
      <c r="F83" s="119" t="s">
        <v>538</v>
      </c>
      <c r="G83" s="38" t="s">
        <v>192</v>
      </c>
      <c r="H83" s="98">
        <f t="shared" si="9"/>
        <v>3.6269999999999998</v>
      </c>
      <c r="I83" s="38" t="str">
        <f t="shared" si="10"/>
        <v>Métro</v>
      </c>
      <c r="J83" s="96">
        <f t="shared" si="11"/>
        <v>3.6269999999999998</v>
      </c>
      <c r="K83" s="89" t="s">
        <v>220</v>
      </c>
      <c r="L83" s="89"/>
      <c r="M83" s="89"/>
      <c r="N83" s="6">
        <v>65</v>
      </c>
      <c r="O83" s="112">
        <v>3.6269999999999998</v>
      </c>
      <c r="P83" s="38" t="s">
        <v>192</v>
      </c>
      <c r="Q83" s="9"/>
      <c r="R83" s="38"/>
      <c r="S83" s="9" t="s">
        <v>401</v>
      </c>
      <c r="T83" s="38"/>
      <c r="U83" s="9" t="s">
        <v>401</v>
      </c>
      <c r="V83" s="38"/>
      <c r="W83" s="80"/>
      <c r="X83" s="109">
        <f t="shared" si="12"/>
        <v>235.755</v>
      </c>
      <c r="Y83" s="7"/>
      <c r="Z83" s="40" t="s">
        <v>401</v>
      </c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</row>
    <row r="84" spans="1:59" ht="30" customHeight="1" x14ac:dyDescent="0.2">
      <c r="A84" s="88"/>
      <c r="B84" s="4" t="s">
        <v>578</v>
      </c>
      <c r="C84" s="5" t="s">
        <v>307</v>
      </c>
      <c r="D84" s="5" t="s">
        <v>311</v>
      </c>
      <c r="E84" s="5" t="s">
        <v>321</v>
      </c>
      <c r="F84" s="119" t="s">
        <v>40</v>
      </c>
      <c r="G84" s="38" t="s">
        <v>367</v>
      </c>
      <c r="H84" s="98">
        <f t="shared" si="9"/>
        <v>4.95</v>
      </c>
      <c r="I84" s="38" t="str">
        <f t="shared" si="10"/>
        <v>Carniato</v>
      </c>
      <c r="J84" s="96">
        <f t="shared" si="11"/>
        <v>4.95</v>
      </c>
      <c r="K84" s="89" t="s">
        <v>220</v>
      </c>
      <c r="L84" s="89" t="s">
        <v>239</v>
      </c>
      <c r="M84" s="89" t="s">
        <v>241</v>
      </c>
      <c r="N84" s="6">
        <v>22</v>
      </c>
      <c r="O84" s="112">
        <v>4.95</v>
      </c>
      <c r="P84" s="38" t="s">
        <v>367</v>
      </c>
      <c r="Q84" s="9"/>
      <c r="R84" s="38"/>
      <c r="S84" s="9" t="s">
        <v>401</v>
      </c>
      <c r="T84" s="38"/>
      <c r="U84" s="9" t="s">
        <v>401</v>
      </c>
      <c r="V84" s="38"/>
      <c r="W84" s="80"/>
      <c r="X84" s="109">
        <f t="shared" si="12"/>
        <v>108.9</v>
      </c>
      <c r="Y84" s="7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</row>
    <row r="85" spans="1:59" ht="30" customHeight="1" x14ac:dyDescent="0.2">
      <c r="A85" s="88"/>
      <c r="B85" s="4" t="s">
        <v>578</v>
      </c>
      <c r="C85" s="5" t="s">
        <v>307</v>
      </c>
      <c r="D85" s="5" t="s">
        <v>311</v>
      </c>
      <c r="E85" s="5" t="s">
        <v>321</v>
      </c>
      <c r="F85" s="119" t="s">
        <v>286</v>
      </c>
      <c r="G85" s="38" t="s">
        <v>367</v>
      </c>
      <c r="H85" s="98">
        <f t="shared" si="9"/>
        <v>5.05</v>
      </c>
      <c r="I85" s="38" t="str">
        <f t="shared" si="10"/>
        <v>Carniato</v>
      </c>
      <c r="J85" s="96">
        <f t="shared" si="11"/>
        <v>5.05</v>
      </c>
      <c r="K85" s="89" t="s">
        <v>220</v>
      </c>
      <c r="L85" s="89" t="s">
        <v>237</v>
      </c>
      <c r="M85" s="89" t="s">
        <v>241</v>
      </c>
      <c r="N85" s="6">
        <v>15</v>
      </c>
      <c r="O85" s="112">
        <v>5.05</v>
      </c>
      <c r="P85" s="38" t="s">
        <v>367</v>
      </c>
      <c r="Q85" s="9"/>
      <c r="R85" s="38"/>
      <c r="S85" s="9" t="s">
        <v>401</v>
      </c>
      <c r="T85" s="38"/>
      <c r="U85" s="9" t="s">
        <v>401</v>
      </c>
      <c r="V85" s="38"/>
      <c r="W85" s="80"/>
      <c r="X85" s="109">
        <f t="shared" si="12"/>
        <v>75.75</v>
      </c>
      <c r="Y85" s="7"/>
      <c r="Z85" s="40" t="s">
        <v>401</v>
      </c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 ht="30" customHeight="1" x14ac:dyDescent="0.2">
      <c r="A86" s="88"/>
      <c r="B86" s="4" t="s">
        <v>578</v>
      </c>
      <c r="C86" s="5" t="s">
        <v>307</v>
      </c>
      <c r="D86" s="5" t="s">
        <v>311</v>
      </c>
      <c r="E86" s="5" t="s">
        <v>323</v>
      </c>
      <c r="F86" s="119" t="s">
        <v>36</v>
      </c>
      <c r="G86" s="38" t="s">
        <v>367</v>
      </c>
      <c r="H86" s="98">
        <f t="shared" si="9"/>
        <v>4.5999999999999996</v>
      </c>
      <c r="I86" s="38" t="str">
        <f t="shared" si="10"/>
        <v>Carniato</v>
      </c>
      <c r="J86" s="96">
        <f t="shared" si="11"/>
        <v>4.5999999999999996</v>
      </c>
      <c r="K86" s="89" t="s">
        <v>220</v>
      </c>
      <c r="L86" s="89" t="s">
        <v>243</v>
      </c>
      <c r="M86" s="89" t="s">
        <v>381</v>
      </c>
      <c r="N86" s="6">
        <v>30</v>
      </c>
      <c r="O86" s="112">
        <v>4.5999999999999996</v>
      </c>
      <c r="P86" s="38" t="s">
        <v>367</v>
      </c>
      <c r="Q86" s="9"/>
      <c r="R86" s="38"/>
      <c r="S86" s="9" t="s">
        <v>401</v>
      </c>
      <c r="T86" s="38"/>
      <c r="U86" s="9" t="s">
        <v>401</v>
      </c>
      <c r="V86" s="38"/>
      <c r="W86" s="80"/>
      <c r="X86" s="109">
        <f t="shared" si="12"/>
        <v>138</v>
      </c>
      <c r="Y86" s="7"/>
      <c r="Z86" s="40" t="s">
        <v>401</v>
      </c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</row>
    <row r="87" spans="1:59" ht="30" customHeight="1" x14ac:dyDescent="0.2">
      <c r="A87" s="88"/>
      <c r="B87" s="4" t="s">
        <v>578</v>
      </c>
      <c r="C87" s="5" t="s">
        <v>307</v>
      </c>
      <c r="D87" s="5" t="s">
        <v>311</v>
      </c>
      <c r="E87" s="5" t="s">
        <v>323</v>
      </c>
      <c r="F87" s="119" t="s">
        <v>143</v>
      </c>
      <c r="G87" s="38" t="s">
        <v>367</v>
      </c>
      <c r="H87" s="98">
        <f t="shared" si="9"/>
        <v>3.1</v>
      </c>
      <c r="I87" s="38" t="str">
        <f t="shared" si="10"/>
        <v>Carniato</v>
      </c>
      <c r="J87" s="96">
        <f t="shared" si="11"/>
        <v>3.1</v>
      </c>
      <c r="K87" s="89">
        <v>37.5</v>
      </c>
      <c r="L87" s="89" t="s">
        <v>243</v>
      </c>
      <c r="M87" s="89" t="s">
        <v>381</v>
      </c>
      <c r="N87" s="6">
        <v>17</v>
      </c>
      <c r="O87" s="112">
        <v>3.1</v>
      </c>
      <c r="P87" s="38" t="s">
        <v>367</v>
      </c>
      <c r="Q87" s="9"/>
      <c r="R87" s="38"/>
      <c r="S87" s="9" t="s">
        <v>401</v>
      </c>
      <c r="T87" s="38"/>
      <c r="U87" s="9" t="s">
        <v>401</v>
      </c>
      <c r="V87" s="38"/>
      <c r="W87" s="80"/>
      <c r="X87" s="109">
        <f t="shared" si="12"/>
        <v>52.7</v>
      </c>
      <c r="Y87" s="7"/>
      <c r="Z87" s="40" t="s">
        <v>401</v>
      </c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</row>
    <row r="88" spans="1:59" ht="30" customHeight="1" x14ac:dyDescent="0.2">
      <c r="A88" s="88"/>
      <c r="B88" s="4" t="s">
        <v>578</v>
      </c>
      <c r="C88" s="5" t="s">
        <v>307</v>
      </c>
      <c r="D88" s="5" t="s">
        <v>311</v>
      </c>
      <c r="E88" s="5" t="s">
        <v>323</v>
      </c>
      <c r="F88" s="119" t="s">
        <v>210</v>
      </c>
      <c r="G88" s="38" t="s">
        <v>367</v>
      </c>
      <c r="H88" s="98">
        <f t="shared" si="9"/>
        <v>3.15</v>
      </c>
      <c r="I88" s="38" t="str">
        <f t="shared" si="10"/>
        <v>Carniato</v>
      </c>
      <c r="J88" s="96">
        <f t="shared" si="11"/>
        <v>3.15</v>
      </c>
      <c r="K88" s="89" t="s">
        <v>220</v>
      </c>
      <c r="L88" s="89" t="s">
        <v>243</v>
      </c>
      <c r="M88" s="89" t="s">
        <v>246</v>
      </c>
      <c r="N88" s="6">
        <v>9</v>
      </c>
      <c r="O88" s="112">
        <v>3.15</v>
      </c>
      <c r="P88" s="38" t="s">
        <v>367</v>
      </c>
      <c r="Q88" s="9"/>
      <c r="R88" s="38"/>
      <c r="S88" s="9" t="s">
        <v>401</v>
      </c>
      <c r="T88" s="38"/>
      <c r="U88" s="9" t="s">
        <v>401</v>
      </c>
      <c r="V88" s="38"/>
      <c r="W88" s="80"/>
      <c r="X88" s="109">
        <f t="shared" si="12"/>
        <v>28.349999999999998</v>
      </c>
      <c r="Y88" s="7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</row>
    <row r="89" spans="1:59" ht="30" customHeight="1" x14ac:dyDescent="0.2">
      <c r="A89" s="88"/>
      <c r="B89" s="4" t="s">
        <v>578</v>
      </c>
      <c r="C89" s="5" t="s">
        <v>307</v>
      </c>
      <c r="D89" s="5" t="s">
        <v>311</v>
      </c>
      <c r="E89" s="5" t="s">
        <v>323</v>
      </c>
      <c r="F89" s="119" t="s">
        <v>211</v>
      </c>
      <c r="G89" s="38" t="s">
        <v>367</v>
      </c>
      <c r="H89" s="98">
        <f t="shared" si="9"/>
        <v>2.65</v>
      </c>
      <c r="I89" s="38" t="str">
        <f t="shared" si="10"/>
        <v>Carniato</v>
      </c>
      <c r="J89" s="96">
        <f t="shared" si="11"/>
        <v>2.65</v>
      </c>
      <c r="K89" s="89">
        <v>37.5</v>
      </c>
      <c r="L89" s="89" t="s">
        <v>241</v>
      </c>
      <c r="M89" s="89" t="s">
        <v>244</v>
      </c>
      <c r="N89" s="6">
        <v>16</v>
      </c>
      <c r="O89" s="112">
        <v>2.65</v>
      </c>
      <c r="P89" s="38" t="s">
        <v>367</v>
      </c>
      <c r="Q89" s="9"/>
      <c r="R89" s="38"/>
      <c r="S89" s="9" t="s">
        <v>401</v>
      </c>
      <c r="T89" s="38"/>
      <c r="U89" s="9" t="s">
        <v>401</v>
      </c>
      <c r="V89" s="38"/>
      <c r="W89" s="80"/>
      <c r="X89" s="109">
        <f t="shared" si="12"/>
        <v>42.4</v>
      </c>
      <c r="Y89" s="7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</row>
    <row r="90" spans="1:59" ht="30" customHeight="1" x14ac:dyDescent="0.2">
      <c r="A90" s="88"/>
      <c r="B90" s="4" t="s">
        <v>578</v>
      </c>
      <c r="C90" s="5" t="s">
        <v>307</v>
      </c>
      <c r="D90" s="5" t="s">
        <v>311</v>
      </c>
      <c r="E90" s="5" t="s">
        <v>323</v>
      </c>
      <c r="F90" s="119" t="s">
        <v>39</v>
      </c>
      <c r="G90" s="38" t="s">
        <v>367</v>
      </c>
      <c r="H90" s="98">
        <f t="shared" si="9"/>
        <v>3.7</v>
      </c>
      <c r="I90" s="38" t="str">
        <f t="shared" si="10"/>
        <v>Carniato</v>
      </c>
      <c r="J90" s="96">
        <f t="shared" si="11"/>
        <v>3.7</v>
      </c>
      <c r="K90" s="89" t="s">
        <v>220</v>
      </c>
      <c r="L90" s="89" t="s">
        <v>243</v>
      </c>
      <c r="M90" s="89" t="s">
        <v>246</v>
      </c>
      <c r="N90" s="6">
        <v>23</v>
      </c>
      <c r="O90" s="112">
        <v>3.7</v>
      </c>
      <c r="P90" s="38" t="s">
        <v>367</v>
      </c>
      <c r="Q90" s="9"/>
      <c r="R90" s="38"/>
      <c r="S90" s="9" t="s">
        <v>401</v>
      </c>
      <c r="T90" s="38"/>
      <c r="U90" s="9" t="s">
        <v>401</v>
      </c>
      <c r="V90" s="38"/>
      <c r="W90" s="80"/>
      <c r="X90" s="109">
        <f t="shared" si="12"/>
        <v>85.100000000000009</v>
      </c>
      <c r="Y90" s="7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</row>
    <row r="91" spans="1:59" ht="30" customHeight="1" x14ac:dyDescent="0.2">
      <c r="A91" s="88"/>
      <c r="B91" s="4" t="s">
        <v>578</v>
      </c>
      <c r="C91" s="5" t="s">
        <v>307</v>
      </c>
      <c r="D91" s="5" t="s">
        <v>311</v>
      </c>
      <c r="E91" s="5" t="s">
        <v>323</v>
      </c>
      <c r="F91" s="119" t="s">
        <v>142</v>
      </c>
      <c r="G91" s="38" t="s">
        <v>397</v>
      </c>
      <c r="H91" s="98">
        <f t="shared" si="9"/>
        <v>3.5830000000000002</v>
      </c>
      <c r="I91" s="38" t="str">
        <f t="shared" si="10"/>
        <v>Frn bar</v>
      </c>
      <c r="J91" s="96">
        <f t="shared" si="11"/>
        <v>3.5830000000000002</v>
      </c>
      <c r="K91" s="89">
        <v>37.5</v>
      </c>
      <c r="L91" s="89" t="s">
        <v>243</v>
      </c>
      <c r="M91" s="89" t="s">
        <v>250</v>
      </c>
      <c r="N91" s="6">
        <v>33</v>
      </c>
      <c r="O91" s="112">
        <v>3.5830000000000002</v>
      </c>
      <c r="P91" s="38" t="s">
        <v>397</v>
      </c>
      <c r="Q91" s="9"/>
      <c r="R91" s="38"/>
      <c r="S91" s="9" t="s">
        <v>401</v>
      </c>
      <c r="T91" s="38"/>
      <c r="U91" s="9" t="s">
        <v>401</v>
      </c>
      <c r="V91" s="38"/>
      <c r="W91" s="80"/>
      <c r="X91" s="109">
        <f t="shared" si="12"/>
        <v>118.239</v>
      </c>
      <c r="Y91" s="7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</row>
    <row r="92" spans="1:59" ht="30" customHeight="1" x14ac:dyDescent="0.2">
      <c r="A92" s="88"/>
      <c r="B92" s="4" t="s">
        <v>578</v>
      </c>
      <c r="C92" s="5" t="s">
        <v>307</v>
      </c>
      <c r="D92" s="5" t="s">
        <v>311</v>
      </c>
      <c r="E92" s="5" t="s">
        <v>323</v>
      </c>
      <c r="F92" s="119" t="s">
        <v>209</v>
      </c>
      <c r="G92" s="38" t="s">
        <v>397</v>
      </c>
      <c r="H92" s="98">
        <f t="shared" si="9"/>
        <v>5.2329999999999997</v>
      </c>
      <c r="I92" s="38" t="str">
        <f t="shared" si="10"/>
        <v>Frn bar</v>
      </c>
      <c r="J92" s="96">
        <f t="shared" si="11"/>
        <v>5.2329999999999997</v>
      </c>
      <c r="K92" s="89" t="s">
        <v>220</v>
      </c>
      <c r="L92" s="89" t="s">
        <v>243</v>
      </c>
      <c r="M92" s="89" t="s">
        <v>250</v>
      </c>
      <c r="N92" s="6">
        <v>50</v>
      </c>
      <c r="O92" s="112">
        <v>5.2329999999999997</v>
      </c>
      <c r="P92" s="38" t="s">
        <v>397</v>
      </c>
      <c r="Q92" s="9"/>
      <c r="R92" s="38"/>
      <c r="S92" s="9" t="s">
        <v>401</v>
      </c>
      <c r="T92" s="38"/>
      <c r="U92" s="9" t="s">
        <v>401</v>
      </c>
      <c r="V92" s="38"/>
      <c r="W92" s="80"/>
      <c r="X92" s="109">
        <f t="shared" si="12"/>
        <v>261.64999999999998</v>
      </c>
      <c r="Y92" s="7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59" ht="30" customHeight="1" x14ac:dyDescent="0.2">
      <c r="A93" s="88"/>
      <c r="B93" s="4" t="s">
        <v>578</v>
      </c>
      <c r="C93" s="5" t="s">
        <v>307</v>
      </c>
      <c r="D93" s="5" t="s">
        <v>311</v>
      </c>
      <c r="E93" s="5" t="s">
        <v>323</v>
      </c>
      <c r="F93" s="119" t="s">
        <v>35</v>
      </c>
      <c r="G93" s="38" t="s">
        <v>367</v>
      </c>
      <c r="H93" s="98">
        <f t="shared" si="9"/>
        <v>5.05</v>
      </c>
      <c r="I93" s="38" t="str">
        <f t="shared" si="10"/>
        <v>Carniato</v>
      </c>
      <c r="J93" s="96">
        <f t="shared" si="11"/>
        <v>5.05</v>
      </c>
      <c r="K93" s="89" t="s">
        <v>220</v>
      </c>
      <c r="L93" s="89" t="s">
        <v>244</v>
      </c>
      <c r="M93" s="89" t="s">
        <v>246</v>
      </c>
      <c r="N93" s="6">
        <v>33</v>
      </c>
      <c r="O93" s="112">
        <v>5.05</v>
      </c>
      <c r="P93" s="38" t="s">
        <v>367</v>
      </c>
      <c r="Q93" s="9"/>
      <c r="R93" s="38"/>
      <c r="S93" s="9" t="s">
        <v>401</v>
      </c>
      <c r="T93" s="38"/>
      <c r="U93" s="9" t="s">
        <v>401</v>
      </c>
      <c r="V93" s="38"/>
      <c r="W93" s="80"/>
      <c r="X93" s="109">
        <f t="shared" si="12"/>
        <v>166.65</v>
      </c>
      <c r="Y93" s="7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</row>
    <row r="94" spans="1:59" ht="30" customHeight="1" x14ac:dyDescent="0.2">
      <c r="A94" s="88"/>
      <c r="B94" s="4" t="s">
        <v>578</v>
      </c>
      <c r="C94" s="5" t="s">
        <v>307</v>
      </c>
      <c r="D94" s="5" t="s">
        <v>311</v>
      </c>
      <c r="E94" s="5" t="s">
        <v>323</v>
      </c>
      <c r="F94" s="119" t="s">
        <v>686</v>
      </c>
      <c r="G94" s="38" t="s">
        <v>367</v>
      </c>
      <c r="H94" s="98">
        <f t="shared" si="9"/>
        <v>3.3</v>
      </c>
      <c r="I94" s="38" t="str">
        <f t="shared" si="10"/>
        <v>Carniato</v>
      </c>
      <c r="J94" s="96">
        <f t="shared" si="11"/>
        <v>3.3</v>
      </c>
      <c r="K94" s="89" t="s">
        <v>220</v>
      </c>
      <c r="L94" s="89"/>
      <c r="M94" s="89"/>
      <c r="N94" s="6">
        <v>318</v>
      </c>
      <c r="O94" s="112">
        <v>3.3</v>
      </c>
      <c r="P94" s="38" t="s">
        <v>367</v>
      </c>
      <c r="Q94" s="9"/>
      <c r="R94" s="38"/>
      <c r="S94" s="9" t="s">
        <v>401</v>
      </c>
      <c r="T94" s="38"/>
      <c r="U94" s="9" t="s">
        <v>401</v>
      </c>
      <c r="V94" s="38"/>
      <c r="W94" s="80"/>
      <c r="X94" s="109">
        <f t="shared" si="12"/>
        <v>1049.3999999999999</v>
      </c>
      <c r="Y94" s="7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</row>
    <row r="95" spans="1:59" ht="30" customHeight="1" x14ac:dyDescent="0.2">
      <c r="A95" s="88"/>
      <c r="B95" s="4" t="s">
        <v>578</v>
      </c>
      <c r="C95" s="5" t="s">
        <v>307</v>
      </c>
      <c r="D95" s="5" t="s">
        <v>311</v>
      </c>
      <c r="E95" s="5" t="s">
        <v>322</v>
      </c>
      <c r="F95" s="119" t="s">
        <v>387</v>
      </c>
      <c r="G95" s="38" t="s">
        <v>367</v>
      </c>
      <c r="H95" s="98">
        <f t="shared" si="9"/>
        <v>6.7</v>
      </c>
      <c r="I95" s="38" t="str">
        <f t="shared" si="10"/>
        <v>Carniato</v>
      </c>
      <c r="J95" s="96">
        <f t="shared" si="11"/>
        <v>6.7</v>
      </c>
      <c r="K95" s="89" t="s">
        <v>220</v>
      </c>
      <c r="L95" s="89" t="s">
        <v>236</v>
      </c>
      <c r="M95" s="89" t="s">
        <v>241</v>
      </c>
      <c r="N95" s="6">
        <v>8</v>
      </c>
      <c r="O95" s="112">
        <v>6.7</v>
      </c>
      <c r="P95" s="38" t="s">
        <v>367</v>
      </c>
      <c r="Q95" s="9"/>
      <c r="R95" s="38"/>
      <c r="S95" s="9" t="s">
        <v>401</v>
      </c>
      <c r="T95" s="38"/>
      <c r="U95" s="9" t="s">
        <v>401</v>
      </c>
      <c r="V95" s="38"/>
      <c r="W95" s="80"/>
      <c r="X95" s="109">
        <f t="shared" si="12"/>
        <v>53.6</v>
      </c>
      <c r="Y95" s="7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</row>
    <row r="96" spans="1:59" ht="30" customHeight="1" x14ac:dyDescent="0.2">
      <c r="A96" s="88"/>
      <c r="B96" s="4" t="s">
        <v>578</v>
      </c>
      <c r="C96" s="5" t="s">
        <v>307</v>
      </c>
      <c r="D96" s="5" t="s">
        <v>311</v>
      </c>
      <c r="E96" s="5" t="s">
        <v>322</v>
      </c>
      <c r="F96" s="119" t="s">
        <v>215</v>
      </c>
      <c r="G96" s="38" t="s">
        <v>397</v>
      </c>
      <c r="H96" s="98">
        <f t="shared" si="9"/>
        <v>5.98</v>
      </c>
      <c r="I96" s="38" t="str">
        <f t="shared" si="10"/>
        <v>Frn bar</v>
      </c>
      <c r="J96" s="96">
        <f t="shared" si="11"/>
        <v>5.98</v>
      </c>
      <c r="K96" s="89" t="s">
        <v>220</v>
      </c>
      <c r="L96" s="89" t="s">
        <v>239</v>
      </c>
      <c r="M96" s="89" t="s">
        <v>381</v>
      </c>
      <c r="N96" s="6">
        <v>76</v>
      </c>
      <c r="O96" s="112">
        <v>5.98</v>
      </c>
      <c r="P96" s="38" t="s">
        <v>397</v>
      </c>
      <c r="Q96" s="9"/>
      <c r="R96" s="38"/>
      <c r="S96" s="9" t="s">
        <v>401</v>
      </c>
      <c r="T96" s="38"/>
      <c r="U96" s="9" t="s">
        <v>401</v>
      </c>
      <c r="V96" s="38"/>
      <c r="W96" s="80"/>
      <c r="X96" s="109">
        <f t="shared" si="12"/>
        <v>454.48</v>
      </c>
      <c r="Y96" s="7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</row>
    <row r="97" spans="1:59" ht="30" customHeight="1" x14ac:dyDescent="0.2">
      <c r="A97" s="88"/>
      <c r="B97" s="4" t="s">
        <v>578</v>
      </c>
      <c r="C97" s="5" t="s">
        <v>307</v>
      </c>
      <c r="D97" s="5" t="s">
        <v>311</v>
      </c>
      <c r="E97" s="5" t="s">
        <v>322</v>
      </c>
      <c r="F97" s="119" t="s">
        <v>214</v>
      </c>
      <c r="G97" s="38" t="s">
        <v>397</v>
      </c>
      <c r="H97" s="98">
        <f t="shared" si="9"/>
        <v>3.59</v>
      </c>
      <c r="I97" s="38" t="str">
        <f t="shared" si="10"/>
        <v>Frn bar</v>
      </c>
      <c r="J97" s="96">
        <f t="shared" si="11"/>
        <v>3.59</v>
      </c>
      <c r="K97" s="89">
        <v>37.5</v>
      </c>
      <c r="L97" s="89" t="s">
        <v>239</v>
      </c>
      <c r="M97" s="89" t="s">
        <v>381</v>
      </c>
      <c r="N97" s="6"/>
      <c r="O97" s="112">
        <v>3.59</v>
      </c>
      <c r="P97" s="38" t="s">
        <v>397</v>
      </c>
      <c r="Q97" s="9"/>
      <c r="R97" s="38"/>
      <c r="S97" s="9" t="s">
        <v>401</v>
      </c>
      <c r="T97" s="38"/>
      <c r="U97" s="9" t="s">
        <v>401</v>
      </c>
      <c r="V97" s="38"/>
      <c r="W97" s="80"/>
      <c r="X97" s="109">
        <f t="shared" si="12"/>
        <v>0</v>
      </c>
      <c r="Y97" s="7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</row>
    <row r="98" spans="1:59" ht="30" customHeight="1" x14ac:dyDescent="0.2">
      <c r="A98" s="88"/>
      <c r="B98" s="4" t="s">
        <v>578</v>
      </c>
      <c r="C98" s="5" t="s">
        <v>307</v>
      </c>
      <c r="D98" s="5" t="s">
        <v>311</v>
      </c>
      <c r="E98" s="5" t="s">
        <v>322</v>
      </c>
      <c r="F98" s="119" t="s">
        <v>155</v>
      </c>
      <c r="G98" s="38" t="s">
        <v>367</v>
      </c>
      <c r="H98" s="98">
        <f t="shared" si="9"/>
        <v>4.2</v>
      </c>
      <c r="I98" s="38" t="str">
        <f t="shared" si="10"/>
        <v>Carniato</v>
      </c>
      <c r="J98" s="96">
        <f t="shared" si="11"/>
        <v>4.2</v>
      </c>
      <c r="K98" s="89" t="s">
        <v>220</v>
      </c>
      <c r="L98" s="89" t="s">
        <v>241</v>
      </c>
      <c r="M98" s="89" t="s">
        <v>246</v>
      </c>
      <c r="N98" s="6">
        <v>26</v>
      </c>
      <c r="O98" s="112">
        <v>4.2</v>
      </c>
      <c r="P98" s="38" t="s">
        <v>367</v>
      </c>
      <c r="Q98" s="9"/>
      <c r="R98" s="38"/>
      <c r="S98" s="9" t="s">
        <v>401</v>
      </c>
      <c r="T98" s="38"/>
      <c r="U98" s="9" t="s">
        <v>401</v>
      </c>
      <c r="V98" s="38"/>
      <c r="W98" s="80"/>
      <c r="X98" s="109">
        <f t="shared" si="12"/>
        <v>109.2</v>
      </c>
      <c r="Y98" s="7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</row>
    <row r="99" spans="1:59" ht="30" customHeight="1" x14ac:dyDescent="0.2">
      <c r="A99" s="88"/>
      <c r="B99" s="4" t="s">
        <v>578</v>
      </c>
      <c r="C99" s="5" t="s">
        <v>307</v>
      </c>
      <c r="D99" s="5" t="s">
        <v>311</v>
      </c>
      <c r="E99" s="5" t="s">
        <v>322</v>
      </c>
      <c r="F99" s="119" t="s">
        <v>156</v>
      </c>
      <c r="G99" s="38" t="s">
        <v>367</v>
      </c>
      <c r="H99" s="98">
        <f t="shared" si="9"/>
        <v>2.6</v>
      </c>
      <c r="I99" s="38" t="str">
        <f t="shared" si="10"/>
        <v>Carniato</v>
      </c>
      <c r="J99" s="96">
        <f t="shared" si="11"/>
        <v>2.6</v>
      </c>
      <c r="K99" s="89">
        <v>37.5</v>
      </c>
      <c r="L99" s="89" t="s">
        <v>239</v>
      </c>
      <c r="M99" s="89" t="s">
        <v>244</v>
      </c>
      <c r="N99" s="6">
        <v>12</v>
      </c>
      <c r="O99" s="112">
        <v>2.6</v>
      </c>
      <c r="P99" s="38" t="s">
        <v>367</v>
      </c>
      <c r="Q99" s="9"/>
      <c r="R99" s="38"/>
      <c r="S99" s="9" t="s">
        <v>401</v>
      </c>
      <c r="T99" s="38"/>
      <c r="U99" s="9" t="s">
        <v>401</v>
      </c>
      <c r="V99" s="38"/>
      <c r="W99" s="80"/>
      <c r="X99" s="109">
        <f t="shared" si="12"/>
        <v>31.200000000000003</v>
      </c>
      <c r="Y99" s="7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</row>
    <row r="100" spans="1:59" ht="30" customHeight="1" x14ac:dyDescent="0.2">
      <c r="A100" s="88"/>
      <c r="B100" s="4" t="s">
        <v>578</v>
      </c>
      <c r="C100" s="5" t="s">
        <v>307</v>
      </c>
      <c r="D100" s="5" t="s">
        <v>311</v>
      </c>
      <c r="E100" s="5" t="s">
        <v>322</v>
      </c>
      <c r="F100" s="119" t="s">
        <v>218</v>
      </c>
      <c r="G100" s="38" t="s">
        <v>367</v>
      </c>
      <c r="H100" s="98">
        <f t="shared" si="9"/>
        <v>14.5</v>
      </c>
      <c r="I100" s="38" t="str">
        <f t="shared" si="10"/>
        <v>Carniato</v>
      </c>
      <c r="J100" s="96">
        <f t="shared" si="11"/>
        <v>14.5</v>
      </c>
      <c r="K100" s="89" t="s">
        <v>220</v>
      </c>
      <c r="L100" s="89" t="s">
        <v>236</v>
      </c>
      <c r="M100" s="89" t="s">
        <v>241</v>
      </c>
      <c r="N100" s="6">
        <v>13</v>
      </c>
      <c r="O100" s="112">
        <v>14.5</v>
      </c>
      <c r="P100" s="38" t="s">
        <v>367</v>
      </c>
      <c r="Q100" s="9"/>
      <c r="R100" s="38"/>
      <c r="S100" s="9" t="s">
        <v>401</v>
      </c>
      <c r="T100" s="38"/>
      <c r="U100" s="9" t="s">
        <v>401</v>
      </c>
      <c r="V100" s="38"/>
      <c r="W100" s="80"/>
      <c r="X100" s="109">
        <f t="shared" si="12"/>
        <v>188.5</v>
      </c>
      <c r="Y100" s="7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</row>
    <row r="101" spans="1:59" ht="30" customHeight="1" x14ac:dyDescent="0.2">
      <c r="A101" s="88"/>
      <c r="B101" s="4" t="s">
        <v>578</v>
      </c>
      <c r="C101" s="5" t="s">
        <v>307</v>
      </c>
      <c r="D101" s="5" t="s">
        <v>311</v>
      </c>
      <c r="E101" s="5" t="s">
        <v>322</v>
      </c>
      <c r="F101" s="119" t="s">
        <v>212</v>
      </c>
      <c r="G101" s="38" t="s">
        <v>367</v>
      </c>
      <c r="H101" s="98">
        <f t="shared" si="9"/>
        <v>2.76</v>
      </c>
      <c r="I101" s="38" t="str">
        <f t="shared" si="10"/>
        <v>Carniato</v>
      </c>
      <c r="J101" s="96">
        <f t="shared" si="11"/>
        <v>2.76</v>
      </c>
      <c r="K101" s="89" t="s">
        <v>220</v>
      </c>
      <c r="L101" s="89" t="s">
        <v>243</v>
      </c>
      <c r="M101" s="89" t="s">
        <v>246</v>
      </c>
      <c r="N101" s="6">
        <v>21</v>
      </c>
      <c r="O101" s="112">
        <v>2.76</v>
      </c>
      <c r="P101" s="38" t="s">
        <v>367</v>
      </c>
      <c r="Q101" s="9"/>
      <c r="R101" s="38"/>
      <c r="S101" s="9" t="s">
        <v>401</v>
      </c>
      <c r="T101" s="38"/>
      <c r="U101" s="9" t="s">
        <v>401</v>
      </c>
      <c r="V101" s="38"/>
      <c r="W101" s="80"/>
      <c r="X101" s="109">
        <f t="shared" si="12"/>
        <v>57.959999999999994</v>
      </c>
      <c r="Y101" s="7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 s="40"/>
      <c r="BB101" s="40"/>
      <c r="BC101" s="40"/>
      <c r="BD101" s="40"/>
      <c r="BE101" s="40"/>
      <c r="BF101" s="40"/>
      <c r="BG101" s="40"/>
    </row>
    <row r="102" spans="1:59" ht="30" customHeight="1" x14ac:dyDescent="0.2">
      <c r="A102" s="88"/>
      <c r="B102" s="4" t="s">
        <v>578</v>
      </c>
      <c r="C102" s="5" t="s">
        <v>307</v>
      </c>
      <c r="D102" s="5" t="s">
        <v>311</v>
      </c>
      <c r="E102" s="5" t="s">
        <v>322</v>
      </c>
      <c r="F102" s="119" t="s">
        <v>213</v>
      </c>
      <c r="G102" s="38" t="s">
        <v>367</v>
      </c>
      <c r="H102" s="98">
        <f t="shared" si="9"/>
        <v>2.25</v>
      </c>
      <c r="I102" s="38" t="str">
        <f t="shared" si="10"/>
        <v>Carniato</v>
      </c>
      <c r="J102" s="96">
        <f t="shared" si="11"/>
        <v>2.25</v>
      </c>
      <c r="K102" s="89">
        <v>37.5</v>
      </c>
      <c r="L102" s="89" t="s">
        <v>241</v>
      </c>
      <c r="M102" s="89" t="s">
        <v>244</v>
      </c>
      <c r="N102" s="6">
        <v>12</v>
      </c>
      <c r="O102" s="112">
        <v>2.25</v>
      </c>
      <c r="P102" s="38" t="s">
        <v>367</v>
      </c>
      <c r="Q102" s="9"/>
      <c r="R102" s="38"/>
      <c r="S102" s="9" t="s">
        <v>401</v>
      </c>
      <c r="T102" s="38"/>
      <c r="U102" s="9" t="s">
        <v>401</v>
      </c>
      <c r="V102" s="38"/>
      <c r="W102" s="80"/>
      <c r="X102" s="109">
        <f t="shared" si="12"/>
        <v>27</v>
      </c>
      <c r="Y102" s="7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</row>
    <row r="103" spans="1:59" ht="30" customHeight="1" x14ac:dyDescent="0.2">
      <c r="A103" s="88"/>
      <c r="B103" s="4" t="s">
        <v>578</v>
      </c>
      <c r="C103" s="5" t="s">
        <v>307</v>
      </c>
      <c r="D103" s="5" t="s">
        <v>311</v>
      </c>
      <c r="E103" s="5" t="s">
        <v>322</v>
      </c>
      <c r="F103" s="119" t="s">
        <v>157</v>
      </c>
      <c r="G103" s="38" t="s">
        <v>367</v>
      </c>
      <c r="H103" s="98">
        <f t="shared" si="9"/>
        <v>25</v>
      </c>
      <c r="I103" s="38" t="str">
        <f t="shared" si="10"/>
        <v>Carniato</v>
      </c>
      <c r="J103" s="96">
        <f t="shared" si="11"/>
        <v>25</v>
      </c>
      <c r="K103" s="89" t="s">
        <v>220</v>
      </c>
      <c r="L103" s="89" t="s">
        <v>236</v>
      </c>
      <c r="M103" s="89" t="s">
        <v>241</v>
      </c>
      <c r="N103" s="6">
        <v>7</v>
      </c>
      <c r="O103" s="112">
        <v>25</v>
      </c>
      <c r="P103" s="38" t="s">
        <v>367</v>
      </c>
      <c r="Q103" s="9"/>
      <c r="R103" s="38"/>
      <c r="S103" s="9" t="s">
        <v>401</v>
      </c>
      <c r="T103" s="38"/>
      <c r="U103" s="9" t="s">
        <v>401</v>
      </c>
      <c r="V103" s="38"/>
      <c r="W103" s="80"/>
      <c r="X103" s="109">
        <f t="shared" si="12"/>
        <v>175</v>
      </c>
      <c r="Y103" s="7"/>
      <c r="Z103" s="40" t="s">
        <v>401</v>
      </c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</row>
    <row r="104" spans="1:59" ht="30" customHeight="1" x14ac:dyDescent="0.2">
      <c r="A104" s="88"/>
      <c r="B104" s="4" t="s">
        <v>578</v>
      </c>
      <c r="C104" s="5" t="s">
        <v>307</v>
      </c>
      <c r="D104" s="5" t="s">
        <v>311</v>
      </c>
      <c r="E104" s="5" t="s">
        <v>322</v>
      </c>
      <c r="F104" s="119" t="s">
        <v>423</v>
      </c>
      <c r="G104" s="38" t="s">
        <v>367</v>
      </c>
      <c r="H104" s="98">
        <f t="shared" si="9"/>
        <v>6.9</v>
      </c>
      <c r="I104" s="38" t="str">
        <f t="shared" si="10"/>
        <v>Carniato</v>
      </c>
      <c r="J104" s="96">
        <f t="shared" si="11"/>
        <v>6.9</v>
      </c>
      <c r="K104" s="89" t="s">
        <v>220</v>
      </c>
      <c r="L104" s="89" t="s">
        <v>237</v>
      </c>
      <c r="M104" s="89" t="s">
        <v>241</v>
      </c>
      <c r="N104" s="6">
        <v>9</v>
      </c>
      <c r="O104" s="112">
        <v>6.9</v>
      </c>
      <c r="P104" s="38" t="s">
        <v>367</v>
      </c>
      <c r="Q104" s="9"/>
      <c r="R104" s="38"/>
      <c r="S104" s="9" t="s">
        <v>401</v>
      </c>
      <c r="T104" s="38"/>
      <c r="U104" s="9" t="s">
        <v>401</v>
      </c>
      <c r="V104" s="38"/>
      <c r="W104" s="80"/>
      <c r="X104" s="109">
        <f t="shared" si="12"/>
        <v>62.1</v>
      </c>
      <c r="Y104" s="7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</row>
    <row r="105" spans="1:59" ht="30" customHeight="1" x14ac:dyDescent="0.2">
      <c r="A105" s="88"/>
      <c r="B105" s="4" t="s">
        <v>578</v>
      </c>
      <c r="C105" s="5" t="s">
        <v>307</v>
      </c>
      <c r="D105" s="5" t="s">
        <v>311</v>
      </c>
      <c r="E105" s="5" t="s">
        <v>322</v>
      </c>
      <c r="F105" s="119" t="s">
        <v>303</v>
      </c>
      <c r="G105" s="38" t="s">
        <v>367</v>
      </c>
      <c r="H105" s="98">
        <f t="shared" si="9"/>
        <v>3.6</v>
      </c>
      <c r="I105" s="38" t="str">
        <f t="shared" si="10"/>
        <v>Carniato</v>
      </c>
      <c r="J105" s="96">
        <f t="shared" si="11"/>
        <v>3.6</v>
      </c>
      <c r="K105" s="89" t="s">
        <v>220</v>
      </c>
      <c r="L105" s="89" t="s">
        <v>243</v>
      </c>
      <c r="M105" s="89" t="s">
        <v>246</v>
      </c>
      <c r="N105" s="6">
        <v>26</v>
      </c>
      <c r="O105" s="112">
        <v>3.6</v>
      </c>
      <c r="P105" s="38" t="s">
        <v>367</v>
      </c>
      <c r="Q105" s="9">
        <v>4.2</v>
      </c>
      <c r="R105" s="38" t="s">
        <v>367</v>
      </c>
      <c r="S105" s="9" t="s">
        <v>401</v>
      </c>
      <c r="T105" s="38"/>
      <c r="U105" s="9" t="s">
        <v>401</v>
      </c>
      <c r="V105" s="38"/>
      <c r="W105" s="80"/>
      <c r="X105" s="109">
        <f t="shared" si="12"/>
        <v>93.600000000000009</v>
      </c>
      <c r="Y105" s="7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</row>
    <row r="106" spans="1:59" ht="30" customHeight="1" x14ac:dyDescent="0.2">
      <c r="A106" s="88"/>
      <c r="B106" s="4" t="s">
        <v>578</v>
      </c>
      <c r="C106" s="5" t="s">
        <v>307</v>
      </c>
      <c r="D106" s="5" t="s">
        <v>311</v>
      </c>
      <c r="E106" s="5" t="s">
        <v>322</v>
      </c>
      <c r="F106" s="119" t="s">
        <v>524</v>
      </c>
      <c r="G106" s="38" t="s">
        <v>367</v>
      </c>
      <c r="H106" s="98">
        <f t="shared" si="9"/>
        <v>6.5</v>
      </c>
      <c r="I106" s="38" t="str">
        <f t="shared" si="10"/>
        <v>Carniato</v>
      </c>
      <c r="J106" s="96">
        <f t="shared" si="11"/>
        <v>6.5</v>
      </c>
      <c r="K106" s="89" t="s">
        <v>220</v>
      </c>
      <c r="L106" s="89" t="s">
        <v>237</v>
      </c>
      <c r="M106" s="89" t="s">
        <v>241</v>
      </c>
      <c r="N106" s="6">
        <v>10</v>
      </c>
      <c r="O106" s="112">
        <v>6.5</v>
      </c>
      <c r="P106" s="38" t="s">
        <v>367</v>
      </c>
      <c r="Q106" s="9">
        <v>6.5</v>
      </c>
      <c r="R106" s="38" t="s">
        <v>367</v>
      </c>
      <c r="S106" s="9" t="s">
        <v>401</v>
      </c>
      <c r="T106" s="38"/>
      <c r="U106" s="9" t="s">
        <v>401</v>
      </c>
      <c r="V106" s="38"/>
      <c r="W106" s="80"/>
      <c r="X106" s="109">
        <f t="shared" si="12"/>
        <v>65</v>
      </c>
      <c r="Y106" s="7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</row>
    <row r="107" spans="1:59" ht="30" customHeight="1" x14ac:dyDescent="0.2">
      <c r="A107" s="88"/>
      <c r="B107" s="4" t="s">
        <v>578</v>
      </c>
      <c r="C107" s="5" t="s">
        <v>307</v>
      </c>
      <c r="D107" s="5" t="s">
        <v>311</v>
      </c>
      <c r="E107" s="5" t="s">
        <v>322</v>
      </c>
      <c r="F107" s="119" t="s">
        <v>149</v>
      </c>
      <c r="G107" s="38" t="s">
        <v>367</v>
      </c>
      <c r="H107" s="98">
        <f t="shared" si="9"/>
        <v>5.05</v>
      </c>
      <c r="I107" s="38" t="str">
        <f t="shared" si="10"/>
        <v>Carniato</v>
      </c>
      <c r="J107" s="96">
        <f t="shared" si="11"/>
        <v>5.05</v>
      </c>
      <c r="K107" s="89" t="s">
        <v>220</v>
      </c>
      <c r="L107" s="89" t="s">
        <v>241</v>
      </c>
      <c r="M107" s="89" t="s">
        <v>243</v>
      </c>
      <c r="N107" s="6">
        <v>15</v>
      </c>
      <c r="O107" s="112">
        <v>5.05</v>
      </c>
      <c r="P107" s="38" t="s">
        <v>367</v>
      </c>
      <c r="Q107" s="9"/>
      <c r="R107" s="38"/>
      <c r="S107" s="9" t="s">
        <v>401</v>
      </c>
      <c r="T107" s="38"/>
      <c r="U107" s="9" t="s">
        <v>401</v>
      </c>
      <c r="V107" s="38"/>
      <c r="W107" s="80"/>
      <c r="X107" s="109">
        <f t="shared" si="12"/>
        <v>75.75</v>
      </c>
      <c r="Y107" s="7"/>
      <c r="Z107" s="40" t="s">
        <v>401</v>
      </c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</row>
    <row r="108" spans="1:59" ht="30" customHeight="1" x14ac:dyDescent="0.2">
      <c r="A108" s="88"/>
      <c r="B108" s="4" t="s">
        <v>578</v>
      </c>
      <c r="C108" s="5" t="s">
        <v>307</v>
      </c>
      <c r="D108" s="5" t="s">
        <v>311</v>
      </c>
      <c r="E108" s="5" t="s">
        <v>322</v>
      </c>
      <c r="F108" s="119" t="s">
        <v>37</v>
      </c>
      <c r="G108" s="38" t="s">
        <v>367</v>
      </c>
      <c r="H108" s="98">
        <f t="shared" si="9"/>
        <v>3.7</v>
      </c>
      <c r="I108" s="38" t="str">
        <f t="shared" si="10"/>
        <v>Carniato</v>
      </c>
      <c r="J108" s="96">
        <f t="shared" si="11"/>
        <v>3.7</v>
      </c>
      <c r="K108" s="89">
        <v>37.5</v>
      </c>
      <c r="L108" s="89" t="s">
        <v>237</v>
      </c>
      <c r="M108" s="89" t="s">
        <v>244</v>
      </c>
      <c r="N108" s="6">
        <v>13</v>
      </c>
      <c r="O108" s="112">
        <v>3.7</v>
      </c>
      <c r="P108" s="38" t="s">
        <v>367</v>
      </c>
      <c r="Q108" s="9"/>
      <c r="R108" s="38"/>
      <c r="S108" s="9" t="s">
        <v>401</v>
      </c>
      <c r="T108" s="38"/>
      <c r="U108" s="9" t="s">
        <v>401</v>
      </c>
      <c r="V108" s="38"/>
      <c r="W108" s="80"/>
      <c r="X108" s="109">
        <f t="shared" si="12"/>
        <v>48.1</v>
      </c>
      <c r="Y108" s="7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</row>
    <row r="109" spans="1:59" ht="30" customHeight="1" x14ac:dyDescent="0.2">
      <c r="A109" s="88"/>
      <c r="B109" s="4" t="s">
        <v>578</v>
      </c>
      <c r="C109" s="5" t="s">
        <v>307</v>
      </c>
      <c r="D109" s="5" t="s">
        <v>311</v>
      </c>
      <c r="E109" s="5" t="s">
        <v>322</v>
      </c>
      <c r="F109" s="119" t="s">
        <v>466</v>
      </c>
      <c r="G109" s="38" t="s">
        <v>367</v>
      </c>
      <c r="H109" s="98">
        <f t="shared" si="9"/>
        <v>2.5</v>
      </c>
      <c r="I109" s="38" t="str">
        <f t="shared" si="10"/>
        <v>Carniato</v>
      </c>
      <c r="J109" s="96">
        <f t="shared" si="11"/>
        <v>2.5</v>
      </c>
      <c r="K109" s="89" t="s">
        <v>220</v>
      </c>
      <c r="L109" s="89"/>
      <c r="M109" s="89"/>
      <c r="N109" s="6">
        <v>54</v>
      </c>
      <c r="O109" s="112">
        <v>2.5</v>
      </c>
      <c r="P109" s="38" t="s">
        <v>367</v>
      </c>
      <c r="Q109" s="9">
        <v>2.5</v>
      </c>
      <c r="R109" s="38" t="s">
        <v>367</v>
      </c>
      <c r="S109" s="9" t="s">
        <v>401</v>
      </c>
      <c r="T109" s="38"/>
      <c r="U109" s="9" t="s">
        <v>401</v>
      </c>
      <c r="V109" s="38"/>
      <c r="W109" s="80"/>
      <c r="X109" s="109">
        <f t="shared" si="12"/>
        <v>135</v>
      </c>
      <c r="Y109" s="7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</row>
    <row r="110" spans="1:59" ht="30" customHeight="1" x14ac:dyDescent="0.2">
      <c r="A110" s="88"/>
      <c r="B110" s="4" t="s">
        <v>578</v>
      </c>
      <c r="C110" s="5" t="s">
        <v>307</v>
      </c>
      <c r="D110" s="5" t="s">
        <v>311</v>
      </c>
      <c r="E110" s="5" t="s">
        <v>322</v>
      </c>
      <c r="F110" s="119" t="s">
        <v>133</v>
      </c>
      <c r="G110" s="38" t="s">
        <v>367</v>
      </c>
      <c r="H110" s="98">
        <f t="shared" si="9"/>
        <v>4.8499999999999996</v>
      </c>
      <c r="I110" s="38" t="str">
        <f t="shared" si="10"/>
        <v>Carniato</v>
      </c>
      <c r="J110" s="96">
        <f t="shared" si="11"/>
        <v>3.7</v>
      </c>
      <c r="K110" s="89" t="s">
        <v>220</v>
      </c>
      <c r="L110" s="89" t="s">
        <v>243</v>
      </c>
      <c r="M110" s="89" t="s">
        <v>246</v>
      </c>
      <c r="N110" s="6">
        <v>15</v>
      </c>
      <c r="O110" s="112">
        <v>4.8499999999999996</v>
      </c>
      <c r="P110" s="38" t="s">
        <v>367</v>
      </c>
      <c r="Q110" s="9">
        <v>3.7</v>
      </c>
      <c r="R110" s="38" t="s">
        <v>367</v>
      </c>
      <c r="S110" s="9" t="s">
        <v>401</v>
      </c>
      <c r="T110" s="38"/>
      <c r="U110" s="9" t="s">
        <v>401</v>
      </c>
      <c r="V110" s="38"/>
      <c r="W110" s="80"/>
      <c r="X110" s="109">
        <f t="shared" si="12"/>
        <v>72.75</v>
      </c>
      <c r="Y110" s="7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</row>
    <row r="111" spans="1:59" ht="30" customHeight="1" x14ac:dyDescent="0.2">
      <c r="A111" s="88"/>
      <c r="B111" s="4" t="s">
        <v>578</v>
      </c>
      <c r="C111" s="5" t="s">
        <v>307</v>
      </c>
      <c r="D111" s="5" t="s">
        <v>311</v>
      </c>
      <c r="E111" s="5" t="s">
        <v>322</v>
      </c>
      <c r="F111" s="119" t="s">
        <v>424</v>
      </c>
      <c r="G111" s="38" t="s">
        <v>367</v>
      </c>
      <c r="H111" s="98">
        <f t="shared" si="9"/>
        <v>8</v>
      </c>
      <c r="I111" s="38" t="str">
        <f t="shared" si="10"/>
        <v>Carniato</v>
      </c>
      <c r="J111" s="96">
        <f t="shared" si="11"/>
        <v>8</v>
      </c>
      <c r="K111" s="89" t="s">
        <v>220</v>
      </c>
      <c r="L111" s="89" t="s">
        <v>237</v>
      </c>
      <c r="M111" s="89" t="s">
        <v>241</v>
      </c>
      <c r="N111" s="6">
        <v>7</v>
      </c>
      <c r="O111" s="112">
        <v>8</v>
      </c>
      <c r="P111" s="38" t="s">
        <v>367</v>
      </c>
      <c r="Q111" s="9"/>
      <c r="R111" s="38"/>
      <c r="S111" s="9" t="s">
        <v>401</v>
      </c>
      <c r="T111" s="38"/>
      <c r="U111" s="9" t="s">
        <v>401</v>
      </c>
      <c r="V111" s="38"/>
      <c r="W111" s="80"/>
      <c r="X111" s="109">
        <f t="shared" si="12"/>
        <v>56</v>
      </c>
      <c r="Y111" s="7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</row>
    <row r="112" spans="1:59" ht="30" customHeight="1" x14ac:dyDescent="0.2">
      <c r="A112" s="88"/>
      <c r="B112" s="4" t="s">
        <v>578</v>
      </c>
      <c r="C112" s="5" t="s">
        <v>307</v>
      </c>
      <c r="D112" s="5" t="s">
        <v>311</v>
      </c>
      <c r="E112" s="5" t="s">
        <v>322</v>
      </c>
      <c r="F112" s="119" t="s">
        <v>632</v>
      </c>
      <c r="G112" s="38" t="s">
        <v>367</v>
      </c>
      <c r="H112" s="98">
        <f t="shared" si="9"/>
        <v>4.2</v>
      </c>
      <c r="I112" s="38" t="str">
        <f t="shared" si="10"/>
        <v>Carniato</v>
      </c>
      <c r="J112" s="96">
        <f t="shared" si="11"/>
        <v>4.2</v>
      </c>
      <c r="K112" s="89" t="s">
        <v>633</v>
      </c>
      <c r="L112" s="89"/>
      <c r="M112" s="89"/>
      <c r="N112" s="6">
        <v>37</v>
      </c>
      <c r="O112" s="112">
        <v>4.2</v>
      </c>
      <c r="P112" s="38" t="s">
        <v>367</v>
      </c>
      <c r="Q112" s="9"/>
      <c r="R112" s="38"/>
      <c r="S112" s="9" t="s">
        <v>401</v>
      </c>
      <c r="T112" s="38"/>
      <c r="U112" s="9" t="s">
        <v>401</v>
      </c>
      <c r="V112" s="38"/>
      <c r="W112" s="80"/>
      <c r="X112" s="109">
        <f t="shared" si="12"/>
        <v>155.4</v>
      </c>
      <c r="Y112" s="7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</row>
    <row r="113" spans="1:59" ht="30" customHeight="1" x14ac:dyDescent="0.2">
      <c r="A113" s="88"/>
      <c r="B113" s="4" t="s">
        <v>575</v>
      </c>
      <c r="C113" s="5" t="s">
        <v>307</v>
      </c>
      <c r="D113" s="5" t="s">
        <v>310</v>
      </c>
      <c r="E113" s="5" t="s">
        <v>325</v>
      </c>
      <c r="F113" s="119" t="s">
        <v>51</v>
      </c>
      <c r="G113" s="38" t="s">
        <v>194</v>
      </c>
      <c r="H113" s="98">
        <f t="shared" si="9"/>
        <v>5.415</v>
      </c>
      <c r="I113" s="38" t="str">
        <f t="shared" si="10"/>
        <v>Tribouillet</v>
      </c>
      <c r="J113" s="96">
        <f t="shared" si="11"/>
        <v>5.415</v>
      </c>
      <c r="K113" s="89" t="s">
        <v>221</v>
      </c>
      <c r="L113" s="89" t="s">
        <v>239</v>
      </c>
      <c r="M113" s="89" t="s">
        <v>243</v>
      </c>
      <c r="N113" s="6">
        <v>8</v>
      </c>
      <c r="O113" s="112">
        <v>5.415</v>
      </c>
      <c r="P113" s="38" t="s">
        <v>194</v>
      </c>
      <c r="Q113" s="9"/>
      <c r="R113" s="38"/>
      <c r="S113" s="9" t="s">
        <v>401</v>
      </c>
      <c r="T113" s="38"/>
      <c r="U113" s="9" t="s">
        <v>401</v>
      </c>
      <c r="V113" s="38"/>
      <c r="W113" s="80"/>
      <c r="X113" s="109">
        <f t="shared" si="12"/>
        <v>43.32</v>
      </c>
      <c r="Y113" s="7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</row>
    <row r="114" spans="1:59" ht="30" customHeight="1" x14ac:dyDescent="0.2">
      <c r="A114" s="88"/>
      <c r="B114" s="4" t="s">
        <v>575</v>
      </c>
      <c r="C114" s="5" t="s">
        <v>307</v>
      </c>
      <c r="D114" s="5" t="s">
        <v>311</v>
      </c>
      <c r="E114" s="5" t="s">
        <v>321</v>
      </c>
      <c r="F114" s="119" t="s">
        <v>34</v>
      </c>
      <c r="G114" s="38" t="s">
        <v>194</v>
      </c>
      <c r="H114" s="98">
        <f t="shared" si="9"/>
        <v>2.08</v>
      </c>
      <c r="I114" s="38" t="str">
        <f t="shared" si="10"/>
        <v>Tribouillet</v>
      </c>
      <c r="J114" s="96">
        <f t="shared" si="11"/>
        <v>2.08</v>
      </c>
      <c r="K114" s="89" t="s">
        <v>109</v>
      </c>
      <c r="L114" s="89" t="s">
        <v>237</v>
      </c>
      <c r="M114" s="89" t="s">
        <v>238</v>
      </c>
      <c r="N114" s="6">
        <v>11</v>
      </c>
      <c r="O114" s="112">
        <v>2.08</v>
      </c>
      <c r="P114" s="38" t="s">
        <v>194</v>
      </c>
      <c r="Q114" s="9"/>
      <c r="R114" s="38"/>
      <c r="S114" s="9" t="s">
        <v>401</v>
      </c>
      <c r="T114" s="38"/>
      <c r="U114" s="9" t="s">
        <v>401</v>
      </c>
      <c r="V114" s="38"/>
      <c r="W114" s="80"/>
      <c r="X114" s="109">
        <f t="shared" si="12"/>
        <v>22.880000000000003</v>
      </c>
      <c r="Y114" s="7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</row>
    <row r="115" spans="1:59" ht="30" customHeight="1" x14ac:dyDescent="0.2">
      <c r="A115" s="88"/>
      <c r="B115" s="4" t="s">
        <v>575</v>
      </c>
      <c r="C115" s="5" t="s">
        <v>307</v>
      </c>
      <c r="D115" s="5" t="s">
        <v>311</v>
      </c>
      <c r="E115" s="5" t="s">
        <v>323</v>
      </c>
      <c r="F115" s="119" t="s">
        <v>33</v>
      </c>
      <c r="G115" s="38" t="s">
        <v>194</v>
      </c>
      <c r="H115" s="98">
        <f t="shared" si="9"/>
        <v>2.08</v>
      </c>
      <c r="I115" s="38" t="str">
        <f t="shared" si="10"/>
        <v>Tribouillet</v>
      </c>
      <c r="J115" s="96">
        <f t="shared" si="11"/>
        <v>2.08</v>
      </c>
      <c r="K115" s="89" t="s">
        <v>109</v>
      </c>
      <c r="L115" s="89" t="s">
        <v>237</v>
      </c>
      <c r="M115" s="89" t="s">
        <v>238</v>
      </c>
      <c r="N115" s="6">
        <v>12</v>
      </c>
      <c r="O115" s="112">
        <v>2.08</v>
      </c>
      <c r="P115" s="38" t="s">
        <v>194</v>
      </c>
      <c r="Q115" s="9"/>
      <c r="R115" s="38"/>
      <c r="S115" s="9" t="s">
        <v>401</v>
      </c>
      <c r="T115" s="38"/>
      <c r="U115" s="9" t="s">
        <v>401</v>
      </c>
      <c r="V115" s="38"/>
      <c r="W115" s="80"/>
      <c r="X115" s="109">
        <f t="shared" si="12"/>
        <v>24.96</v>
      </c>
      <c r="Y115" s="7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</row>
    <row r="116" spans="1:59" ht="30" customHeight="1" x14ac:dyDescent="0.2">
      <c r="A116" s="88"/>
      <c r="B116" s="4" t="s">
        <v>577</v>
      </c>
      <c r="C116" s="5" t="s">
        <v>307</v>
      </c>
      <c r="D116" s="5" t="s">
        <v>310</v>
      </c>
      <c r="E116" s="5" t="s">
        <v>333</v>
      </c>
      <c r="F116" s="119" t="s">
        <v>297</v>
      </c>
      <c r="G116" s="38" t="s">
        <v>397</v>
      </c>
      <c r="H116" s="98">
        <f t="shared" si="9"/>
        <v>1.45</v>
      </c>
      <c r="I116" s="38" t="str">
        <f t="shared" si="10"/>
        <v>Frn bar</v>
      </c>
      <c r="J116" s="96">
        <f t="shared" si="11"/>
        <v>1.45</v>
      </c>
      <c r="K116" s="89" t="s">
        <v>222</v>
      </c>
      <c r="L116" s="89">
        <v>0.5</v>
      </c>
      <c r="M116" s="89" t="s">
        <v>236</v>
      </c>
      <c r="N116" s="6">
        <v>124</v>
      </c>
      <c r="O116" s="112">
        <v>1.45</v>
      </c>
      <c r="P116" s="38" t="s">
        <v>397</v>
      </c>
      <c r="Q116" s="9"/>
      <c r="R116" s="38"/>
      <c r="S116" s="9" t="s">
        <v>401</v>
      </c>
      <c r="T116" s="38"/>
      <c r="U116" s="9" t="s">
        <v>401</v>
      </c>
      <c r="V116" s="38"/>
      <c r="W116" s="80"/>
      <c r="X116" s="109">
        <f t="shared" si="12"/>
        <v>179.79999999999998</v>
      </c>
      <c r="Y116" s="7"/>
      <c r="Z116" s="40" t="s">
        <v>401</v>
      </c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</row>
    <row r="117" spans="1:59" ht="30" customHeight="1" x14ac:dyDescent="0.2">
      <c r="A117" s="88"/>
      <c r="B117" s="4" t="s">
        <v>577</v>
      </c>
      <c r="C117" s="5" t="s">
        <v>307</v>
      </c>
      <c r="D117" s="5" t="s">
        <v>310</v>
      </c>
      <c r="E117" s="5" t="s">
        <v>333</v>
      </c>
      <c r="F117" s="119" t="s">
        <v>298</v>
      </c>
      <c r="G117" s="38" t="s">
        <v>194</v>
      </c>
      <c r="H117" s="98">
        <f t="shared" si="9"/>
        <v>1.4830000000000001</v>
      </c>
      <c r="I117" s="38" t="str">
        <f t="shared" si="10"/>
        <v>Tribouillet</v>
      </c>
      <c r="J117" s="96">
        <f t="shared" si="11"/>
        <v>1.4830000000000001</v>
      </c>
      <c r="K117" s="89" t="s">
        <v>222</v>
      </c>
      <c r="L117" s="89" t="s">
        <v>251</v>
      </c>
      <c r="M117" s="89" t="s">
        <v>236</v>
      </c>
      <c r="N117" s="6">
        <v>44</v>
      </c>
      <c r="O117" s="112">
        <v>1.4830000000000001</v>
      </c>
      <c r="P117" s="38" t="s">
        <v>194</v>
      </c>
      <c r="Q117" s="9"/>
      <c r="R117" s="38"/>
      <c r="S117" s="9" t="s">
        <v>401</v>
      </c>
      <c r="T117" s="38"/>
      <c r="U117" s="9" t="s">
        <v>401</v>
      </c>
      <c r="V117" s="38"/>
      <c r="W117" s="80"/>
      <c r="X117" s="109">
        <f t="shared" si="12"/>
        <v>65.25200000000001</v>
      </c>
      <c r="Y117" s="7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</row>
    <row r="118" spans="1:59" ht="30" customHeight="1" x14ac:dyDescent="0.2">
      <c r="A118" s="88"/>
      <c r="B118" s="4" t="s">
        <v>577</v>
      </c>
      <c r="C118" s="5" t="s">
        <v>307</v>
      </c>
      <c r="D118" s="5" t="s">
        <v>310</v>
      </c>
      <c r="E118" s="5" t="s">
        <v>333</v>
      </c>
      <c r="F118" s="119" t="s">
        <v>50</v>
      </c>
      <c r="G118" s="38" t="s">
        <v>367</v>
      </c>
      <c r="H118" s="98">
        <f t="shared" si="9"/>
        <v>0.75</v>
      </c>
      <c r="I118" s="38" t="str">
        <f t="shared" si="10"/>
        <v>Carniato</v>
      </c>
      <c r="J118" s="96">
        <f t="shared" si="11"/>
        <v>0.75</v>
      </c>
      <c r="K118" s="89" t="s">
        <v>222</v>
      </c>
      <c r="L118" s="89" t="s">
        <v>251</v>
      </c>
      <c r="M118" s="89" t="s">
        <v>236</v>
      </c>
      <c r="N118" s="6">
        <v>54</v>
      </c>
      <c r="O118" s="112">
        <v>0.75</v>
      </c>
      <c r="P118" s="38" t="s">
        <v>367</v>
      </c>
      <c r="Q118" s="9"/>
      <c r="R118" s="38"/>
      <c r="S118" s="9" t="s">
        <v>401</v>
      </c>
      <c r="T118" s="38"/>
      <c r="U118" s="9" t="s">
        <v>401</v>
      </c>
      <c r="V118" s="38"/>
      <c r="W118" s="80"/>
      <c r="X118" s="109">
        <f t="shared" si="12"/>
        <v>40.5</v>
      </c>
      <c r="Y118" s="7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</row>
    <row r="119" spans="1:59" ht="30" customHeight="1" x14ac:dyDescent="0.2">
      <c r="A119" s="88"/>
      <c r="B119" s="4" t="s">
        <v>577</v>
      </c>
      <c r="C119" s="5" t="s">
        <v>307</v>
      </c>
      <c r="D119" s="5" t="s">
        <v>319</v>
      </c>
      <c r="E119" s="5" t="s">
        <v>314</v>
      </c>
      <c r="F119" s="119" t="s">
        <v>43</v>
      </c>
      <c r="G119" s="38" t="s">
        <v>194</v>
      </c>
      <c r="H119" s="98">
        <f t="shared" si="9"/>
        <v>1.2969999999999999</v>
      </c>
      <c r="I119" s="38" t="str">
        <f t="shared" si="10"/>
        <v>Tribouillet</v>
      </c>
      <c r="J119" s="96">
        <f t="shared" si="11"/>
        <v>1.2969999999999999</v>
      </c>
      <c r="K119" s="89" t="s">
        <v>222</v>
      </c>
      <c r="L119" s="89" t="s">
        <v>252</v>
      </c>
      <c r="M119" s="89" t="s">
        <v>236</v>
      </c>
      <c r="N119" s="6">
        <v>40</v>
      </c>
      <c r="O119" s="112">
        <v>1.2969999999999999</v>
      </c>
      <c r="P119" s="38" t="s">
        <v>194</v>
      </c>
      <c r="Q119" s="9"/>
      <c r="R119" s="38"/>
      <c r="S119" s="9" t="s">
        <v>401</v>
      </c>
      <c r="T119" s="38"/>
      <c r="U119" s="9" t="s">
        <v>401</v>
      </c>
      <c r="V119" s="38"/>
      <c r="W119" s="80"/>
      <c r="X119" s="109">
        <f t="shared" si="12"/>
        <v>51.879999999999995</v>
      </c>
      <c r="Y119" s="7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</row>
    <row r="120" spans="1:59" ht="30" customHeight="1" x14ac:dyDescent="0.2">
      <c r="A120" s="88"/>
      <c r="B120" s="4" t="s">
        <v>577</v>
      </c>
      <c r="C120" s="5" t="s">
        <v>307</v>
      </c>
      <c r="D120" s="5" t="s">
        <v>319</v>
      </c>
      <c r="E120" s="5" t="s">
        <v>314</v>
      </c>
      <c r="F120" s="119" t="s">
        <v>478</v>
      </c>
      <c r="G120" s="38" t="s">
        <v>192</v>
      </c>
      <c r="H120" s="98">
        <f t="shared" si="9"/>
        <v>0.54500000000000004</v>
      </c>
      <c r="I120" s="38" t="str">
        <f t="shared" si="10"/>
        <v>Métro</v>
      </c>
      <c r="J120" s="96">
        <f t="shared" si="11"/>
        <v>0.54500000000000004</v>
      </c>
      <c r="K120" s="89" t="s">
        <v>124</v>
      </c>
      <c r="L120" s="89" t="s">
        <v>241</v>
      </c>
      <c r="M120" s="89" t="s">
        <v>244</v>
      </c>
      <c r="N120" s="6">
        <v>25</v>
      </c>
      <c r="O120" s="112">
        <v>0.54500000000000004</v>
      </c>
      <c r="P120" s="38" t="s">
        <v>192</v>
      </c>
      <c r="Q120" s="9"/>
      <c r="R120" s="38"/>
      <c r="S120" s="9" t="s">
        <v>401</v>
      </c>
      <c r="T120" s="38"/>
      <c r="U120" s="9" t="s">
        <v>401</v>
      </c>
      <c r="V120" s="38"/>
      <c r="W120" s="80"/>
      <c r="X120" s="109">
        <f t="shared" si="12"/>
        <v>13.625000000000002</v>
      </c>
      <c r="Y120" s="7"/>
      <c r="Z120" s="40" t="s">
        <v>401</v>
      </c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</row>
    <row r="121" spans="1:59" ht="30" customHeight="1" x14ac:dyDescent="0.2">
      <c r="A121" s="88"/>
      <c r="B121" s="4" t="s">
        <v>577</v>
      </c>
      <c r="C121" s="5" t="s">
        <v>307</v>
      </c>
      <c r="D121" s="5" t="s">
        <v>319</v>
      </c>
      <c r="E121" s="5" t="s">
        <v>314</v>
      </c>
      <c r="F121" s="119" t="s">
        <v>217</v>
      </c>
      <c r="G121" s="38" t="s">
        <v>194</v>
      </c>
      <c r="H121" s="98">
        <f t="shared" si="9"/>
        <v>1.365</v>
      </c>
      <c r="I121" s="38" t="str">
        <f t="shared" si="10"/>
        <v>Tribouillet</v>
      </c>
      <c r="J121" s="96">
        <f t="shared" si="11"/>
        <v>1.365</v>
      </c>
      <c r="K121" s="89" t="s">
        <v>117</v>
      </c>
      <c r="L121" s="89" t="s">
        <v>239</v>
      </c>
      <c r="M121" s="89" t="s">
        <v>241</v>
      </c>
      <c r="N121" s="6">
        <v>42</v>
      </c>
      <c r="O121" s="112">
        <v>1.365</v>
      </c>
      <c r="P121" s="38" t="s">
        <v>194</v>
      </c>
      <c r="Q121" s="9"/>
      <c r="R121" s="38"/>
      <c r="S121" s="9" t="s">
        <v>401</v>
      </c>
      <c r="T121" s="38"/>
      <c r="U121" s="9" t="s">
        <v>401</v>
      </c>
      <c r="V121" s="38"/>
      <c r="W121" s="80"/>
      <c r="X121" s="109">
        <f t="shared" si="12"/>
        <v>57.33</v>
      </c>
      <c r="Y121" s="7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</row>
    <row r="122" spans="1:59" ht="30" customHeight="1" x14ac:dyDescent="0.2">
      <c r="A122" s="88"/>
      <c r="B122" s="4" t="s">
        <v>577</v>
      </c>
      <c r="C122" s="5" t="s">
        <v>307</v>
      </c>
      <c r="D122" s="5" t="s">
        <v>319</v>
      </c>
      <c r="E122" s="5" t="s">
        <v>314</v>
      </c>
      <c r="F122" s="119" t="s">
        <v>216</v>
      </c>
      <c r="G122" s="38" t="s">
        <v>194</v>
      </c>
      <c r="H122" s="98">
        <f t="shared" si="9"/>
        <v>1.0980000000000001</v>
      </c>
      <c r="I122" s="38" t="str">
        <f t="shared" si="10"/>
        <v>Tribouillet</v>
      </c>
      <c r="J122" s="96">
        <f t="shared" si="11"/>
        <v>1.0980000000000001</v>
      </c>
      <c r="K122" s="89" t="s">
        <v>225</v>
      </c>
      <c r="L122" s="89" t="s">
        <v>236</v>
      </c>
      <c r="M122" s="89" t="s">
        <v>238</v>
      </c>
      <c r="N122" s="6">
        <v>71</v>
      </c>
      <c r="O122" s="112">
        <v>1.0980000000000001</v>
      </c>
      <c r="P122" s="38" t="s">
        <v>194</v>
      </c>
      <c r="Q122" s="9"/>
      <c r="R122" s="38"/>
      <c r="S122" s="9" t="s">
        <v>401</v>
      </c>
      <c r="T122" s="38"/>
      <c r="U122" s="9" t="s">
        <v>401</v>
      </c>
      <c r="V122" s="38"/>
      <c r="W122" s="80"/>
      <c r="X122" s="109">
        <f t="shared" si="12"/>
        <v>77.958000000000013</v>
      </c>
      <c r="Y122" s="7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</row>
    <row r="123" spans="1:59" ht="30" customHeight="1" x14ac:dyDescent="0.2">
      <c r="A123" s="88"/>
      <c r="B123" s="4" t="s">
        <v>577</v>
      </c>
      <c r="C123" s="5" t="s">
        <v>307</v>
      </c>
      <c r="D123" s="5" t="s">
        <v>319</v>
      </c>
      <c r="E123" s="5" t="s">
        <v>314</v>
      </c>
      <c r="F123" s="119" t="s">
        <v>42</v>
      </c>
      <c r="G123" s="38" t="s">
        <v>194</v>
      </c>
      <c r="H123" s="98">
        <f t="shared" si="9"/>
        <v>1.1100000000000001</v>
      </c>
      <c r="I123" s="38" t="str">
        <f t="shared" si="10"/>
        <v>Tribouillet</v>
      </c>
      <c r="J123" s="96">
        <f t="shared" si="11"/>
        <v>1.1100000000000001</v>
      </c>
      <c r="K123" s="89" t="s">
        <v>117</v>
      </c>
      <c r="L123" s="89" t="s">
        <v>237</v>
      </c>
      <c r="M123" s="89" t="s">
        <v>238</v>
      </c>
      <c r="N123" s="6">
        <v>27</v>
      </c>
      <c r="O123" s="112">
        <v>1.1100000000000001</v>
      </c>
      <c r="P123" s="38" t="s">
        <v>194</v>
      </c>
      <c r="Q123" s="9"/>
      <c r="R123" s="38"/>
      <c r="S123" s="9" t="s">
        <v>401</v>
      </c>
      <c r="T123" s="38"/>
      <c r="U123" s="9" t="s">
        <v>401</v>
      </c>
      <c r="V123" s="38"/>
      <c r="W123" s="80"/>
      <c r="X123" s="109">
        <f t="shared" si="12"/>
        <v>29.970000000000002</v>
      </c>
      <c r="Y123" s="7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</row>
    <row r="124" spans="1:59" ht="30" customHeight="1" x14ac:dyDescent="0.2">
      <c r="A124" s="88"/>
      <c r="B124" s="4" t="s">
        <v>577</v>
      </c>
      <c r="C124" s="5" t="s">
        <v>307</v>
      </c>
      <c r="D124" s="5" t="s">
        <v>319</v>
      </c>
      <c r="E124" s="5" t="s">
        <v>314</v>
      </c>
      <c r="F124" s="119" t="s">
        <v>41</v>
      </c>
      <c r="G124" s="38" t="s">
        <v>194</v>
      </c>
      <c r="H124" s="98">
        <f t="shared" si="9"/>
        <v>0.90500000000000003</v>
      </c>
      <c r="I124" s="38" t="str">
        <f t="shared" si="10"/>
        <v>Tribouillet</v>
      </c>
      <c r="J124" s="96">
        <f t="shared" si="11"/>
        <v>0.90500000000000003</v>
      </c>
      <c r="K124" s="89" t="s">
        <v>225</v>
      </c>
      <c r="L124" s="89" t="s">
        <v>236</v>
      </c>
      <c r="M124" s="89" t="s">
        <v>237</v>
      </c>
      <c r="N124" s="6">
        <v>82</v>
      </c>
      <c r="O124" s="112">
        <v>0.90500000000000003</v>
      </c>
      <c r="P124" s="38" t="s">
        <v>194</v>
      </c>
      <c r="Q124" s="9"/>
      <c r="R124" s="38"/>
      <c r="S124" s="9" t="s">
        <v>401</v>
      </c>
      <c r="T124" s="38"/>
      <c r="U124" s="9" t="s">
        <v>401</v>
      </c>
      <c r="V124" s="38"/>
      <c r="W124" s="80"/>
      <c r="X124" s="109">
        <f t="shared" si="12"/>
        <v>74.210000000000008</v>
      </c>
      <c r="Y124" s="7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</row>
    <row r="125" spans="1:59" ht="30" customHeight="1" x14ac:dyDescent="0.2">
      <c r="A125" s="88"/>
      <c r="B125" s="4" t="s">
        <v>577</v>
      </c>
      <c r="C125" s="5" t="s">
        <v>307</v>
      </c>
      <c r="D125" s="5" t="s">
        <v>319</v>
      </c>
      <c r="E125" s="5" t="s">
        <v>314</v>
      </c>
      <c r="F125" s="119" t="s">
        <v>152</v>
      </c>
      <c r="G125" s="38" t="s">
        <v>192</v>
      </c>
      <c r="H125" s="98">
        <f t="shared" si="9"/>
        <v>0.31</v>
      </c>
      <c r="I125" s="38" t="str">
        <f t="shared" si="10"/>
        <v>Métro</v>
      </c>
      <c r="J125" s="96">
        <f t="shared" si="11"/>
        <v>0.31</v>
      </c>
      <c r="K125" s="89" t="s">
        <v>225</v>
      </c>
      <c r="L125" s="89"/>
      <c r="M125" s="89"/>
      <c r="N125" s="6">
        <v>9</v>
      </c>
      <c r="O125" s="112">
        <v>0.31</v>
      </c>
      <c r="P125" s="38" t="s">
        <v>192</v>
      </c>
      <c r="Q125" s="9"/>
      <c r="R125" s="38"/>
      <c r="S125" s="9" t="s">
        <v>401</v>
      </c>
      <c r="T125" s="38"/>
      <c r="U125" s="9" t="s">
        <v>401</v>
      </c>
      <c r="V125" s="38"/>
      <c r="W125" s="80"/>
      <c r="X125" s="109">
        <f t="shared" si="12"/>
        <v>2.79</v>
      </c>
      <c r="Y125" s="7"/>
      <c r="Z125" s="40" t="s">
        <v>401</v>
      </c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</row>
    <row r="126" spans="1:59" ht="30" customHeight="1" x14ac:dyDescent="0.2">
      <c r="A126" s="88"/>
      <c r="B126" s="4" t="s">
        <v>577</v>
      </c>
      <c r="C126" s="5" t="s">
        <v>307</v>
      </c>
      <c r="D126" s="5" t="s">
        <v>319</v>
      </c>
      <c r="E126" s="5" t="s">
        <v>316</v>
      </c>
      <c r="F126" s="119" t="s">
        <v>46</v>
      </c>
      <c r="G126" s="38" t="s">
        <v>194</v>
      </c>
      <c r="H126" s="98">
        <f t="shared" si="9"/>
        <v>1.008</v>
      </c>
      <c r="I126" s="38" t="str">
        <f t="shared" si="10"/>
        <v>Tribouillet</v>
      </c>
      <c r="J126" s="96">
        <f t="shared" si="11"/>
        <v>1.008</v>
      </c>
      <c r="K126" s="89" t="s">
        <v>219</v>
      </c>
      <c r="L126" s="89" t="s">
        <v>251</v>
      </c>
      <c r="M126" s="89" t="s">
        <v>236</v>
      </c>
      <c r="N126" s="6">
        <v>24</v>
      </c>
      <c r="O126" s="112">
        <v>1.008</v>
      </c>
      <c r="P126" s="38" t="s">
        <v>194</v>
      </c>
      <c r="Q126" s="9"/>
      <c r="R126" s="38"/>
      <c r="S126" s="9"/>
      <c r="T126" s="38"/>
      <c r="U126" s="9"/>
      <c r="V126" s="38"/>
      <c r="W126" s="80"/>
      <c r="X126" s="109">
        <f t="shared" si="12"/>
        <v>24.192</v>
      </c>
      <c r="Y126" s="7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</row>
    <row r="127" spans="1:59" ht="30" customHeight="1" x14ac:dyDescent="0.2">
      <c r="A127" s="88"/>
      <c r="B127" s="4" t="s">
        <v>577</v>
      </c>
      <c r="C127" s="5" t="s">
        <v>307</v>
      </c>
      <c r="D127" s="5" t="s">
        <v>319</v>
      </c>
      <c r="E127" s="5" t="s">
        <v>316</v>
      </c>
      <c r="F127" s="119" t="s">
        <v>59</v>
      </c>
      <c r="G127" s="38" t="s">
        <v>194</v>
      </c>
      <c r="H127" s="98">
        <f t="shared" si="9"/>
        <v>0.86499999999999999</v>
      </c>
      <c r="I127" s="38" t="str">
        <f t="shared" si="10"/>
        <v>Tribouillet</v>
      </c>
      <c r="J127" s="96">
        <f t="shared" si="11"/>
        <v>0.86499999999999999</v>
      </c>
      <c r="K127" s="89" t="s">
        <v>219</v>
      </c>
      <c r="L127" s="89" t="s">
        <v>251</v>
      </c>
      <c r="M127" s="89" t="s">
        <v>236</v>
      </c>
      <c r="N127" s="6">
        <v>41</v>
      </c>
      <c r="O127" s="112">
        <v>0.86499999999999999</v>
      </c>
      <c r="P127" s="38" t="s">
        <v>194</v>
      </c>
      <c r="Q127" s="9"/>
      <c r="R127" s="38"/>
      <c r="S127" s="9" t="s">
        <v>401</v>
      </c>
      <c r="T127" s="38"/>
      <c r="U127" s="9" t="s">
        <v>401</v>
      </c>
      <c r="V127" s="38"/>
      <c r="W127" s="80"/>
      <c r="X127" s="109">
        <f t="shared" si="12"/>
        <v>35.464999999999996</v>
      </c>
      <c r="Y127" s="7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</row>
    <row r="128" spans="1:59" ht="30" customHeight="1" x14ac:dyDescent="0.2">
      <c r="A128" s="88"/>
      <c r="B128" s="4" t="s">
        <v>577</v>
      </c>
      <c r="C128" s="5" t="s">
        <v>307</v>
      </c>
      <c r="D128" s="5" t="s">
        <v>319</v>
      </c>
      <c r="E128" s="5" t="s">
        <v>316</v>
      </c>
      <c r="F128" s="119" t="s">
        <v>528</v>
      </c>
      <c r="G128" s="38" t="s">
        <v>194</v>
      </c>
      <c r="H128" s="98">
        <f t="shared" si="9"/>
        <v>1.0960000000000001</v>
      </c>
      <c r="I128" s="38" t="str">
        <f t="shared" si="10"/>
        <v>Tribouillet</v>
      </c>
      <c r="J128" s="96">
        <f t="shared" si="11"/>
        <v>1.0960000000000001</v>
      </c>
      <c r="K128" s="89" t="s">
        <v>219</v>
      </c>
      <c r="L128" s="89"/>
      <c r="M128" s="89"/>
      <c r="N128" s="6">
        <v>21</v>
      </c>
      <c r="O128" s="112">
        <v>1.0960000000000001</v>
      </c>
      <c r="P128" s="38" t="s">
        <v>194</v>
      </c>
      <c r="Q128" s="9"/>
      <c r="R128" s="38"/>
      <c r="S128" s="9" t="s">
        <v>401</v>
      </c>
      <c r="T128" s="38"/>
      <c r="U128" s="9" t="s">
        <v>401</v>
      </c>
      <c r="V128" s="38"/>
      <c r="W128" s="80"/>
      <c r="X128" s="109">
        <f t="shared" si="12"/>
        <v>23.016000000000002</v>
      </c>
      <c r="Y128" s="7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</row>
    <row r="129" spans="1:59" ht="30" customHeight="1" x14ac:dyDescent="0.2">
      <c r="A129" s="88"/>
      <c r="B129" s="4" t="s">
        <v>577</v>
      </c>
      <c r="C129" s="5" t="s">
        <v>307</v>
      </c>
      <c r="D129" s="5" t="s">
        <v>319</v>
      </c>
      <c r="E129" s="5" t="s">
        <v>316</v>
      </c>
      <c r="F129" s="119" t="s">
        <v>60</v>
      </c>
      <c r="G129" s="38" t="s">
        <v>194</v>
      </c>
      <c r="H129" s="98">
        <f t="shared" si="9"/>
        <v>0.85599999999999998</v>
      </c>
      <c r="I129" s="38" t="str">
        <f t="shared" si="10"/>
        <v>Tribouillet</v>
      </c>
      <c r="J129" s="96">
        <f t="shared" si="11"/>
        <v>0.85599999999999998</v>
      </c>
      <c r="K129" s="89" t="s">
        <v>219</v>
      </c>
      <c r="L129" s="89" t="s">
        <v>252</v>
      </c>
      <c r="M129" s="89" t="s">
        <v>236</v>
      </c>
      <c r="N129" s="6">
        <v>65</v>
      </c>
      <c r="O129" s="112">
        <v>0.85599999999999998</v>
      </c>
      <c r="P129" s="38" t="s">
        <v>194</v>
      </c>
      <c r="Q129" s="9"/>
      <c r="R129" s="38"/>
      <c r="S129" s="9" t="s">
        <v>401</v>
      </c>
      <c r="T129" s="38"/>
      <c r="U129" s="9" t="s">
        <v>401</v>
      </c>
      <c r="V129" s="38"/>
      <c r="W129" s="80"/>
      <c r="X129" s="109">
        <f t="shared" si="12"/>
        <v>55.64</v>
      </c>
      <c r="Y129" s="7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</row>
    <row r="130" spans="1:59" ht="30" customHeight="1" x14ac:dyDescent="0.2">
      <c r="A130" s="88"/>
      <c r="B130" s="4" t="s">
        <v>577</v>
      </c>
      <c r="C130" s="5" t="s">
        <v>307</v>
      </c>
      <c r="D130" s="5" t="s">
        <v>319</v>
      </c>
      <c r="E130" s="5" t="s">
        <v>316</v>
      </c>
      <c r="F130" s="119" t="s">
        <v>57</v>
      </c>
      <c r="G130" s="38" t="s">
        <v>194</v>
      </c>
      <c r="H130" s="98">
        <f t="shared" si="9"/>
        <v>0.85599999999999998</v>
      </c>
      <c r="I130" s="38" t="str">
        <f t="shared" si="10"/>
        <v>Tribouillet</v>
      </c>
      <c r="J130" s="96">
        <f t="shared" si="11"/>
        <v>0.85599999999999998</v>
      </c>
      <c r="K130" s="89" t="s">
        <v>219</v>
      </c>
      <c r="L130" s="89" t="s">
        <v>252</v>
      </c>
      <c r="M130" s="89" t="s">
        <v>236</v>
      </c>
      <c r="N130" s="6">
        <v>39</v>
      </c>
      <c r="O130" s="112">
        <v>0.85599999999999998</v>
      </c>
      <c r="P130" s="38" t="s">
        <v>194</v>
      </c>
      <c r="Q130" s="9"/>
      <c r="R130" s="38"/>
      <c r="S130" s="9" t="s">
        <v>401</v>
      </c>
      <c r="T130" s="38"/>
      <c r="U130" s="9" t="s">
        <v>401</v>
      </c>
      <c r="V130" s="38"/>
      <c r="W130" s="80"/>
      <c r="X130" s="109">
        <f t="shared" si="12"/>
        <v>33.384</v>
      </c>
      <c r="Y130" s="7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</row>
    <row r="131" spans="1:59" ht="30" customHeight="1" x14ac:dyDescent="0.2">
      <c r="A131" s="88"/>
      <c r="B131" s="4" t="s">
        <v>577</v>
      </c>
      <c r="C131" s="5" t="s">
        <v>307</v>
      </c>
      <c r="D131" s="5" t="s">
        <v>319</v>
      </c>
      <c r="E131" s="5" t="s">
        <v>324</v>
      </c>
      <c r="F131" s="119" t="s">
        <v>374</v>
      </c>
      <c r="G131" s="38" t="s">
        <v>192</v>
      </c>
      <c r="H131" s="98">
        <f t="shared" si="9"/>
        <v>0.37</v>
      </c>
      <c r="I131" s="38" t="str">
        <f t="shared" si="10"/>
        <v>Métro</v>
      </c>
      <c r="J131" s="96">
        <f t="shared" si="11"/>
        <v>0.37</v>
      </c>
      <c r="K131" s="89" t="s">
        <v>222</v>
      </c>
      <c r="L131" s="89" t="s">
        <v>247</v>
      </c>
      <c r="M131" s="89" t="s">
        <v>237</v>
      </c>
      <c r="N131" s="6">
        <v>51</v>
      </c>
      <c r="O131" s="112">
        <v>0.37</v>
      </c>
      <c r="P131" s="38" t="s">
        <v>192</v>
      </c>
      <c r="Q131" s="9"/>
      <c r="R131" s="38"/>
      <c r="S131" s="9" t="s">
        <v>401</v>
      </c>
      <c r="T131" s="38"/>
      <c r="U131" s="9" t="s">
        <v>401</v>
      </c>
      <c r="V131" s="38"/>
      <c r="W131" s="80"/>
      <c r="X131" s="109">
        <f t="shared" si="12"/>
        <v>18.87</v>
      </c>
      <c r="Y131" s="7"/>
      <c r="Z131" s="40" t="s">
        <v>401</v>
      </c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</row>
    <row r="132" spans="1:59" ht="30" customHeight="1" x14ac:dyDescent="0.2">
      <c r="A132" s="88"/>
      <c r="B132" s="4" t="s">
        <v>577</v>
      </c>
      <c r="C132" s="5" t="s">
        <v>307</v>
      </c>
      <c r="D132" s="5" t="s">
        <v>319</v>
      </c>
      <c r="E132" s="5" t="s">
        <v>324</v>
      </c>
      <c r="F132" s="119" t="s">
        <v>292</v>
      </c>
      <c r="G132" s="38" t="s">
        <v>194</v>
      </c>
      <c r="H132" s="98">
        <f t="shared" si="9"/>
        <v>1.0669999999999999</v>
      </c>
      <c r="I132" s="38" t="str">
        <f t="shared" si="10"/>
        <v>Tribouillet</v>
      </c>
      <c r="J132" s="96">
        <f t="shared" si="11"/>
        <v>1.0669999999999999</v>
      </c>
      <c r="K132" s="89" t="s">
        <v>222</v>
      </c>
      <c r="L132" s="89" t="s">
        <v>237</v>
      </c>
      <c r="M132" s="89" t="s">
        <v>240</v>
      </c>
      <c r="N132" s="6">
        <v>148</v>
      </c>
      <c r="O132" s="112">
        <v>1.0669999999999999</v>
      </c>
      <c r="P132" s="38" t="s">
        <v>194</v>
      </c>
      <c r="Q132" s="9"/>
      <c r="R132" s="38"/>
      <c r="S132" s="9" t="s">
        <v>401</v>
      </c>
      <c r="T132" s="38"/>
      <c r="U132" s="9" t="s">
        <v>401</v>
      </c>
      <c r="V132" s="38"/>
      <c r="W132" s="80"/>
      <c r="X132" s="109">
        <f t="shared" si="12"/>
        <v>157.916</v>
      </c>
      <c r="Y132" s="7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</row>
    <row r="133" spans="1:59" ht="30" customHeight="1" x14ac:dyDescent="0.2">
      <c r="A133" s="88"/>
      <c r="B133" s="4" t="s">
        <v>577</v>
      </c>
      <c r="C133" s="5" t="s">
        <v>307</v>
      </c>
      <c r="D133" s="5" t="s">
        <v>319</v>
      </c>
      <c r="E133" s="5" t="s">
        <v>324</v>
      </c>
      <c r="F133" s="119" t="s">
        <v>44</v>
      </c>
      <c r="G133" s="38" t="s">
        <v>194</v>
      </c>
      <c r="H133" s="98">
        <f t="shared" si="9"/>
        <v>1.05</v>
      </c>
      <c r="I133" s="38" t="str">
        <f t="shared" si="10"/>
        <v>Tribouillet</v>
      </c>
      <c r="J133" s="96">
        <f t="shared" si="11"/>
        <v>1.05</v>
      </c>
      <c r="K133" s="89" t="s">
        <v>222</v>
      </c>
      <c r="L133" s="89" t="s">
        <v>236</v>
      </c>
      <c r="M133" s="89" t="s">
        <v>237</v>
      </c>
      <c r="N133" s="6">
        <v>69</v>
      </c>
      <c r="O133" s="112">
        <v>1.05</v>
      </c>
      <c r="P133" s="38" t="s">
        <v>194</v>
      </c>
      <c r="Q133" s="9"/>
      <c r="R133" s="38"/>
      <c r="S133" s="9" t="s">
        <v>401</v>
      </c>
      <c r="T133" s="38"/>
      <c r="U133" s="9" t="s">
        <v>401</v>
      </c>
      <c r="V133" s="38"/>
      <c r="W133" s="80"/>
      <c r="X133" s="109">
        <f t="shared" si="12"/>
        <v>72.45</v>
      </c>
      <c r="Y133" s="7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</row>
    <row r="134" spans="1:59" ht="30" customHeight="1" x14ac:dyDescent="0.2">
      <c r="A134" s="88"/>
      <c r="B134" s="4" t="s">
        <v>577</v>
      </c>
      <c r="C134" s="5" t="s">
        <v>307</v>
      </c>
      <c r="D134" s="5" t="s">
        <v>319</v>
      </c>
      <c r="E134" s="5" t="s">
        <v>324</v>
      </c>
      <c r="F134" s="119" t="s">
        <v>371</v>
      </c>
      <c r="G134" s="38" t="s">
        <v>192</v>
      </c>
      <c r="H134" s="98">
        <f t="shared" si="9"/>
        <v>0.33</v>
      </c>
      <c r="I134" s="38" t="str">
        <f t="shared" si="10"/>
        <v>Métro</v>
      </c>
      <c r="J134" s="96">
        <f t="shared" si="11"/>
        <v>0.33</v>
      </c>
      <c r="K134" s="89" t="s">
        <v>222</v>
      </c>
      <c r="L134" s="89" t="s">
        <v>251</v>
      </c>
      <c r="M134" s="89" t="s">
        <v>236</v>
      </c>
      <c r="N134" s="6">
        <v>31</v>
      </c>
      <c r="O134" s="112">
        <v>0.33</v>
      </c>
      <c r="P134" s="38" t="s">
        <v>192</v>
      </c>
      <c r="Q134" s="9"/>
      <c r="R134" s="38"/>
      <c r="S134" s="9" t="s">
        <v>401</v>
      </c>
      <c r="T134" s="38"/>
      <c r="U134" s="9" t="s">
        <v>401</v>
      </c>
      <c r="V134" s="38"/>
      <c r="W134" s="80"/>
      <c r="X134" s="109">
        <f t="shared" si="12"/>
        <v>10.23</v>
      </c>
      <c r="Y134" s="7"/>
      <c r="Z134" s="40" t="s">
        <v>401</v>
      </c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</row>
    <row r="135" spans="1:59" ht="30" customHeight="1" x14ac:dyDescent="0.2">
      <c r="A135" s="88"/>
      <c r="B135" s="4" t="s">
        <v>577</v>
      </c>
      <c r="C135" s="5" t="s">
        <v>307</v>
      </c>
      <c r="D135" s="5" t="s">
        <v>319</v>
      </c>
      <c r="E135" s="5" t="s">
        <v>324</v>
      </c>
      <c r="F135" s="119" t="s">
        <v>139</v>
      </c>
      <c r="G135" s="38" t="s">
        <v>192</v>
      </c>
      <c r="H135" s="98">
        <f t="shared" si="9"/>
        <v>0.54500000000000004</v>
      </c>
      <c r="I135" s="38" t="str">
        <f t="shared" si="10"/>
        <v>Métro</v>
      </c>
      <c r="J135" s="96">
        <f t="shared" si="11"/>
        <v>0.54500000000000004</v>
      </c>
      <c r="K135" s="89" t="s">
        <v>219</v>
      </c>
      <c r="L135" s="89" t="s">
        <v>251</v>
      </c>
      <c r="M135" s="89" t="s">
        <v>236</v>
      </c>
      <c r="N135" s="6">
        <v>38</v>
      </c>
      <c r="O135" s="112">
        <v>0.54500000000000004</v>
      </c>
      <c r="P135" s="38" t="s">
        <v>192</v>
      </c>
      <c r="Q135" s="9"/>
      <c r="R135" s="38"/>
      <c r="S135" s="9" t="s">
        <v>401</v>
      </c>
      <c r="T135" s="38"/>
      <c r="U135" s="9" t="s">
        <v>401</v>
      </c>
      <c r="V135" s="38"/>
      <c r="W135" s="80"/>
      <c r="X135" s="109">
        <f t="shared" si="12"/>
        <v>20.71</v>
      </c>
      <c r="Y135" s="7"/>
      <c r="Z135" s="40" t="s">
        <v>401</v>
      </c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</row>
    <row r="136" spans="1:59" ht="30" customHeight="1" x14ac:dyDescent="0.2">
      <c r="A136" s="88"/>
      <c r="B136" s="4" t="s">
        <v>577</v>
      </c>
      <c r="C136" s="5" t="s">
        <v>307</v>
      </c>
      <c r="D136" s="5" t="s">
        <v>319</v>
      </c>
      <c r="E136" s="5" t="s">
        <v>324</v>
      </c>
      <c r="F136" s="119" t="s">
        <v>224</v>
      </c>
      <c r="G136" s="38" t="s">
        <v>192</v>
      </c>
      <c r="H136" s="98">
        <f t="shared" si="9"/>
        <v>0.59699999999999998</v>
      </c>
      <c r="I136" s="38" t="str">
        <f t="shared" si="10"/>
        <v>Métro</v>
      </c>
      <c r="J136" s="96">
        <f t="shared" si="11"/>
        <v>0.59699999999999998</v>
      </c>
      <c r="K136" s="89" t="s">
        <v>223</v>
      </c>
      <c r="L136" s="89" t="s">
        <v>241</v>
      </c>
      <c r="M136" s="89" t="s">
        <v>244</v>
      </c>
      <c r="N136" s="6">
        <v>15</v>
      </c>
      <c r="O136" s="112">
        <v>0.59699999999999998</v>
      </c>
      <c r="P136" s="38" t="s">
        <v>192</v>
      </c>
      <c r="Q136" s="9"/>
      <c r="R136" s="38"/>
      <c r="S136" s="9" t="s">
        <v>401</v>
      </c>
      <c r="T136" s="38"/>
      <c r="U136" s="9" t="s">
        <v>401</v>
      </c>
      <c r="V136" s="38"/>
      <c r="W136" s="80"/>
      <c r="X136" s="109">
        <f t="shared" si="12"/>
        <v>8.9550000000000001</v>
      </c>
      <c r="Y136" s="7"/>
      <c r="Z136" s="40" t="s">
        <v>401</v>
      </c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</row>
    <row r="137" spans="1:59" ht="30" customHeight="1" x14ac:dyDescent="0.2">
      <c r="A137" s="88"/>
      <c r="B137" s="4" t="s">
        <v>577</v>
      </c>
      <c r="C137" s="5" t="s">
        <v>307</v>
      </c>
      <c r="D137" s="5" t="s">
        <v>319</v>
      </c>
      <c r="E137" s="5" t="s">
        <v>324</v>
      </c>
      <c r="F137" s="119" t="s">
        <v>45</v>
      </c>
      <c r="G137" s="38" t="s">
        <v>194</v>
      </c>
      <c r="H137" s="98">
        <f t="shared" ref="H137:H200" si="13">IF(G137=P137,O137,IF(G137=R137,Q137,IF(G137=T137,S137,V137)))</f>
        <v>1.133</v>
      </c>
      <c r="I137" s="38" t="str">
        <f t="shared" ref="I137:I200" si="14">IF(J137=O137,P137,IF(J137=Q137,R137,IF(J137=S137,T137,V137)))</f>
        <v>Tribouillet</v>
      </c>
      <c r="J137" s="96">
        <f t="shared" ref="J137:J200" si="15">MIN(O137,Q137,S137,U137)</f>
        <v>1.133</v>
      </c>
      <c r="K137" s="89" t="s">
        <v>219</v>
      </c>
      <c r="L137" s="89" t="s">
        <v>251</v>
      </c>
      <c r="M137" s="89" t="s">
        <v>236</v>
      </c>
      <c r="N137" s="6">
        <v>37</v>
      </c>
      <c r="O137" s="112">
        <v>1.133</v>
      </c>
      <c r="P137" s="38" t="s">
        <v>194</v>
      </c>
      <c r="Q137" s="9"/>
      <c r="R137" s="38"/>
      <c r="S137" s="9" t="s">
        <v>401</v>
      </c>
      <c r="T137" s="38"/>
      <c r="U137" s="9" t="s">
        <v>401</v>
      </c>
      <c r="V137" s="38"/>
      <c r="W137" s="80"/>
      <c r="X137" s="109">
        <f t="shared" ref="X137:X200" si="16">IF(AND(H137=0,N137&lt;&gt;0),"Prix achat ?",H137*N137)</f>
        <v>41.920999999999999</v>
      </c>
      <c r="Y137" s="7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</row>
    <row r="138" spans="1:59" ht="30" customHeight="1" x14ac:dyDescent="0.2">
      <c r="A138" s="88"/>
      <c r="B138" s="4" t="s">
        <v>577</v>
      </c>
      <c r="C138" s="5" t="s">
        <v>307</v>
      </c>
      <c r="D138" s="5" t="s">
        <v>319</v>
      </c>
      <c r="E138" s="5" t="s">
        <v>324</v>
      </c>
      <c r="F138" s="119" t="s">
        <v>207</v>
      </c>
      <c r="G138" s="38" t="s">
        <v>194</v>
      </c>
      <c r="H138" s="98">
        <f t="shared" si="13"/>
        <v>1.375</v>
      </c>
      <c r="I138" s="38" t="str">
        <f t="shared" si="14"/>
        <v>Tribouillet</v>
      </c>
      <c r="J138" s="96">
        <f t="shared" si="15"/>
        <v>1.375</v>
      </c>
      <c r="K138" s="89" t="s">
        <v>219</v>
      </c>
      <c r="L138" s="89" t="s">
        <v>251</v>
      </c>
      <c r="M138" s="89" t="s">
        <v>236</v>
      </c>
      <c r="N138" s="6">
        <v>32</v>
      </c>
      <c r="O138" s="112">
        <v>1.375</v>
      </c>
      <c r="P138" s="38" t="s">
        <v>194</v>
      </c>
      <c r="Q138" s="9"/>
      <c r="R138" s="38"/>
      <c r="S138" s="9" t="s">
        <v>401</v>
      </c>
      <c r="T138" s="38"/>
      <c r="U138" s="9" t="s">
        <v>401</v>
      </c>
      <c r="V138" s="38"/>
      <c r="W138" s="80"/>
      <c r="X138" s="109">
        <f t="shared" si="16"/>
        <v>44</v>
      </c>
      <c r="Y138" s="7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</row>
    <row r="139" spans="1:59" ht="30" customHeight="1" x14ac:dyDescent="0.2">
      <c r="A139" s="88"/>
      <c r="B139" s="4" t="s">
        <v>577</v>
      </c>
      <c r="C139" s="5" t="s">
        <v>307</v>
      </c>
      <c r="D139" s="5" t="s">
        <v>319</v>
      </c>
      <c r="E139" s="5" t="s">
        <v>324</v>
      </c>
      <c r="F139" s="119" t="s">
        <v>208</v>
      </c>
      <c r="G139" s="38" t="s">
        <v>194</v>
      </c>
      <c r="H139" s="98">
        <f t="shared" si="13"/>
        <v>1.375</v>
      </c>
      <c r="I139" s="38" t="str">
        <f t="shared" si="14"/>
        <v>Tribouillet</v>
      </c>
      <c r="J139" s="96">
        <f t="shared" si="15"/>
        <v>1.375</v>
      </c>
      <c r="K139" s="89" t="s">
        <v>219</v>
      </c>
      <c r="L139" s="89" t="s">
        <v>251</v>
      </c>
      <c r="M139" s="89" t="s">
        <v>236</v>
      </c>
      <c r="N139" s="6">
        <v>40</v>
      </c>
      <c r="O139" s="112">
        <v>1.375</v>
      </c>
      <c r="P139" s="38" t="s">
        <v>194</v>
      </c>
      <c r="Q139" s="9"/>
      <c r="R139" s="38"/>
      <c r="S139" s="9" t="s">
        <v>401</v>
      </c>
      <c r="T139" s="38"/>
      <c r="U139" s="9" t="s">
        <v>401</v>
      </c>
      <c r="V139" s="38"/>
      <c r="W139" s="80"/>
      <c r="X139" s="109">
        <f t="shared" si="16"/>
        <v>55</v>
      </c>
      <c r="Y139" s="7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</row>
    <row r="140" spans="1:59" ht="30" customHeight="1" x14ac:dyDescent="0.2">
      <c r="A140" s="88"/>
      <c r="B140" s="4" t="s">
        <v>577</v>
      </c>
      <c r="C140" s="5" t="s">
        <v>307</v>
      </c>
      <c r="D140" s="5" t="s">
        <v>319</v>
      </c>
      <c r="E140" s="5" t="s">
        <v>324</v>
      </c>
      <c r="F140" s="119" t="s">
        <v>140</v>
      </c>
      <c r="G140" s="38" t="s">
        <v>192</v>
      </c>
      <c r="H140" s="98">
        <f t="shared" si="13"/>
        <v>0.32</v>
      </c>
      <c r="I140" s="38" t="str">
        <f t="shared" si="14"/>
        <v>Métro</v>
      </c>
      <c r="J140" s="96">
        <f t="shared" si="15"/>
        <v>0.32</v>
      </c>
      <c r="K140" s="89" t="s">
        <v>222</v>
      </c>
      <c r="L140" s="89" t="s">
        <v>251</v>
      </c>
      <c r="M140" s="89" t="s">
        <v>236</v>
      </c>
      <c r="N140" s="6">
        <v>30</v>
      </c>
      <c r="O140" s="112">
        <v>0.32</v>
      </c>
      <c r="P140" s="38" t="s">
        <v>192</v>
      </c>
      <c r="Q140" s="9"/>
      <c r="R140" s="38"/>
      <c r="S140" s="9" t="s">
        <v>401</v>
      </c>
      <c r="T140" s="38"/>
      <c r="U140" s="9" t="s">
        <v>401</v>
      </c>
      <c r="V140" s="38"/>
      <c r="W140" s="80"/>
      <c r="X140" s="109">
        <f t="shared" si="16"/>
        <v>9.6</v>
      </c>
      <c r="Y140" s="7"/>
      <c r="Z140" s="40" t="s">
        <v>401</v>
      </c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</row>
    <row r="141" spans="1:59" ht="30" customHeight="1" x14ac:dyDescent="0.2">
      <c r="A141" s="88"/>
      <c r="B141" s="4" t="s">
        <v>577</v>
      </c>
      <c r="C141" s="5" t="s">
        <v>307</v>
      </c>
      <c r="D141" s="5" t="s">
        <v>319</v>
      </c>
      <c r="E141" s="5" t="s">
        <v>324</v>
      </c>
      <c r="F141" s="119" t="s">
        <v>17</v>
      </c>
      <c r="G141" s="38" t="s">
        <v>192</v>
      </c>
      <c r="H141" s="98">
        <f t="shared" si="13"/>
        <v>0.71899999999999997</v>
      </c>
      <c r="I141" s="38" t="str">
        <f t="shared" si="14"/>
        <v>Métro</v>
      </c>
      <c r="J141" s="96">
        <f t="shared" si="15"/>
        <v>0.71899999999999997</v>
      </c>
      <c r="K141" s="89" t="s">
        <v>219</v>
      </c>
      <c r="L141" s="89" t="s">
        <v>242</v>
      </c>
      <c r="M141" s="89" t="s">
        <v>247</v>
      </c>
      <c r="N141" s="6">
        <v>23</v>
      </c>
      <c r="O141" s="112">
        <v>0.71899999999999997</v>
      </c>
      <c r="P141" s="38" t="s">
        <v>192</v>
      </c>
      <c r="Q141" s="9"/>
      <c r="R141" s="38"/>
      <c r="S141" s="9" t="s">
        <v>401</v>
      </c>
      <c r="T141" s="38"/>
      <c r="U141" s="9"/>
      <c r="V141" s="38"/>
      <c r="W141" s="80"/>
      <c r="X141" s="109">
        <f t="shared" si="16"/>
        <v>16.536999999999999</v>
      </c>
      <c r="Y141" s="7"/>
      <c r="Z141" s="40" t="s">
        <v>401</v>
      </c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</row>
    <row r="142" spans="1:59" ht="30" customHeight="1" x14ac:dyDescent="0.2">
      <c r="A142" s="88"/>
      <c r="B142" s="4" t="s">
        <v>579</v>
      </c>
      <c r="C142" s="5" t="s">
        <v>352</v>
      </c>
      <c r="D142" s="5" t="s">
        <v>392</v>
      </c>
      <c r="E142" s="5"/>
      <c r="F142" s="119" t="s">
        <v>103</v>
      </c>
      <c r="G142" s="38" t="s">
        <v>399</v>
      </c>
      <c r="H142" s="98">
        <f t="shared" si="13"/>
        <v>0.85</v>
      </c>
      <c r="I142" s="38" t="str">
        <f t="shared" si="14"/>
        <v>Frn autre</v>
      </c>
      <c r="J142" s="96">
        <f t="shared" si="15"/>
        <v>0.85</v>
      </c>
      <c r="K142" s="89" t="s">
        <v>114</v>
      </c>
      <c r="L142" s="89" t="s">
        <v>241</v>
      </c>
      <c r="M142" s="89" t="s">
        <v>381</v>
      </c>
      <c r="N142" s="6">
        <v>80</v>
      </c>
      <c r="O142" s="112">
        <v>0.85</v>
      </c>
      <c r="P142" s="38" t="s">
        <v>399</v>
      </c>
      <c r="Q142" s="9"/>
      <c r="R142" s="38"/>
      <c r="S142" s="9" t="s">
        <v>401</v>
      </c>
      <c r="T142" s="38"/>
      <c r="U142" s="9" t="s">
        <v>401</v>
      </c>
      <c r="V142" s="38"/>
      <c r="W142" s="80"/>
      <c r="X142" s="109">
        <f t="shared" si="16"/>
        <v>68</v>
      </c>
      <c r="Y142" s="7"/>
      <c r="Z142" s="40" t="s">
        <v>401</v>
      </c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</row>
    <row r="143" spans="1:59" ht="30" customHeight="1" x14ac:dyDescent="0.2">
      <c r="A143" s="88"/>
      <c r="B143" s="4" t="s">
        <v>579</v>
      </c>
      <c r="C143" s="5" t="s">
        <v>352</v>
      </c>
      <c r="D143" s="5" t="s">
        <v>395</v>
      </c>
      <c r="E143" s="5"/>
      <c r="F143" s="119" t="s">
        <v>271</v>
      </c>
      <c r="G143" s="38" t="s">
        <v>399</v>
      </c>
      <c r="H143" s="98">
        <f t="shared" si="13"/>
        <v>5</v>
      </c>
      <c r="I143" s="38" t="str">
        <f t="shared" si="14"/>
        <v>Frn autre</v>
      </c>
      <c r="J143" s="96">
        <f t="shared" si="15"/>
        <v>5</v>
      </c>
      <c r="K143" s="89" t="s">
        <v>114</v>
      </c>
      <c r="L143" s="89"/>
      <c r="M143" s="89"/>
      <c r="N143" s="6">
        <v>10</v>
      </c>
      <c r="O143" s="113">
        <v>5</v>
      </c>
      <c r="P143" s="38" t="s">
        <v>399</v>
      </c>
      <c r="Q143" s="9"/>
      <c r="R143" s="38"/>
      <c r="S143" s="9" t="s">
        <v>401</v>
      </c>
      <c r="T143" s="38"/>
      <c r="U143" s="9" t="s">
        <v>401</v>
      </c>
      <c r="V143" s="38"/>
      <c r="W143" s="80"/>
      <c r="X143" s="109">
        <f t="shared" si="16"/>
        <v>50</v>
      </c>
      <c r="Y143" s="7"/>
      <c r="Z143" s="40" t="s">
        <v>401</v>
      </c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</row>
    <row r="144" spans="1:59" ht="30" customHeight="1" x14ac:dyDescent="0.2">
      <c r="A144" s="88"/>
      <c r="B144" s="4" t="s">
        <v>579</v>
      </c>
      <c r="C144" s="5" t="s">
        <v>352</v>
      </c>
      <c r="D144" s="5" t="s">
        <v>391</v>
      </c>
      <c r="E144" s="5"/>
      <c r="F144" s="119" t="s">
        <v>552</v>
      </c>
      <c r="G144" s="38" t="s">
        <v>569</v>
      </c>
      <c r="H144" s="98">
        <f t="shared" si="13"/>
        <v>1.49</v>
      </c>
      <c r="I144" s="38" t="str">
        <f t="shared" si="14"/>
        <v>Bureau Vallée</v>
      </c>
      <c r="J144" s="96">
        <f t="shared" si="15"/>
        <v>1.49</v>
      </c>
      <c r="K144" s="89" t="s">
        <v>485</v>
      </c>
      <c r="L144" s="89"/>
      <c r="M144" s="89"/>
      <c r="N144" s="6">
        <v>20</v>
      </c>
      <c r="O144" s="113">
        <v>1.49</v>
      </c>
      <c r="P144" s="38" t="s">
        <v>569</v>
      </c>
      <c r="Q144" s="9"/>
      <c r="R144" s="38"/>
      <c r="S144" s="9" t="s">
        <v>401</v>
      </c>
      <c r="T144" s="38"/>
      <c r="U144" s="9"/>
      <c r="V144" s="38"/>
      <c r="W144" s="80"/>
      <c r="X144" s="109">
        <f t="shared" si="16"/>
        <v>29.8</v>
      </c>
      <c r="Y144" s="7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</row>
    <row r="145" spans="1:59" ht="30" customHeight="1" x14ac:dyDescent="0.2">
      <c r="A145" s="88"/>
      <c r="B145" s="4" t="s">
        <v>579</v>
      </c>
      <c r="C145" s="5" t="s">
        <v>352</v>
      </c>
      <c r="D145" s="5" t="s">
        <v>391</v>
      </c>
      <c r="E145" s="5"/>
      <c r="F145" s="119" t="s">
        <v>553</v>
      </c>
      <c r="G145" s="38" t="s">
        <v>569</v>
      </c>
      <c r="H145" s="98">
        <f t="shared" si="13"/>
        <v>1.05</v>
      </c>
      <c r="I145" s="38" t="str">
        <f t="shared" si="14"/>
        <v>Bureau Vallée</v>
      </c>
      <c r="J145" s="96">
        <f t="shared" si="15"/>
        <v>1.05</v>
      </c>
      <c r="K145" s="89" t="s">
        <v>485</v>
      </c>
      <c r="L145" s="89"/>
      <c r="M145" s="89"/>
      <c r="N145" s="6">
        <v>20</v>
      </c>
      <c r="O145" s="113">
        <v>1.05</v>
      </c>
      <c r="P145" s="38" t="s">
        <v>569</v>
      </c>
      <c r="Q145" s="9"/>
      <c r="R145" s="38"/>
      <c r="S145" s="9" t="s">
        <v>401</v>
      </c>
      <c r="T145" s="38"/>
      <c r="U145" s="9"/>
      <c r="V145" s="38"/>
      <c r="W145" s="80"/>
      <c r="X145" s="109">
        <f t="shared" si="16"/>
        <v>21</v>
      </c>
      <c r="Y145" s="7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</row>
    <row r="146" spans="1:59" ht="30" customHeight="1" x14ac:dyDescent="0.2">
      <c r="A146" s="88"/>
      <c r="B146" s="4" t="s">
        <v>579</v>
      </c>
      <c r="C146" s="5" t="s">
        <v>352</v>
      </c>
      <c r="D146" s="5" t="s">
        <v>391</v>
      </c>
      <c r="E146" s="5"/>
      <c r="F146" s="119" t="s">
        <v>564</v>
      </c>
      <c r="G146" s="38" t="s">
        <v>569</v>
      </c>
      <c r="H146" s="98">
        <f t="shared" si="13"/>
        <v>2.5920000000000001</v>
      </c>
      <c r="I146" s="38" t="str">
        <f t="shared" si="14"/>
        <v>Bureau Vallée</v>
      </c>
      <c r="J146" s="96">
        <f t="shared" si="15"/>
        <v>2.5920000000000001</v>
      </c>
      <c r="K146" s="89" t="s">
        <v>438</v>
      </c>
      <c r="L146" s="89"/>
      <c r="M146" s="89"/>
      <c r="N146" s="6">
        <v>0.6</v>
      </c>
      <c r="O146" s="113">
        <v>2.5920000000000001</v>
      </c>
      <c r="P146" s="38" t="s">
        <v>569</v>
      </c>
      <c r="Q146" s="9">
        <v>2.5920000000000001</v>
      </c>
      <c r="R146" s="38" t="s">
        <v>569</v>
      </c>
      <c r="S146" s="9" t="s">
        <v>401</v>
      </c>
      <c r="T146" s="38"/>
      <c r="U146" s="9" t="s">
        <v>401</v>
      </c>
      <c r="V146" s="38"/>
      <c r="W146" s="80"/>
      <c r="X146" s="109">
        <f t="shared" si="16"/>
        <v>1.5551999999999999</v>
      </c>
      <c r="Y146" s="7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41"/>
      <c r="BG146" s="41"/>
    </row>
    <row r="147" spans="1:59" ht="30" customHeight="1" x14ac:dyDescent="0.2">
      <c r="A147" s="88"/>
      <c r="B147" s="4" t="s">
        <v>579</v>
      </c>
      <c r="C147" s="5" t="s">
        <v>352</v>
      </c>
      <c r="D147" s="5" t="s">
        <v>391</v>
      </c>
      <c r="E147" s="5"/>
      <c r="F147" s="119" t="s">
        <v>566</v>
      </c>
      <c r="G147" s="38" t="s">
        <v>569</v>
      </c>
      <c r="H147" s="98">
        <f t="shared" si="13"/>
        <v>1.889</v>
      </c>
      <c r="I147" s="38" t="str">
        <f t="shared" si="14"/>
        <v>Bureau Vallée</v>
      </c>
      <c r="J147" s="96">
        <f t="shared" si="15"/>
        <v>1.889</v>
      </c>
      <c r="K147" s="89"/>
      <c r="L147" s="89"/>
      <c r="M147" s="89"/>
      <c r="N147" s="6">
        <v>5</v>
      </c>
      <c r="O147" s="112"/>
      <c r="P147" s="38"/>
      <c r="Q147" s="9">
        <v>1.889</v>
      </c>
      <c r="R147" s="38" t="s">
        <v>569</v>
      </c>
      <c r="S147" s="9" t="s">
        <v>401</v>
      </c>
      <c r="T147" s="38"/>
      <c r="U147" s="9" t="s">
        <v>401</v>
      </c>
      <c r="V147" s="38"/>
      <c r="W147" s="80"/>
      <c r="X147" s="109">
        <f t="shared" si="16"/>
        <v>9.4450000000000003</v>
      </c>
      <c r="Y147" s="7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1"/>
      <c r="AV147" s="41"/>
      <c r="AW147" s="41"/>
      <c r="AX147" s="41"/>
      <c r="AY147" s="41"/>
      <c r="AZ147" s="41"/>
      <c r="BA147" s="41"/>
      <c r="BB147" s="41"/>
      <c r="BC147" s="41"/>
      <c r="BD147" s="41"/>
      <c r="BE147" s="41"/>
      <c r="BF147" s="41"/>
      <c r="BG147" s="41"/>
    </row>
    <row r="148" spans="1:59" ht="30" customHeight="1" x14ac:dyDescent="0.2">
      <c r="A148" s="88"/>
      <c r="B148" s="4" t="s">
        <v>579</v>
      </c>
      <c r="C148" s="5" t="s">
        <v>352</v>
      </c>
      <c r="D148" s="5" t="s">
        <v>391</v>
      </c>
      <c r="E148" s="5"/>
      <c r="F148" s="119" t="s">
        <v>555</v>
      </c>
      <c r="G148" s="38" t="s">
        <v>569</v>
      </c>
      <c r="H148" s="98">
        <f t="shared" si="13"/>
        <v>5.75</v>
      </c>
      <c r="I148" s="38" t="str">
        <f t="shared" si="14"/>
        <v>Bureau Vallée</v>
      </c>
      <c r="J148" s="96">
        <f t="shared" si="15"/>
        <v>5.75</v>
      </c>
      <c r="K148" s="89" t="s">
        <v>438</v>
      </c>
      <c r="L148" s="89"/>
      <c r="M148" s="89"/>
      <c r="N148" s="6">
        <v>0.8</v>
      </c>
      <c r="O148" s="113">
        <v>5.75</v>
      </c>
      <c r="P148" s="38" t="s">
        <v>569</v>
      </c>
      <c r="Q148" s="9">
        <v>5.75</v>
      </c>
      <c r="R148" s="38" t="s">
        <v>569</v>
      </c>
      <c r="S148" s="9" t="s">
        <v>401</v>
      </c>
      <c r="T148" s="38"/>
      <c r="U148" s="9" t="s">
        <v>401</v>
      </c>
      <c r="V148" s="38"/>
      <c r="W148" s="80"/>
      <c r="X148" s="109">
        <f t="shared" si="16"/>
        <v>4.6000000000000005</v>
      </c>
      <c r="Y148" s="7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</row>
    <row r="149" spans="1:59" ht="30" customHeight="1" x14ac:dyDescent="0.2">
      <c r="A149" s="88"/>
      <c r="B149" s="4" t="s">
        <v>579</v>
      </c>
      <c r="C149" s="5" t="s">
        <v>352</v>
      </c>
      <c r="D149" s="5" t="s">
        <v>391</v>
      </c>
      <c r="E149" s="5"/>
      <c r="F149" s="119" t="s">
        <v>554</v>
      </c>
      <c r="G149" s="38" t="s">
        <v>569</v>
      </c>
      <c r="H149" s="98">
        <f t="shared" si="13"/>
        <v>8.5399999999999991</v>
      </c>
      <c r="I149" s="38" t="str">
        <f t="shared" si="14"/>
        <v>Bureau Vallée</v>
      </c>
      <c r="J149" s="96">
        <f t="shared" si="15"/>
        <v>8.5399999999999991</v>
      </c>
      <c r="K149" s="89" t="s">
        <v>438</v>
      </c>
      <c r="L149" s="89"/>
      <c r="M149" s="89"/>
      <c r="N149" s="6">
        <v>0.8</v>
      </c>
      <c r="O149" s="113">
        <v>8.5399999999999991</v>
      </c>
      <c r="P149" s="38" t="s">
        <v>569</v>
      </c>
      <c r="Q149" s="9">
        <v>8.5399999999999991</v>
      </c>
      <c r="R149" s="38" t="s">
        <v>569</v>
      </c>
      <c r="S149" s="9" t="s">
        <v>401</v>
      </c>
      <c r="T149" s="38"/>
      <c r="U149" s="9"/>
      <c r="V149" s="38"/>
      <c r="W149" s="80"/>
      <c r="X149" s="109">
        <f t="shared" si="16"/>
        <v>6.8319999999999999</v>
      </c>
      <c r="Y149" s="7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1"/>
      <c r="AV149" s="41"/>
      <c r="AW149" s="41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</row>
    <row r="150" spans="1:59" ht="30" customHeight="1" x14ac:dyDescent="0.2">
      <c r="A150" s="88"/>
      <c r="B150" s="4" t="s">
        <v>579</v>
      </c>
      <c r="C150" s="5" t="s">
        <v>352</v>
      </c>
      <c r="D150" s="5" t="s">
        <v>391</v>
      </c>
      <c r="E150" s="5"/>
      <c r="F150" s="119" t="s">
        <v>630</v>
      </c>
      <c r="G150" s="38" t="s">
        <v>569</v>
      </c>
      <c r="H150" s="98">
        <f t="shared" si="13"/>
        <v>8.18</v>
      </c>
      <c r="I150" s="38" t="str">
        <f t="shared" si="14"/>
        <v>Bureau Vallée</v>
      </c>
      <c r="J150" s="96">
        <f t="shared" si="15"/>
        <v>8.18</v>
      </c>
      <c r="K150" s="89" t="s">
        <v>114</v>
      </c>
      <c r="L150" s="89"/>
      <c r="M150" s="89"/>
      <c r="N150" s="6">
        <v>0.8</v>
      </c>
      <c r="O150" s="112">
        <v>8.18</v>
      </c>
      <c r="P150" s="38" t="s">
        <v>569</v>
      </c>
      <c r="Q150" s="9"/>
      <c r="R150" s="38"/>
      <c r="S150" s="9" t="s">
        <v>401</v>
      </c>
      <c r="T150" s="38"/>
      <c r="U150" s="9" t="s">
        <v>401</v>
      </c>
      <c r="V150" s="38"/>
      <c r="W150" s="80"/>
      <c r="X150" s="109">
        <f t="shared" si="16"/>
        <v>6.5440000000000005</v>
      </c>
      <c r="Y150" s="7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</row>
    <row r="151" spans="1:59" ht="30" customHeight="1" x14ac:dyDescent="0.2">
      <c r="A151" s="88"/>
      <c r="B151" s="4" t="s">
        <v>579</v>
      </c>
      <c r="C151" s="5" t="s">
        <v>352</v>
      </c>
      <c r="D151" s="5" t="s">
        <v>391</v>
      </c>
      <c r="E151" s="5"/>
      <c r="F151" s="119" t="s">
        <v>631</v>
      </c>
      <c r="G151" s="38" t="s">
        <v>569</v>
      </c>
      <c r="H151" s="98">
        <f t="shared" si="13"/>
        <v>8.19</v>
      </c>
      <c r="I151" s="38" t="str">
        <f t="shared" si="14"/>
        <v>Bureau Vallée</v>
      </c>
      <c r="J151" s="96">
        <f t="shared" si="15"/>
        <v>8.19</v>
      </c>
      <c r="K151" s="89" t="s">
        <v>114</v>
      </c>
      <c r="L151" s="89"/>
      <c r="M151" s="89"/>
      <c r="N151" s="6">
        <v>0.7</v>
      </c>
      <c r="O151" s="112">
        <v>8.19</v>
      </c>
      <c r="P151" s="38" t="s">
        <v>569</v>
      </c>
      <c r="Q151" s="9"/>
      <c r="R151" s="38"/>
      <c r="S151" s="9" t="s">
        <v>401</v>
      </c>
      <c r="T151" s="38"/>
      <c r="U151" s="9" t="s">
        <v>401</v>
      </c>
      <c r="V151" s="38"/>
      <c r="W151" s="80"/>
      <c r="X151" s="109">
        <f t="shared" si="16"/>
        <v>5.7329999999999997</v>
      </c>
      <c r="Y151" s="7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1"/>
      <c r="AV151" s="41"/>
      <c r="AW151" s="41"/>
      <c r="AX151" s="41"/>
      <c r="AY151" s="41"/>
      <c r="AZ151" s="41"/>
      <c r="BA151" s="41"/>
      <c r="BB151" s="41"/>
      <c r="BC151" s="41"/>
      <c r="BD151" s="41"/>
      <c r="BE151" s="41"/>
      <c r="BF151" s="41"/>
      <c r="BG151" s="41"/>
    </row>
    <row r="152" spans="1:59" ht="30" customHeight="1" x14ac:dyDescent="0.2">
      <c r="A152" s="88"/>
      <c r="B152" s="4" t="s">
        <v>579</v>
      </c>
      <c r="C152" s="5" t="s">
        <v>352</v>
      </c>
      <c r="D152" s="5" t="s">
        <v>391</v>
      </c>
      <c r="E152" s="5"/>
      <c r="F152" s="119" t="s">
        <v>433</v>
      </c>
      <c r="G152" s="38" t="s">
        <v>569</v>
      </c>
      <c r="H152" s="98">
        <f t="shared" si="13"/>
        <v>17.36</v>
      </c>
      <c r="I152" s="38" t="str">
        <f t="shared" si="14"/>
        <v>Bureau Vallée</v>
      </c>
      <c r="J152" s="96">
        <f t="shared" si="15"/>
        <v>17.36</v>
      </c>
      <c r="K152" s="89" t="s">
        <v>254</v>
      </c>
      <c r="L152" s="89"/>
      <c r="M152" s="89"/>
      <c r="N152" s="6"/>
      <c r="O152" s="112">
        <v>17.36</v>
      </c>
      <c r="P152" s="38" t="s">
        <v>569</v>
      </c>
      <c r="Q152" s="9"/>
      <c r="R152" s="38"/>
      <c r="S152" s="9" t="s">
        <v>401</v>
      </c>
      <c r="T152" s="38"/>
      <c r="U152" s="9" t="s">
        <v>401</v>
      </c>
      <c r="V152" s="38"/>
      <c r="W152" s="80"/>
      <c r="X152" s="109">
        <f t="shared" si="16"/>
        <v>0</v>
      </c>
      <c r="Y152" s="7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</row>
    <row r="153" spans="1:59" ht="30" customHeight="1" x14ac:dyDescent="0.2">
      <c r="A153" s="88"/>
      <c r="B153" s="4" t="s">
        <v>579</v>
      </c>
      <c r="C153" s="5" t="s">
        <v>352</v>
      </c>
      <c r="D153" s="5" t="s">
        <v>391</v>
      </c>
      <c r="E153" s="5"/>
      <c r="F153" s="119" t="s">
        <v>432</v>
      </c>
      <c r="G153" s="38" t="s">
        <v>569</v>
      </c>
      <c r="H153" s="98">
        <f t="shared" si="13"/>
        <v>8.25</v>
      </c>
      <c r="I153" s="38" t="str">
        <f t="shared" si="14"/>
        <v>Bureau Vallée</v>
      </c>
      <c r="J153" s="96">
        <f t="shared" si="15"/>
        <v>8.25</v>
      </c>
      <c r="K153" s="89" t="s">
        <v>254</v>
      </c>
      <c r="L153" s="89"/>
      <c r="M153" s="89"/>
      <c r="N153" s="6">
        <v>0.6</v>
      </c>
      <c r="O153" s="112">
        <v>8.25</v>
      </c>
      <c r="P153" s="38" t="s">
        <v>569</v>
      </c>
      <c r="Q153" s="9"/>
      <c r="R153" s="38"/>
      <c r="S153" s="9" t="s">
        <v>401</v>
      </c>
      <c r="T153" s="38"/>
      <c r="U153" s="9" t="s">
        <v>401</v>
      </c>
      <c r="V153" s="38"/>
      <c r="W153" s="80"/>
      <c r="X153" s="109">
        <f t="shared" si="16"/>
        <v>4.95</v>
      </c>
      <c r="Y153" s="7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</row>
    <row r="154" spans="1:59" ht="30" customHeight="1" x14ac:dyDescent="0.2">
      <c r="A154" s="88"/>
      <c r="B154" s="4" t="s">
        <v>579</v>
      </c>
      <c r="C154" s="5" t="s">
        <v>352</v>
      </c>
      <c r="D154" s="5" t="s">
        <v>391</v>
      </c>
      <c r="E154" s="5"/>
      <c r="F154" s="119" t="s">
        <v>434</v>
      </c>
      <c r="G154" s="38" t="s">
        <v>569</v>
      </c>
      <c r="H154" s="98">
        <f t="shared" si="13"/>
        <v>22</v>
      </c>
      <c r="I154" s="38" t="str">
        <f t="shared" si="14"/>
        <v>Bureau Vallée</v>
      </c>
      <c r="J154" s="96">
        <f t="shared" si="15"/>
        <v>22</v>
      </c>
      <c r="K154" s="89" t="s">
        <v>254</v>
      </c>
      <c r="L154" s="89"/>
      <c r="M154" s="89"/>
      <c r="N154" s="6"/>
      <c r="O154" s="112">
        <v>22</v>
      </c>
      <c r="P154" s="38" t="s">
        <v>569</v>
      </c>
      <c r="Q154" s="9"/>
      <c r="R154" s="38"/>
      <c r="S154" s="9" t="s">
        <v>401</v>
      </c>
      <c r="T154" s="38"/>
      <c r="U154" s="9"/>
      <c r="V154" s="38"/>
      <c r="W154" s="80"/>
      <c r="X154" s="109">
        <f t="shared" si="16"/>
        <v>0</v>
      </c>
      <c r="Y154" s="7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</row>
    <row r="155" spans="1:59" ht="30" customHeight="1" x14ac:dyDescent="0.2">
      <c r="A155" s="88"/>
      <c r="B155" s="4" t="s">
        <v>579</v>
      </c>
      <c r="C155" s="5" t="s">
        <v>352</v>
      </c>
      <c r="D155" s="5" t="s">
        <v>391</v>
      </c>
      <c r="E155" s="5"/>
      <c r="F155" s="119" t="s">
        <v>437</v>
      </c>
      <c r="G155" s="38" t="s">
        <v>571</v>
      </c>
      <c r="H155" s="98">
        <f t="shared" si="13"/>
        <v>10.33</v>
      </c>
      <c r="I155" s="38" t="str">
        <f t="shared" si="14"/>
        <v>Cartridge world</v>
      </c>
      <c r="J155" s="96">
        <f t="shared" si="15"/>
        <v>10.33</v>
      </c>
      <c r="K155" s="89" t="s">
        <v>114</v>
      </c>
      <c r="L155" s="89"/>
      <c r="M155" s="89"/>
      <c r="N155" s="6">
        <v>2</v>
      </c>
      <c r="O155" s="112">
        <v>10.33</v>
      </c>
      <c r="P155" s="38" t="s">
        <v>571</v>
      </c>
      <c r="Q155" s="9"/>
      <c r="R155" s="38"/>
      <c r="S155" s="9" t="s">
        <v>401</v>
      </c>
      <c r="T155" s="38"/>
      <c r="U155" s="9" t="s">
        <v>401</v>
      </c>
      <c r="V155" s="38"/>
      <c r="W155" s="80"/>
      <c r="X155" s="109">
        <f t="shared" si="16"/>
        <v>20.66</v>
      </c>
      <c r="Y155" s="7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1"/>
      <c r="AV155" s="41"/>
      <c r="AW155" s="41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</row>
    <row r="156" spans="1:59" ht="30" customHeight="1" x14ac:dyDescent="0.2">
      <c r="A156" s="88"/>
      <c r="B156" s="4" t="s">
        <v>579</v>
      </c>
      <c r="C156" s="5" t="s">
        <v>352</v>
      </c>
      <c r="D156" s="5" t="s">
        <v>391</v>
      </c>
      <c r="E156" s="5"/>
      <c r="F156" s="119" t="s">
        <v>517</v>
      </c>
      <c r="G156" s="38" t="s">
        <v>571</v>
      </c>
      <c r="H156" s="98">
        <f t="shared" si="13"/>
        <v>8.25</v>
      </c>
      <c r="I156" s="38" t="str">
        <f t="shared" si="14"/>
        <v>Cartridge world</v>
      </c>
      <c r="J156" s="96">
        <f t="shared" si="15"/>
        <v>8.25</v>
      </c>
      <c r="K156" s="89"/>
      <c r="L156" s="89"/>
      <c r="M156" s="89"/>
      <c r="N156" s="6">
        <v>8</v>
      </c>
      <c r="O156" s="112">
        <v>8.25</v>
      </c>
      <c r="P156" s="38" t="s">
        <v>571</v>
      </c>
      <c r="Q156" s="9"/>
      <c r="R156" s="38"/>
      <c r="S156" s="9" t="s">
        <v>401</v>
      </c>
      <c r="T156" s="38"/>
      <c r="U156" s="9" t="s">
        <v>401</v>
      </c>
      <c r="V156" s="38"/>
      <c r="W156" s="80"/>
      <c r="X156" s="109">
        <f t="shared" si="16"/>
        <v>66</v>
      </c>
      <c r="Y156" s="7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</row>
    <row r="157" spans="1:59" ht="30" customHeight="1" x14ac:dyDescent="0.2">
      <c r="A157" s="88"/>
      <c r="B157" s="4" t="s">
        <v>579</v>
      </c>
      <c r="C157" s="5" t="s">
        <v>352</v>
      </c>
      <c r="D157" s="5" t="s">
        <v>391</v>
      </c>
      <c r="E157" s="5"/>
      <c r="F157" s="119" t="s">
        <v>431</v>
      </c>
      <c r="G157" s="38" t="s">
        <v>571</v>
      </c>
      <c r="H157" s="98">
        <f t="shared" si="13"/>
        <v>33.25</v>
      </c>
      <c r="I157" s="38" t="str">
        <f t="shared" si="14"/>
        <v>Cartridge world</v>
      </c>
      <c r="J157" s="96">
        <f t="shared" si="15"/>
        <v>33.25</v>
      </c>
      <c r="K157" s="89" t="s">
        <v>114</v>
      </c>
      <c r="L157" s="89"/>
      <c r="M157" s="89"/>
      <c r="N157" s="6">
        <v>1</v>
      </c>
      <c r="O157" s="112">
        <v>33.25</v>
      </c>
      <c r="P157" s="38" t="s">
        <v>571</v>
      </c>
      <c r="Q157" s="9"/>
      <c r="R157" s="38"/>
      <c r="S157" s="9" t="s">
        <v>401</v>
      </c>
      <c r="T157" s="38"/>
      <c r="U157" s="9" t="s">
        <v>401</v>
      </c>
      <c r="V157" s="38"/>
      <c r="W157" s="80"/>
      <c r="X157" s="109">
        <f t="shared" si="16"/>
        <v>33.25</v>
      </c>
      <c r="Y157" s="7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1"/>
      <c r="AV157" s="41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</row>
    <row r="158" spans="1:59" ht="30" customHeight="1" x14ac:dyDescent="0.2">
      <c r="A158" s="88"/>
      <c r="B158" s="4" t="s">
        <v>579</v>
      </c>
      <c r="C158" s="5" t="s">
        <v>352</v>
      </c>
      <c r="D158" s="5" t="s">
        <v>391</v>
      </c>
      <c r="E158" s="5"/>
      <c r="F158" s="119" t="s">
        <v>567</v>
      </c>
      <c r="G158" s="38" t="s">
        <v>569</v>
      </c>
      <c r="H158" s="98">
        <f t="shared" si="13"/>
        <v>0.182</v>
      </c>
      <c r="I158" s="38" t="str">
        <f t="shared" si="14"/>
        <v>Bureau Vallée</v>
      </c>
      <c r="J158" s="96">
        <f t="shared" si="15"/>
        <v>0.182</v>
      </c>
      <c r="K158" s="89"/>
      <c r="L158" s="89"/>
      <c r="M158" s="89"/>
      <c r="N158" s="6">
        <v>40</v>
      </c>
      <c r="O158" s="112">
        <v>0.182</v>
      </c>
      <c r="P158" s="38" t="s">
        <v>569</v>
      </c>
      <c r="Q158" s="9"/>
      <c r="R158" s="38"/>
      <c r="S158" s="9" t="s">
        <v>401</v>
      </c>
      <c r="T158" s="38"/>
      <c r="U158" s="9" t="s">
        <v>401</v>
      </c>
      <c r="V158" s="38"/>
      <c r="W158" s="80" t="s">
        <v>598</v>
      </c>
      <c r="X158" s="109">
        <f t="shared" si="16"/>
        <v>7.2799999999999994</v>
      </c>
      <c r="Y158" s="7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</row>
    <row r="159" spans="1:59" ht="30" customHeight="1" x14ac:dyDescent="0.2">
      <c r="A159" s="88"/>
      <c r="B159" s="4" t="s">
        <v>579</v>
      </c>
      <c r="C159" s="5" t="s">
        <v>352</v>
      </c>
      <c r="D159" s="5" t="s">
        <v>391</v>
      </c>
      <c r="E159" s="5"/>
      <c r="F159" s="119" t="s">
        <v>294</v>
      </c>
      <c r="G159" s="38" t="s">
        <v>569</v>
      </c>
      <c r="H159" s="98">
        <f t="shared" si="13"/>
        <v>0.83</v>
      </c>
      <c r="I159" s="38" t="str">
        <f t="shared" si="14"/>
        <v>Bureau Vallée</v>
      </c>
      <c r="J159" s="96">
        <f t="shared" si="15"/>
        <v>0.83</v>
      </c>
      <c r="K159" s="89" t="s">
        <v>114</v>
      </c>
      <c r="L159" s="89"/>
      <c r="M159" s="89"/>
      <c r="N159" s="6">
        <v>1</v>
      </c>
      <c r="O159" s="112">
        <v>0.83</v>
      </c>
      <c r="P159" s="38" t="s">
        <v>569</v>
      </c>
      <c r="Q159" s="9"/>
      <c r="R159" s="38"/>
      <c r="S159" s="9" t="s">
        <v>401</v>
      </c>
      <c r="T159" s="38"/>
      <c r="U159" s="9" t="s">
        <v>401</v>
      </c>
      <c r="V159" s="38"/>
      <c r="W159" s="80"/>
      <c r="X159" s="109">
        <f t="shared" si="16"/>
        <v>0.83</v>
      </c>
      <c r="Y159" s="7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</row>
    <row r="160" spans="1:59" ht="30" customHeight="1" x14ac:dyDescent="0.2">
      <c r="A160" s="88"/>
      <c r="B160" s="4" t="s">
        <v>579</v>
      </c>
      <c r="C160" s="5" t="s">
        <v>352</v>
      </c>
      <c r="D160" s="5" t="s">
        <v>391</v>
      </c>
      <c r="E160" s="5"/>
      <c r="F160" s="119" t="s">
        <v>556</v>
      </c>
      <c r="G160" s="38" t="s">
        <v>569</v>
      </c>
      <c r="H160" s="98">
        <f t="shared" si="13"/>
        <v>14.5</v>
      </c>
      <c r="I160" s="38" t="str">
        <f t="shared" si="14"/>
        <v>Bureau Vallée</v>
      </c>
      <c r="J160" s="96">
        <f t="shared" si="15"/>
        <v>14.5</v>
      </c>
      <c r="K160" s="89" t="s">
        <v>114</v>
      </c>
      <c r="L160" s="89"/>
      <c r="M160" s="89"/>
      <c r="N160" s="6">
        <v>1</v>
      </c>
      <c r="O160" s="112">
        <v>14.5</v>
      </c>
      <c r="P160" s="38" t="s">
        <v>569</v>
      </c>
      <c r="Q160" s="9"/>
      <c r="R160" s="38"/>
      <c r="S160" s="9" t="s">
        <v>401</v>
      </c>
      <c r="T160" s="38"/>
      <c r="U160" s="9" t="s">
        <v>401</v>
      </c>
      <c r="V160" s="38"/>
      <c r="W160" s="80"/>
      <c r="X160" s="109">
        <f t="shared" si="16"/>
        <v>14.5</v>
      </c>
      <c r="Y160" s="7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</row>
    <row r="161" spans="1:59" ht="30" customHeight="1" x14ac:dyDescent="0.2">
      <c r="A161" s="88"/>
      <c r="B161" s="4" t="s">
        <v>579</v>
      </c>
      <c r="C161" s="5" t="s">
        <v>352</v>
      </c>
      <c r="D161" s="5" t="s">
        <v>391</v>
      </c>
      <c r="E161" s="5"/>
      <c r="F161" s="119" t="s">
        <v>182</v>
      </c>
      <c r="G161" s="38" t="s">
        <v>192</v>
      </c>
      <c r="H161" s="98">
        <f t="shared" si="13"/>
        <v>0.45</v>
      </c>
      <c r="I161" s="38" t="str">
        <f t="shared" si="14"/>
        <v>Métro</v>
      </c>
      <c r="J161" s="96">
        <f t="shared" si="15"/>
        <v>0.45</v>
      </c>
      <c r="K161" s="89" t="s">
        <v>114</v>
      </c>
      <c r="L161" s="89" t="s">
        <v>235</v>
      </c>
      <c r="M161" s="89" t="s">
        <v>237</v>
      </c>
      <c r="N161" s="6">
        <v>2</v>
      </c>
      <c r="O161" s="112">
        <v>0.45</v>
      </c>
      <c r="P161" s="38" t="s">
        <v>192</v>
      </c>
      <c r="Q161" s="9"/>
      <c r="R161" s="38"/>
      <c r="S161" s="9" t="s">
        <v>401</v>
      </c>
      <c r="T161" s="38"/>
      <c r="U161" s="9" t="s">
        <v>401</v>
      </c>
      <c r="V161" s="38"/>
      <c r="W161" s="80"/>
      <c r="X161" s="109">
        <f t="shared" si="16"/>
        <v>0.9</v>
      </c>
      <c r="Y161" s="7"/>
      <c r="Z161" s="40" t="s">
        <v>401</v>
      </c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</row>
    <row r="162" spans="1:59" ht="30" customHeight="1" x14ac:dyDescent="0.2">
      <c r="A162" s="88"/>
      <c r="B162" s="4" t="s">
        <v>579</v>
      </c>
      <c r="C162" s="5" t="s">
        <v>352</v>
      </c>
      <c r="D162" s="5" t="s">
        <v>391</v>
      </c>
      <c r="E162" s="5"/>
      <c r="F162" s="119" t="s">
        <v>104</v>
      </c>
      <c r="G162" s="38" t="s">
        <v>569</v>
      </c>
      <c r="H162" s="98">
        <f t="shared" si="13"/>
        <v>0.35</v>
      </c>
      <c r="I162" s="38" t="str">
        <f t="shared" si="14"/>
        <v>Bureau Vallée</v>
      </c>
      <c r="J162" s="96">
        <f t="shared" si="15"/>
        <v>0.33</v>
      </c>
      <c r="K162" s="89" t="s">
        <v>114</v>
      </c>
      <c r="L162" s="89" t="s">
        <v>235</v>
      </c>
      <c r="M162" s="89" t="s">
        <v>253</v>
      </c>
      <c r="N162" s="6">
        <v>50</v>
      </c>
      <c r="O162" s="112">
        <v>0.35</v>
      </c>
      <c r="P162" s="38" t="s">
        <v>569</v>
      </c>
      <c r="Q162" s="9">
        <v>0.33</v>
      </c>
      <c r="R162" s="38" t="s">
        <v>569</v>
      </c>
      <c r="S162" s="9"/>
      <c r="T162" s="38"/>
      <c r="U162" s="9"/>
      <c r="V162" s="38"/>
      <c r="W162" s="80"/>
      <c r="X162" s="109">
        <f t="shared" si="16"/>
        <v>17.5</v>
      </c>
      <c r="Y162" s="7"/>
      <c r="Z162" s="40" t="s">
        <v>401</v>
      </c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</row>
    <row r="163" spans="1:59" ht="30" customHeight="1" x14ac:dyDescent="0.2">
      <c r="A163" s="88"/>
      <c r="B163" s="4" t="s">
        <v>579</v>
      </c>
      <c r="C163" s="5" t="s">
        <v>352</v>
      </c>
      <c r="D163" s="5" t="s">
        <v>390</v>
      </c>
      <c r="E163" s="5"/>
      <c r="F163" s="119" t="s">
        <v>562</v>
      </c>
      <c r="G163" s="38" t="s">
        <v>399</v>
      </c>
      <c r="H163" s="98">
        <f t="shared" si="13"/>
        <v>1870</v>
      </c>
      <c r="I163" s="38" t="str">
        <f t="shared" si="14"/>
        <v>Frn autre</v>
      </c>
      <c r="J163" s="96">
        <f t="shared" si="15"/>
        <v>1870</v>
      </c>
      <c r="K163" s="89" t="s">
        <v>565</v>
      </c>
      <c r="L163" s="89"/>
      <c r="M163" s="89"/>
      <c r="N163" s="6">
        <v>0.4</v>
      </c>
      <c r="O163" s="112">
        <v>1870</v>
      </c>
      <c r="P163" s="38" t="s">
        <v>399</v>
      </c>
      <c r="Q163" s="9"/>
      <c r="R163" s="38"/>
      <c r="S163" s="9" t="s">
        <v>401</v>
      </c>
      <c r="T163" s="38"/>
      <c r="U163" s="9"/>
      <c r="V163" s="38"/>
      <c r="W163" s="80"/>
      <c r="X163" s="109">
        <f t="shared" si="16"/>
        <v>748</v>
      </c>
      <c r="Y163" s="7"/>
      <c r="Z163" s="40" t="s">
        <v>401</v>
      </c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</row>
    <row r="164" spans="1:59" ht="30" customHeight="1" x14ac:dyDescent="0.2">
      <c r="A164" s="88"/>
      <c r="B164" s="4" t="s">
        <v>579</v>
      </c>
      <c r="C164" s="5" t="s">
        <v>352</v>
      </c>
      <c r="D164" s="5" t="s">
        <v>390</v>
      </c>
      <c r="E164" s="5"/>
      <c r="F164" s="119" t="s">
        <v>526</v>
      </c>
      <c r="G164" s="38" t="s">
        <v>399</v>
      </c>
      <c r="H164" s="98">
        <f t="shared" si="13"/>
        <v>9.68</v>
      </c>
      <c r="I164" s="38" t="str">
        <f t="shared" si="14"/>
        <v>Frn autre</v>
      </c>
      <c r="J164" s="96">
        <f t="shared" si="15"/>
        <v>9.68</v>
      </c>
      <c r="K164" s="89" t="s">
        <v>558</v>
      </c>
      <c r="L164" s="89"/>
      <c r="M164" s="89"/>
      <c r="N164" s="6">
        <v>10</v>
      </c>
      <c r="O164" s="113">
        <v>9.68</v>
      </c>
      <c r="P164" s="38" t="s">
        <v>399</v>
      </c>
      <c r="Q164" s="9"/>
      <c r="R164" s="38"/>
      <c r="S164" s="9" t="s">
        <v>401</v>
      </c>
      <c r="T164" s="38"/>
      <c r="U164" s="9"/>
      <c r="V164" s="38"/>
      <c r="W164" s="80"/>
      <c r="X164" s="109">
        <f t="shared" si="16"/>
        <v>96.8</v>
      </c>
      <c r="Y164" s="7"/>
      <c r="Z164" s="40" t="s">
        <v>401</v>
      </c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</row>
    <row r="165" spans="1:59" ht="30" customHeight="1" x14ac:dyDescent="0.2">
      <c r="A165" s="88"/>
      <c r="B165" s="4" t="s">
        <v>579</v>
      </c>
      <c r="C165" s="5" t="s">
        <v>352</v>
      </c>
      <c r="D165" s="5" t="s">
        <v>390</v>
      </c>
      <c r="E165" s="5"/>
      <c r="F165" s="119" t="s">
        <v>563</v>
      </c>
      <c r="G165" s="38" t="s">
        <v>569</v>
      </c>
      <c r="H165" s="98">
        <f t="shared" si="13"/>
        <v>10.44</v>
      </c>
      <c r="I165" s="38" t="str">
        <f t="shared" si="14"/>
        <v>Bureau Vallée</v>
      </c>
      <c r="J165" s="96">
        <f t="shared" si="15"/>
        <v>10.44</v>
      </c>
      <c r="K165" s="89" t="s">
        <v>438</v>
      </c>
      <c r="L165" s="89"/>
      <c r="M165" s="89"/>
      <c r="N165" s="6">
        <v>0.8</v>
      </c>
      <c r="O165" s="113">
        <v>10.44</v>
      </c>
      <c r="P165" s="38" t="s">
        <v>569</v>
      </c>
      <c r="Q165" s="9"/>
      <c r="R165" s="38"/>
      <c r="S165" s="9" t="s">
        <v>401</v>
      </c>
      <c r="T165" s="38"/>
      <c r="U165" s="9" t="s">
        <v>401</v>
      </c>
      <c r="V165" s="38"/>
      <c r="W165" s="80"/>
      <c r="X165" s="109">
        <f t="shared" si="16"/>
        <v>8.3520000000000003</v>
      </c>
      <c r="Y165" s="7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</row>
    <row r="166" spans="1:59" ht="30" customHeight="1" x14ac:dyDescent="0.2">
      <c r="A166" s="88"/>
      <c r="B166" s="4" t="s">
        <v>579</v>
      </c>
      <c r="C166" s="5" t="s">
        <v>352</v>
      </c>
      <c r="D166" s="5" t="s">
        <v>390</v>
      </c>
      <c r="E166" s="5"/>
      <c r="F166" s="119" t="s">
        <v>654</v>
      </c>
      <c r="G166" s="38" t="s">
        <v>569</v>
      </c>
      <c r="H166" s="98">
        <f t="shared" si="13"/>
        <v>15.83</v>
      </c>
      <c r="I166" s="38" t="str">
        <f t="shared" si="14"/>
        <v>Bureau Vallée</v>
      </c>
      <c r="J166" s="96">
        <f t="shared" si="15"/>
        <v>15.83</v>
      </c>
      <c r="K166" s="89" t="s">
        <v>119</v>
      </c>
      <c r="L166" s="89"/>
      <c r="M166" s="89"/>
      <c r="N166" s="6">
        <v>1</v>
      </c>
      <c r="O166" s="112">
        <v>15.83</v>
      </c>
      <c r="P166" s="38" t="s">
        <v>569</v>
      </c>
      <c r="Q166" s="9"/>
      <c r="R166" s="38"/>
      <c r="S166" s="9" t="s">
        <v>401</v>
      </c>
      <c r="T166" s="38"/>
      <c r="U166" s="9" t="s">
        <v>401</v>
      </c>
      <c r="V166" s="38"/>
      <c r="W166" s="80"/>
      <c r="X166" s="109">
        <f t="shared" si="16"/>
        <v>15.83</v>
      </c>
      <c r="Y166" s="7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</row>
    <row r="167" spans="1:59" ht="30" customHeight="1" x14ac:dyDescent="0.2">
      <c r="A167" s="88"/>
      <c r="B167" s="4" t="s">
        <v>579</v>
      </c>
      <c r="C167" s="5" t="s">
        <v>352</v>
      </c>
      <c r="D167" s="5" t="s">
        <v>390</v>
      </c>
      <c r="E167" s="5"/>
      <c r="F167" s="119" t="s">
        <v>204</v>
      </c>
      <c r="G167" s="38" t="s">
        <v>569</v>
      </c>
      <c r="H167" s="98">
        <f t="shared" si="13"/>
        <v>8.74</v>
      </c>
      <c r="I167" s="38" t="str">
        <f t="shared" si="14"/>
        <v>Bureau Vallée</v>
      </c>
      <c r="J167" s="96">
        <f t="shared" si="15"/>
        <v>8.74</v>
      </c>
      <c r="K167" s="89">
        <v>500</v>
      </c>
      <c r="L167" s="89" t="s">
        <v>235</v>
      </c>
      <c r="M167" s="89" t="s">
        <v>235</v>
      </c>
      <c r="N167" s="6">
        <v>1</v>
      </c>
      <c r="O167" s="112">
        <v>8.74</v>
      </c>
      <c r="P167" s="38" t="s">
        <v>569</v>
      </c>
      <c r="Q167" s="9"/>
      <c r="R167" s="38"/>
      <c r="S167" s="9" t="s">
        <v>401</v>
      </c>
      <c r="T167" s="38"/>
      <c r="U167" s="9" t="s">
        <v>401</v>
      </c>
      <c r="V167" s="38"/>
      <c r="W167" s="80"/>
      <c r="X167" s="109">
        <f t="shared" si="16"/>
        <v>8.74</v>
      </c>
      <c r="Y167" s="7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</row>
    <row r="168" spans="1:59" ht="30" customHeight="1" x14ac:dyDescent="0.2">
      <c r="A168" s="88"/>
      <c r="B168" s="4" t="s">
        <v>579</v>
      </c>
      <c r="C168" s="5" t="s">
        <v>352</v>
      </c>
      <c r="D168" s="5" t="s">
        <v>390</v>
      </c>
      <c r="E168" s="5"/>
      <c r="F168" s="119" t="s">
        <v>205</v>
      </c>
      <c r="G168" s="38" t="s">
        <v>569</v>
      </c>
      <c r="H168" s="98">
        <f t="shared" si="13"/>
        <v>4.5</v>
      </c>
      <c r="I168" s="38" t="str">
        <f t="shared" si="14"/>
        <v>Bureau Vallée</v>
      </c>
      <c r="J168" s="96">
        <f t="shared" si="15"/>
        <v>4.5</v>
      </c>
      <c r="K168" s="89" t="s">
        <v>253</v>
      </c>
      <c r="L168" s="89" t="s">
        <v>235</v>
      </c>
      <c r="M168" s="89" t="s">
        <v>235</v>
      </c>
      <c r="N168" s="6">
        <v>1</v>
      </c>
      <c r="O168" s="112">
        <v>4.5</v>
      </c>
      <c r="P168" s="38" t="s">
        <v>569</v>
      </c>
      <c r="Q168" s="9"/>
      <c r="R168" s="38"/>
      <c r="S168" s="9" t="s">
        <v>401</v>
      </c>
      <c r="T168" s="38"/>
      <c r="U168" s="9" t="s">
        <v>401</v>
      </c>
      <c r="V168" s="38"/>
      <c r="W168" s="80"/>
      <c r="X168" s="109">
        <f t="shared" si="16"/>
        <v>4.5</v>
      </c>
      <c r="Y168" s="7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</row>
    <row r="169" spans="1:59" ht="30" customHeight="1" x14ac:dyDescent="0.2">
      <c r="A169" s="88"/>
      <c r="B169" s="4" t="s">
        <v>579</v>
      </c>
      <c r="C169" s="5" t="s">
        <v>352</v>
      </c>
      <c r="D169" s="5" t="s">
        <v>390</v>
      </c>
      <c r="E169" s="5"/>
      <c r="F169" s="119" t="s">
        <v>557</v>
      </c>
      <c r="G169" s="38" t="s">
        <v>399</v>
      </c>
      <c r="H169" s="98">
        <f t="shared" si="13"/>
        <v>96.59</v>
      </c>
      <c r="I169" s="38" t="str">
        <f t="shared" si="14"/>
        <v>Frn autre</v>
      </c>
      <c r="J169" s="96">
        <f t="shared" si="15"/>
        <v>96.59</v>
      </c>
      <c r="K169" s="89" t="s">
        <v>627</v>
      </c>
      <c r="L169" s="89"/>
      <c r="M169" s="89"/>
      <c r="N169" s="6">
        <v>0.7</v>
      </c>
      <c r="O169" s="113">
        <v>96.59</v>
      </c>
      <c r="P169" s="38" t="s">
        <v>399</v>
      </c>
      <c r="Q169" s="9"/>
      <c r="R169" s="38"/>
      <c r="S169" s="9"/>
      <c r="T169" s="38"/>
      <c r="U169" s="9"/>
      <c r="V169" s="38"/>
      <c r="W169" s="80"/>
      <c r="X169" s="109">
        <f t="shared" si="16"/>
        <v>67.613</v>
      </c>
      <c r="Y169" s="7"/>
      <c r="Z169" s="40" t="s">
        <v>401</v>
      </c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</row>
    <row r="170" spans="1:59" ht="30" customHeight="1" x14ac:dyDescent="0.2">
      <c r="A170" s="88"/>
      <c r="B170" s="4" t="s">
        <v>579</v>
      </c>
      <c r="C170" s="5" t="s">
        <v>352</v>
      </c>
      <c r="D170" s="5" t="s">
        <v>390</v>
      </c>
      <c r="E170" s="5"/>
      <c r="F170" s="119" t="s">
        <v>559</v>
      </c>
      <c r="G170" s="38" t="s">
        <v>569</v>
      </c>
      <c r="H170" s="98">
        <f t="shared" si="13"/>
        <v>11.29</v>
      </c>
      <c r="I170" s="38" t="str">
        <f t="shared" si="14"/>
        <v>Bureau Vallée</v>
      </c>
      <c r="J170" s="96">
        <f t="shared" si="15"/>
        <v>11.29</v>
      </c>
      <c r="K170" s="89" t="s">
        <v>275</v>
      </c>
      <c r="L170" s="89"/>
      <c r="M170" s="89"/>
      <c r="N170" s="6">
        <v>0.5</v>
      </c>
      <c r="O170" s="112">
        <v>11.29</v>
      </c>
      <c r="P170" s="38" t="s">
        <v>569</v>
      </c>
      <c r="Q170" s="9"/>
      <c r="R170" s="38"/>
      <c r="S170" s="9" t="s">
        <v>401</v>
      </c>
      <c r="T170" s="38"/>
      <c r="U170" s="9"/>
      <c r="V170" s="38"/>
      <c r="W170" s="80"/>
      <c r="X170" s="109">
        <f t="shared" si="16"/>
        <v>5.6449999999999996</v>
      </c>
      <c r="Y170" s="7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8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</row>
    <row r="171" spans="1:59" ht="30" customHeight="1" x14ac:dyDescent="0.2">
      <c r="A171" s="88"/>
      <c r="B171" s="4" t="s">
        <v>579</v>
      </c>
      <c r="C171" s="5" t="s">
        <v>352</v>
      </c>
      <c r="D171" s="5" t="s">
        <v>390</v>
      </c>
      <c r="E171" s="5"/>
      <c r="F171" s="119" t="s">
        <v>436</v>
      </c>
      <c r="G171" s="38" t="s">
        <v>569</v>
      </c>
      <c r="H171" s="98">
        <f t="shared" si="13"/>
        <v>6</v>
      </c>
      <c r="I171" s="38" t="str">
        <f t="shared" si="14"/>
        <v>Bureau Vallée</v>
      </c>
      <c r="J171" s="96">
        <f t="shared" si="15"/>
        <v>6</v>
      </c>
      <c r="K171" s="89" t="s">
        <v>275</v>
      </c>
      <c r="L171" s="89"/>
      <c r="M171" s="89"/>
      <c r="N171" s="6">
        <v>0.5</v>
      </c>
      <c r="O171" s="112">
        <v>6</v>
      </c>
      <c r="P171" s="38" t="s">
        <v>569</v>
      </c>
      <c r="Q171" s="9"/>
      <c r="R171" s="38"/>
      <c r="S171" s="9" t="s">
        <v>401</v>
      </c>
      <c r="T171" s="38"/>
      <c r="U171" s="9"/>
      <c r="V171" s="38"/>
      <c r="W171" s="80"/>
      <c r="X171" s="109">
        <f t="shared" si="16"/>
        <v>3</v>
      </c>
      <c r="Y171" s="7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</row>
    <row r="172" spans="1:59" ht="30" customHeight="1" x14ac:dyDescent="0.2">
      <c r="A172" s="88"/>
      <c r="B172" s="4" t="s">
        <v>579</v>
      </c>
      <c r="C172" s="5" t="s">
        <v>352</v>
      </c>
      <c r="D172" s="5" t="s">
        <v>390</v>
      </c>
      <c r="E172" s="5"/>
      <c r="F172" s="119" t="s">
        <v>435</v>
      </c>
      <c r="G172" s="38" t="s">
        <v>569</v>
      </c>
      <c r="H172" s="98">
        <f t="shared" si="13"/>
        <v>5</v>
      </c>
      <c r="I172" s="38" t="str">
        <f t="shared" si="14"/>
        <v>Bureau Vallée</v>
      </c>
      <c r="J172" s="96">
        <f t="shared" si="15"/>
        <v>5</v>
      </c>
      <c r="K172" s="89" t="s">
        <v>276</v>
      </c>
      <c r="L172" s="89"/>
      <c r="M172" s="89"/>
      <c r="N172" s="6">
        <v>0.5</v>
      </c>
      <c r="O172" s="112">
        <v>5</v>
      </c>
      <c r="P172" s="38" t="s">
        <v>569</v>
      </c>
      <c r="Q172" s="9"/>
      <c r="R172" s="38"/>
      <c r="S172" s="9" t="s">
        <v>401</v>
      </c>
      <c r="T172" s="38"/>
      <c r="U172" s="9"/>
      <c r="V172" s="38"/>
      <c r="W172" s="80"/>
      <c r="X172" s="109">
        <f t="shared" si="16"/>
        <v>2.5</v>
      </c>
      <c r="Y172" s="7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</row>
    <row r="173" spans="1:59" ht="30" customHeight="1" x14ac:dyDescent="0.2">
      <c r="A173" s="88"/>
      <c r="B173" s="4" t="s">
        <v>579</v>
      </c>
      <c r="C173" s="5" t="s">
        <v>352</v>
      </c>
      <c r="D173" s="5" t="s">
        <v>390</v>
      </c>
      <c r="E173" s="5"/>
      <c r="F173" s="119" t="s">
        <v>561</v>
      </c>
      <c r="G173" s="38" t="s">
        <v>569</v>
      </c>
      <c r="H173" s="98">
        <f t="shared" si="13"/>
        <v>3.39</v>
      </c>
      <c r="I173" s="38" t="str">
        <f t="shared" si="14"/>
        <v>Bureau Vallée</v>
      </c>
      <c r="J173" s="96">
        <f t="shared" si="15"/>
        <v>3.39</v>
      </c>
      <c r="K173" s="89" t="s">
        <v>276</v>
      </c>
      <c r="L173" s="89"/>
      <c r="M173" s="89"/>
      <c r="N173" s="6">
        <v>5</v>
      </c>
      <c r="O173" s="112">
        <v>3.39</v>
      </c>
      <c r="P173" s="38" t="s">
        <v>569</v>
      </c>
      <c r="Q173" s="9"/>
      <c r="R173" s="38"/>
      <c r="S173" s="9" t="s">
        <v>401</v>
      </c>
      <c r="T173" s="38"/>
      <c r="U173" s="9"/>
      <c r="V173" s="38"/>
      <c r="W173" s="80"/>
      <c r="X173" s="109">
        <f t="shared" si="16"/>
        <v>16.95</v>
      </c>
      <c r="Y173" s="7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</row>
    <row r="174" spans="1:59" ht="30" customHeight="1" x14ac:dyDescent="0.2">
      <c r="A174" s="88"/>
      <c r="B174" s="4" t="s">
        <v>579</v>
      </c>
      <c r="C174" s="5" t="s">
        <v>352</v>
      </c>
      <c r="D174" s="5" t="s">
        <v>390</v>
      </c>
      <c r="E174" s="5"/>
      <c r="F174" s="119" t="s">
        <v>560</v>
      </c>
      <c r="G174" s="38" t="s">
        <v>569</v>
      </c>
      <c r="H174" s="98">
        <f t="shared" si="13"/>
        <v>6.8</v>
      </c>
      <c r="I174" s="38" t="str">
        <f t="shared" si="14"/>
        <v>Bureau Vallée</v>
      </c>
      <c r="J174" s="96">
        <f t="shared" si="15"/>
        <v>6.8</v>
      </c>
      <c r="K174" s="89" t="s">
        <v>276</v>
      </c>
      <c r="L174" s="89"/>
      <c r="M174" s="89"/>
      <c r="N174" s="6">
        <v>0.9</v>
      </c>
      <c r="O174" s="112">
        <v>6.8</v>
      </c>
      <c r="P174" s="38" t="s">
        <v>569</v>
      </c>
      <c r="Q174" s="9"/>
      <c r="R174" s="38"/>
      <c r="S174" s="9" t="s">
        <v>401</v>
      </c>
      <c r="T174" s="38"/>
      <c r="U174" s="9"/>
      <c r="V174" s="38"/>
      <c r="W174" s="80"/>
      <c r="X174" s="109">
        <f t="shared" si="16"/>
        <v>6.12</v>
      </c>
      <c r="Y174" s="7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</row>
    <row r="175" spans="1:59" ht="30" customHeight="1" x14ac:dyDescent="0.2">
      <c r="A175" s="88"/>
      <c r="B175" s="4" t="s">
        <v>579</v>
      </c>
      <c r="C175" s="5" t="s">
        <v>352</v>
      </c>
      <c r="D175" s="5" t="s">
        <v>390</v>
      </c>
      <c r="E175" s="5"/>
      <c r="F175" s="119" t="s">
        <v>662</v>
      </c>
      <c r="G175" s="38" t="s">
        <v>569</v>
      </c>
      <c r="H175" s="98">
        <f t="shared" si="13"/>
        <v>3.94</v>
      </c>
      <c r="I175" s="38" t="str">
        <f t="shared" si="14"/>
        <v>Bureau Vallée</v>
      </c>
      <c r="J175" s="96">
        <f t="shared" si="15"/>
        <v>3.94</v>
      </c>
      <c r="K175" s="89"/>
      <c r="L175" s="89"/>
      <c r="M175" s="89"/>
      <c r="N175" s="6">
        <v>2</v>
      </c>
      <c r="O175" s="112">
        <v>3.94</v>
      </c>
      <c r="P175" s="38" t="s">
        <v>569</v>
      </c>
      <c r="Q175" s="9"/>
      <c r="R175" s="38"/>
      <c r="S175" s="9" t="s">
        <v>401</v>
      </c>
      <c r="T175" s="38"/>
      <c r="U175" s="9" t="s">
        <v>401</v>
      </c>
      <c r="V175" s="38"/>
      <c r="W175" s="80"/>
      <c r="X175" s="109">
        <f t="shared" si="16"/>
        <v>7.88</v>
      </c>
      <c r="Y175" s="7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</row>
    <row r="176" spans="1:59" ht="30" customHeight="1" x14ac:dyDescent="0.2">
      <c r="A176" s="88"/>
      <c r="B176" s="4" t="s">
        <v>581</v>
      </c>
      <c r="C176" s="5" t="s">
        <v>352</v>
      </c>
      <c r="D176" s="5" t="s">
        <v>391</v>
      </c>
      <c r="E176" s="5"/>
      <c r="F176" s="119" t="s">
        <v>634</v>
      </c>
      <c r="G176" s="38" t="s">
        <v>399</v>
      </c>
      <c r="H176" s="98">
        <f t="shared" si="13"/>
        <v>8.8000000000000007</v>
      </c>
      <c r="I176" s="38" t="str">
        <f t="shared" si="14"/>
        <v>Frn autre</v>
      </c>
      <c r="J176" s="96">
        <f t="shared" si="15"/>
        <v>8.8000000000000007</v>
      </c>
      <c r="K176" s="89" t="s">
        <v>114</v>
      </c>
      <c r="L176" s="89"/>
      <c r="M176" s="89"/>
      <c r="N176" s="6">
        <v>23</v>
      </c>
      <c r="O176" s="112">
        <v>8.8000000000000007</v>
      </c>
      <c r="P176" s="38" t="s">
        <v>399</v>
      </c>
      <c r="Q176" s="9"/>
      <c r="R176" s="38"/>
      <c r="S176" s="9" t="s">
        <v>401</v>
      </c>
      <c r="T176" s="38"/>
      <c r="U176" s="9" t="s">
        <v>401</v>
      </c>
      <c r="V176" s="38"/>
      <c r="W176" s="80"/>
      <c r="X176" s="109">
        <f t="shared" si="16"/>
        <v>202.4</v>
      </c>
      <c r="Y176" s="7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</row>
    <row r="177" spans="1:59" ht="30" customHeight="1" x14ac:dyDescent="0.2">
      <c r="A177" s="88"/>
      <c r="B177" s="4" t="s">
        <v>581</v>
      </c>
      <c r="C177" s="5" t="s">
        <v>352</v>
      </c>
      <c r="D177" s="5" t="s">
        <v>391</v>
      </c>
      <c r="E177" s="5"/>
      <c r="F177" s="119" t="s">
        <v>430</v>
      </c>
      <c r="G177" s="38" t="s">
        <v>570</v>
      </c>
      <c r="H177" s="98">
        <f t="shared" si="13"/>
        <v>2.82</v>
      </c>
      <c r="I177" s="38" t="str">
        <f t="shared" si="14"/>
        <v>MD ouest</v>
      </c>
      <c r="J177" s="96">
        <f t="shared" si="15"/>
        <v>2.82</v>
      </c>
      <c r="K177" s="89" t="s">
        <v>114</v>
      </c>
      <c r="L177" s="89"/>
      <c r="M177" s="89"/>
      <c r="N177" s="6">
        <v>16</v>
      </c>
      <c r="O177" s="112">
        <v>2.82</v>
      </c>
      <c r="P177" s="38" t="s">
        <v>570</v>
      </c>
      <c r="Q177" s="9"/>
      <c r="R177" s="38"/>
      <c r="S177" s="9" t="s">
        <v>401</v>
      </c>
      <c r="T177" s="38"/>
      <c r="U177" s="9" t="s">
        <v>401</v>
      </c>
      <c r="V177" s="38"/>
      <c r="W177" s="80"/>
      <c r="X177" s="109">
        <f t="shared" si="16"/>
        <v>45.12</v>
      </c>
      <c r="Y177" s="7"/>
      <c r="Z177" s="40" t="s">
        <v>401</v>
      </c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</row>
    <row r="178" spans="1:59" ht="30" customHeight="1" x14ac:dyDescent="0.2">
      <c r="A178" s="88"/>
      <c r="B178" s="4" t="s">
        <v>581</v>
      </c>
      <c r="C178" s="5" t="s">
        <v>352</v>
      </c>
      <c r="D178" s="5" t="s">
        <v>391</v>
      </c>
      <c r="E178" s="5"/>
      <c r="F178" s="119" t="s">
        <v>378</v>
      </c>
      <c r="G178" s="38" t="s">
        <v>570</v>
      </c>
      <c r="H178" s="98">
        <f t="shared" si="13"/>
        <v>0.94</v>
      </c>
      <c r="I178" s="38" t="str">
        <f t="shared" si="14"/>
        <v>MD ouest</v>
      </c>
      <c r="J178" s="96">
        <f t="shared" si="15"/>
        <v>0.94</v>
      </c>
      <c r="K178" s="89" t="s">
        <v>114</v>
      </c>
      <c r="L178" s="89" t="s">
        <v>243</v>
      </c>
      <c r="M178" s="89" t="s">
        <v>263</v>
      </c>
      <c r="N178" s="6">
        <v>60</v>
      </c>
      <c r="O178" s="112">
        <v>0.94</v>
      </c>
      <c r="P178" s="38" t="s">
        <v>570</v>
      </c>
      <c r="Q178" s="9"/>
      <c r="R178" s="38"/>
      <c r="S178" s="9" t="s">
        <v>401</v>
      </c>
      <c r="T178" s="38"/>
      <c r="U178" s="9" t="s">
        <v>401</v>
      </c>
      <c r="V178" s="38"/>
      <c r="W178" s="80"/>
      <c r="X178" s="109">
        <f t="shared" si="16"/>
        <v>56.4</v>
      </c>
      <c r="Y178" s="7"/>
      <c r="Z178" s="40" t="s">
        <v>401</v>
      </c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</row>
    <row r="179" spans="1:59" ht="30" customHeight="1" x14ac:dyDescent="0.2">
      <c r="A179" s="88"/>
      <c r="B179" s="4" t="s">
        <v>581</v>
      </c>
      <c r="C179" s="5" t="s">
        <v>352</v>
      </c>
      <c r="D179" s="5" t="s">
        <v>391</v>
      </c>
      <c r="E179" s="5"/>
      <c r="F179" s="119" t="s">
        <v>380</v>
      </c>
      <c r="G179" s="38" t="s">
        <v>570</v>
      </c>
      <c r="H179" s="98">
        <f t="shared" si="13"/>
        <v>0.82799999999999996</v>
      </c>
      <c r="I179" s="38" t="str">
        <f t="shared" si="14"/>
        <v>MD ouest</v>
      </c>
      <c r="J179" s="96">
        <f t="shared" si="15"/>
        <v>0.82799999999999996</v>
      </c>
      <c r="K179" s="89" t="s">
        <v>114</v>
      </c>
      <c r="L179" s="89" t="s">
        <v>243</v>
      </c>
      <c r="M179" s="89" t="s">
        <v>263</v>
      </c>
      <c r="N179" s="6">
        <v>30</v>
      </c>
      <c r="O179" s="112">
        <v>0.82799999999999996</v>
      </c>
      <c r="P179" s="38" t="s">
        <v>570</v>
      </c>
      <c r="Q179" s="9"/>
      <c r="R179" s="38"/>
      <c r="S179" s="9" t="s">
        <v>401</v>
      </c>
      <c r="T179" s="38"/>
      <c r="U179" s="9" t="s">
        <v>401</v>
      </c>
      <c r="V179" s="38"/>
      <c r="W179" s="80"/>
      <c r="X179" s="109">
        <f t="shared" si="16"/>
        <v>24.84</v>
      </c>
      <c r="Y179" s="7"/>
      <c r="Z179" s="40" t="s">
        <v>401</v>
      </c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</row>
    <row r="180" spans="1:59" ht="30" customHeight="1" x14ac:dyDescent="0.2">
      <c r="A180" s="88"/>
      <c r="B180" s="4" t="s">
        <v>581</v>
      </c>
      <c r="C180" s="5" t="s">
        <v>352</v>
      </c>
      <c r="D180" s="5" t="s">
        <v>391</v>
      </c>
      <c r="E180" s="5"/>
      <c r="F180" s="119" t="s">
        <v>379</v>
      </c>
      <c r="G180" s="38" t="s">
        <v>461</v>
      </c>
      <c r="H180" s="98">
        <f t="shared" si="13"/>
        <v>0.32100000000000001</v>
      </c>
      <c r="I180" s="38" t="str">
        <f t="shared" si="14"/>
        <v>Adis</v>
      </c>
      <c r="J180" s="96">
        <f t="shared" si="15"/>
        <v>0.32100000000000001</v>
      </c>
      <c r="K180" s="89" t="s">
        <v>114</v>
      </c>
      <c r="L180" s="89" t="s">
        <v>114</v>
      </c>
      <c r="M180" s="89" t="s">
        <v>263</v>
      </c>
      <c r="N180" s="6">
        <v>160</v>
      </c>
      <c r="O180" s="112">
        <v>0.32100000000000001</v>
      </c>
      <c r="P180" s="38" t="s">
        <v>461</v>
      </c>
      <c r="Q180" s="9"/>
      <c r="R180" s="38"/>
      <c r="S180" s="9" t="s">
        <v>401</v>
      </c>
      <c r="T180" s="38"/>
      <c r="U180" s="9" t="s">
        <v>401</v>
      </c>
      <c r="V180" s="38"/>
      <c r="W180" s="80"/>
      <c r="X180" s="109">
        <f t="shared" si="16"/>
        <v>51.36</v>
      </c>
      <c r="Y180" s="7"/>
      <c r="Z180" s="40" t="s">
        <v>401</v>
      </c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</row>
    <row r="181" spans="1:59" ht="30" customHeight="1" x14ac:dyDescent="0.2">
      <c r="A181" s="88"/>
      <c r="B181" s="4" t="s">
        <v>577</v>
      </c>
      <c r="C181" s="5" t="s">
        <v>363</v>
      </c>
      <c r="D181" s="5" t="s">
        <v>364</v>
      </c>
      <c r="E181" s="5"/>
      <c r="F181" s="120">
        <v>1664</v>
      </c>
      <c r="G181" s="38" t="s">
        <v>194</v>
      </c>
      <c r="H181" s="98">
        <f t="shared" si="13"/>
        <v>7</v>
      </c>
      <c r="I181" s="38" t="str">
        <f t="shared" si="14"/>
        <v>Tribouillet</v>
      </c>
      <c r="J181" s="96">
        <f t="shared" si="15"/>
        <v>7</v>
      </c>
      <c r="K181" s="89" t="s">
        <v>114</v>
      </c>
      <c r="L181" s="89"/>
      <c r="M181" s="89"/>
      <c r="N181" s="6">
        <v>2</v>
      </c>
      <c r="O181" s="112">
        <v>7</v>
      </c>
      <c r="P181" s="38" t="s">
        <v>194</v>
      </c>
      <c r="Q181" s="9"/>
      <c r="R181" s="38"/>
      <c r="S181" s="9" t="s">
        <v>401</v>
      </c>
      <c r="T181" s="38"/>
      <c r="U181" s="9" t="s">
        <v>401</v>
      </c>
      <c r="V181" s="38"/>
      <c r="W181" s="80"/>
      <c r="X181" s="109">
        <f t="shared" si="16"/>
        <v>14</v>
      </c>
      <c r="Y181" s="7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</row>
    <row r="182" spans="1:59" ht="30" customHeight="1" x14ac:dyDescent="0.2">
      <c r="A182" s="88"/>
      <c r="B182" s="4" t="s">
        <v>577</v>
      </c>
      <c r="C182" s="5" t="s">
        <v>363</v>
      </c>
      <c r="D182" s="5" t="s">
        <v>364</v>
      </c>
      <c r="E182" s="5"/>
      <c r="F182" s="119" t="s">
        <v>136</v>
      </c>
      <c r="G182" s="38" t="s">
        <v>194</v>
      </c>
      <c r="H182" s="98">
        <f t="shared" si="13"/>
        <v>4.2</v>
      </c>
      <c r="I182" s="38" t="str">
        <f t="shared" si="14"/>
        <v>Tribouillet</v>
      </c>
      <c r="J182" s="96">
        <f t="shared" si="15"/>
        <v>4.2</v>
      </c>
      <c r="K182" s="89" t="s">
        <v>114</v>
      </c>
      <c r="L182" s="89"/>
      <c r="M182" s="89"/>
      <c r="N182" s="6">
        <v>1</v>
      </c>
      <c r="O182" s="112">
        <v>4.2</v>
      </c>
      <c r="P182" s="38" t="s">
        <v>194</v>
      </c>
      <c r="Q182" s="9"/>
      <c r="R182" s="38"/>
      <c r="S182" s="9" t="s">
        <v>401</v>
      </c>
      <c r="T182" s="38"/>
      <c r="U182" s="9" t="s">
        <v>401</v>
      </c>
      <c r="V182" s="38"/>
      <c r="W182" s="80"/>
      <c r="X182" s="109">
        <f t="shared" si="16"/>
        <v>4.2</v>
      </c>
      <c r="Y182" s="7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</row>
    <row r="183" spans="1:59" ht="30" customHeight="1" x14ac:dyDescent="0.2">
      <c r="A183" s="88"/>
      <c r="B183" s="4" t="s">
        <v>577</v>
      </c>
      <c r="C183" s="5" t="s">
        <v>363</v>
      </c>
      <c r="D183" s="5" t="s">
        <v>364</v>
      </c>
      <c r="E183" s="5"/>
      <c r="F183" s="119" t="s">
        <v>138</v>
      </c>
      <c r="G183" s="38" t="s">
        <v>194</v>
      </c>
      <c r="H183" s="98">
        <f t="shared" si="13"/>
        <v>5.5</v>
      </c>
      <c r="I183" s="38" t="str">
        <f t="shared" si="14"/>
        <v>Tribouillet</v>
      </c>
      <c r="J183" s="96">
        <f t="shared" si="15"/>
        <v>5.5</v>
      </c>
      <c r="K183" s="89" t="s">
        <v>114</v>
      </c>
      <c r="L183" s="89"/>
      <c r="M183" s="89"/>
      <c r="N183" s="6">
        <v>12</v>
      </c>
      <c r="O183" s="112">
        <v>5.5</v>
      </c>
      <c r="P183" s="38" t="s">
        <v>194</v>
      </c>
      <c r="Q183" s="9"/>
      <c r="R183" s="38"/>
      <c r="S183" s="9" t="s">
        <v>401</v>
      </c>
      <c r="T183" s="38"/>
      <c r="U183" s="9" t="s">
        <v>401</v>
      </c>
      <c r="V183" s="38"/>
      <c r="W183" s="80"/>
      <c r="X183" s="109">
        <f t="shared" si="16"/>
        <v>66</v>
      </c>
      <c r="Y183" s="7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</row>
    <row r="184" spans="1:59" ht="30" customHeight="1" x14ac:dyDescent="0.2">
      <c r="A184" s="88"/>
      <c r="B184" s="4" t="s">
        <v>577</v>
      </c>
      <c r="C184" s="5" t="s">
        <v>363</v>
      </c>
      <c r="D184" s="5" t="s">
        <v>364</v>
      </c>
      <c r="E184" s="5"/>
      <c r="F184" s="119" t="s">
        <v>134</v>
      </c>
      <c r="G184" s="38" t="s">
        <v>194</v>
      </c>
      <c r="H184" s="98">
        <f t="shared" si="13"/>
        <v>4.2</v>
      </c>
      <c r="I184" s="38" t="str">
        <f t="shared" si="14"/>
        <v>Tribouillet</v>
      </c>
      <c r="J184" s="96">
        <f t="shared" si="15"/>
        <v>4.2</v>
      </c>
      <c r="K184" s="89" t="s">
        <v>114</v>
      </c>
      <c r="L184" s="89"/>
      <c r="M184" s="89"/>
      <c r="N184" s="6">
        <v>9</v>
      </c>
      <c r="O184" s="112">
        <v>4.2</v>
      </c>
      <c r="P184" s="38" t="s">
        <v>194</v>
      </c>
      <c r="Q184" s="9"/>
      <c r="R184" s="38"/>
      <c r="S184" s="9" t="s">
        <v>401</v>
      </c>
      <c r="T184" s="38"/>
      <c r="U184" s="9" t="s">
        <v>401</v>
      </c>
      <c r="V184" s="38"/>
      <c r="W184" s="80"/>
      <c r="X184" s="109">
        <f t="shared" si="16"/>
        <v>37.800000000000004</v>
      </c>
      <c r="Y184" s="7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</row>
    <row r="185" spans="1:59" ht="30" customHeight="1" x14ac:dyDescent="0.2">
      <c r="A185" s="88"/>
      <c r="B185" s="4" t="s">
        <v>577</v>
      </c>
      <c r="C185" s="5" t="s">
        <v>363</v>
      </c>
      <c r="D185" s="5" t="s">
        <v>364</v>
      </c>
      <c r="E185" s="5"/>
      <c r="F185" s="119" t="s">
        <v>135</v>
      </c>
      <c r="G185" s="38" t="s">
        <v>194</v>
      </c>
      <c r="H185" s="98">
        <f t="shared" si="13"/>
        <v>4.8</v>
      </c>
      <c r="I185" s="38" t="str">
        <f t="shared" si="14"/>
        <v>Tribouillet</v>
      </c>
      <c r="J185" s="96">
        <f t="shared" si="15"/>
        <v>4.8</v>
      </c>
      <c r="K185" s="89" t="s">
        <v>114</v>
      </c>
      <c r="L185" s="89"/>
      <c r="M185" s="89"/>
      <c r="N185" s="6">
        <v>9</v>
      </c>
      <c r="O185" s="112">
        <v>4.8</v>
      </c>
      <c r="P185" s="38" t="s">
        <v>194</v>
      </c>
      <c r="Q185" s="9"/>
      <c r="R185" s="38"/>
      <c r="S185" s="9" t="s">
        <v>401</v>
      </c>
      <c r="T185" s="38"/>
      <c r="U185" s="9" t="s">
        <v>401</v>
      </c>
      <c r="V185" s="38"/>
      <c r="W185" s="80"/>
      <c r="X185" s="109">
        <f t="shared" si="16"/>
        <v>43.199999999999996</v>
      </c>
      <c r="Y185" s="7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</row>
    <row r="186" spans="1:59" ht="30" customHeight="1" x14ac:dyDescent="0.2">
      <c r="A186" s="88"/>
      <c r="B186" s="4" t="s">
        <v>577</v>
      </c>
      <c r="C186" s="5" t="s">
        <v>363</v>
      </c>
      <c r="D186" s="5" t="s">
        <v>364</v>
      </c>
      <c r="E186" s="5"/>
      <c r="F186" s="119" t="s">
        <v>269</v>
      </c>
      <c r="G186" s="38" t="s">
        <v>194</v>
      </c>
      <c r="H186" s="98">
        <f t="shared" si="13"/>
        <v>5.5</v>
      </c>
      <c r="I186" s="38" t="str">
        <f t="shared" si="14"/>
        <v>Tribouillet</v>
      </c>
      <c r="J186" s="96">
        <f t="shared" si="15"/>
        <v>5.5</v>
      </c>
      <c r="K186" s="89" t="s">
        <v>114</v>
      </c>
      <c r="L186" s="89"/>
      <c r="M186" s="89"/>
      <c r="N186" s="6">
        <v>7</v>
      </c>
      <c r="O186" s="112">
        <v>5.5</v>
      </c>
      <c r="P186" s="38" t="s">
        <v>194</v>
      </c>
      <c r="Q186" s="9"/>
      <c r="R186" s="38"/>
      <c r="S186" s="9" t="s">
        <v>401</v>
      </c>
      <c r="T186" s="38"/>
      <c r="U186" s="9" t="s">
        <v>401</v>
      </c>
      <c r="V186" s="38"/>
      <c r="W186" s="80"/>
      <c r="X186" s="109">
        <f t="shared" si="16"/>
        <v>38.5</v>
      </c>
      <c r="Y186" s="7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</row>
    <row r="187" spans="1:59" ht="30" customHeight="1" x14ac:dyDescent="0.2">
      <c r="A187" s="88"/>
      <c r="B187" s="4" t="s">
        <v>577</v>
      </c>
      <c r="C187" s="5" t="s">
        <v>363</v>
      </c>
      <c r="D187" s="5" t="s">
        <v>364</v>
      </c>
      <c r="E187" s="5"/>
      <c r="F187" s="119" t="s">
        <v>268</v>
      </c>
      <c r="G187" s="38" t="s">
        <v>194</v>
      </c>
      <c r="H187" s="98">
        <f t="shared" si="13"/>
        <v>13</v>
      </c>
      <c r="I187" s="38" t="str">
        <f t="shared" si="14"/>
        <v>Tribouillet</v>
      </c>
      <c r="J187" s="96">
        <f t="shared" si="15"/>
        <v>13</v>
      </c>
      <c r="K187" s="89" t="s">
        <v>114</v>
      </c>
      <c r="L187" s="89"/>
      <c r="M187" s="89"/>
      <c r="N187" s="6">
        <v>2</v>
      </c>
      <c r="O187" s="112">
        <v>13</v>
      </c>
      <c r="P187" s="38" t="s">
        <v>194</v>
      </c>
      <c r="Q187" s="9"/>
      <c r="R187" s="38"/>
      <c r="S187" s="9" t="s">
        <v>401</v>
      </c>
      <c r="T187" s="38"/>
      <c r="U187" s="9" t="s">
        <v>401</v>
      </c>
      <c r="V187" s="38"/>
      <c r="W187" s="80"/>
      <c r="X187" s="109">
        <f t="shared" si="16"/>
        <v>26</v>
      </c>
      <c r="Y187" s="7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</row>
    <row r="188" spans="1:59" ht="30" customHeight="1" x14ac:dyDescent="0.2">
      <c r="A188" s="88"/>
      <c r="B188" s="4" t="s">
        <v>577</v>
      </c>
      <c r="C188" s="5" t="s">
        <v>363</v>
      </c>
      <c r="D188" s="5" t="s">
        <v>364</v>
      </c>
      <c r="E188" s="5"/>
      <c r="F188" s="119" t="s">
        <v>45</v>
      </c>
      <c r="G188" s="38" t="s">
        <v>194</v>
      </c>
      <c r="H188" s="98">
        <f t="shared" si="13"/>
        <v>7</v>
      </c>
      <c r="I188" s="38" t="str">
        <f t="shared" si="14"/>
        <v>Tribouillet</v>
      </c>
      <c r="J188" s="96">
        <f t="shared" si="15"/>
        <v>7</v>
      </c>
      <c r="K188" s="89" t="s">
        <v>114</v>
      </c>
      <c r="L188" s="89"/>
      <c r="M188" s="89"/>
      <c r="N188" s="6">
        <v>2</v>
      </c>
      <c r="O188" s="112">
        <v>7</v>
      </c>
      <c r="P188" s="38" t="s">
        <v>194</v>
      </c>
      <c r="Q188" s="9"/>
      <c r="R188" s="38"/>
      <c r="S188" s="9" t="s">
        <v>401</v>
      </c>
      <c r="T188" s="38"/>
      <c r="U188" s="9" t="s">
        <v>401</v>
      </c>
      <c r="V188" s="38"/>
      <c r="W188" s="80"/>
      <c r="X188" s="109">
        <f t="shared" si="16"/>
        <v>14</v>
      </c>
      <c r="Y188" s="7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</row>
    <row r="189" spans="1:59" ht="30" customHeight="1" x14ac:dyDescent="0.2">
      <c r="A189" s="88"/>
      <c r="B189" s="4" t="s">
        <v>577</v>
      </c>
      <c r="C189" s="5" t="s">
        <v>363</v>
      </c>
      <c r="D189" s="5" t="s">
        <v>364</v>
      </c>
      <c r="E189" s="5"/>
      <c r="F189" s="119" t="s">
        <v>137</v>
      </c>
      <c r="G189" s="38" t="s">
        <v>194</v>
      </c>
      <c r="H189" s="98">
        <f t="shared" si="13"/>
        <v>4.2</v>
      </c>
      <c r="I189" s="38" t="str">
        <f t="shared" si="14"/>
        <v>Tribouillet</v>
      </c>
      <c r="J189" s="96">
        <f t="shared" si="15"/>
        <v>4.2</v>
      </c>
      <c r="K189" s="89" t="s">
        <v>114</v>
      </c>
      <c r="L189" s="89"/>
      <c r="M189" s="89"/>
      <c r="N189" s="6">
        <v>2</v>
      </c>
      <c r="O189" s="112">
        <v>4.2</v>
      </c>
      <c r="P189" s="38" t="s">
        <v>194</v>
      </c>
      <c r="Q189" s="9"/>
      <c r="R189" s="38"/>
      <c r="S189" s="9" t="s">
        <v>401</v>
      </c>
      <c r="T189" s="38"/>
      <c r="U189" s="9" t="s">
        <v>401</v>
      </c>
      <c r="V189" s="38"/>
      <c r="W189" s="80"/>
      <c r="X189" s="109">
        <f t="shared" si="16"/>
        <v>8.4</v>
      </c>
      <c r="Y189" s="7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</row>
    <row r="190" spans="1:59" ht="30" customHeight="1" x14ac:dyDescent="0.2">
      <c r="A190" s="88"/>
      <c r="B190" s="4" t="s">
        <v>577</v>
      </c>
      <c r="C190" s="5" t="s">
        <v>363</v>
      </c>
      <c r="D190" s="5" t="s">
        <v>364</v>
      </c>
      <c r="E190" s="5"/>
      <c r="F190" s="119" t="s">
        <v>548</v>
      </c>
      <c r="G190" s="38" t="s">
        <v>194</v>
      </c>
      <c r="H190" s="98">
        <f t="shared" si="13"/>
        <v>5.5</v>
      </c>
      <c r="I190" s="38" t="str">
        <f t="shared" si="14"/>
        <v>Tribouillet</v>
      </c>
      <c r="J190" s="96">
        <f t="shared" si="15"/>
        <v>5.5</v>
      </c>
      <c r="K190" s="89" t="s">
        <v>114</v>
      </c>
      <c r="L190" s="89"/>
      <c r="M190" s="89"/>
      <c r="N190" s="6">
        <v>4</v>
      </c>
      <c r="O190" s="112">
        <v>5.5</v>
      </c>
      <c r="P190" s="38" t="s">
        <v>194</v>
      </c>
      <c r="Q190" s="9"/>
      <c r="R190" s="38"/>
      <c r="S190" s="9" t="s">
        <v>401</v>
      </c>
      <c r="T190" s="38"/>
      <c r="U190" s="9" t="s">
        <v>401</v>
      </c>
      <c r="V190" s="38"/>
      <c r="W190" s="80"/>
      <c r="X190" s="109">
        <f t="shared" si="16"/>
        <v>22</v>
      </c>
      <c r="Y190" s="7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</row>
    <row r="191" spans="1:59" ht="30" customHeight="1" x14ac:dyDescent="0.2">
      <c r="A191" s="88"/>
      <c r="B191" s="4" t="s">
        <v>577</v>
      </c>
      <c r="C191" s="5" t="s">
        <v>363</v>
      </c>
      <c r="D191" s="5" t="s">
        <v>325</v>
      </c>
      <c r="E191" s="5"/>
      <c r="F191" s="119" t="s">
        <v>451</v>
      </c>
      <c r="G191" s="38" t="s">
        <v>194</v>
      </c>
      <c r="H191" s="98">
        <f t="shared" si="13"/>
        <v>7.1</v>
      </c>
      <c r="I191" s="38" t="str">
        <f t="shared" si="14"/>
        <v>Tribouillet</v>
      </c>
      <c r="J191" s="96">
        <f t="shared" si="15"/>
        <v>7.1</v>
      </c>
      <c r="K191" s="89"/>
      <c r="L191" s="89"/>
      <c r="M191" s="89"/>
      <c r="N191" s="6">
        <v>14</v>
      </c>
      <c r="O191" s="112">
        <v>7.1</v>
      </c>
      <c r="P191" s="38" t="s">
        <v>194</v>
      </c>
      <c r="Q191" s="9"/>
      <c r="R191" s="38"/>
      <c r="S191" s="9" t="s">
        <v>401</v>
      </c>
      <c r="T191" s="38"/>
      <c r="U191" s="9" t="s">
        <v>401</v>
      </c>
      <c r="V191" s="38"/>
      <c r="W191" s="80"/>
      <c r="X191" s="109">
        <f t="shared" si="16"/>
        <v>99.399999999999991</v>
      </c>
      <c r="Y191" s="7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</row>
    <row r="192" spans="1:59" ht="30" customHeight="1" x14ac:dyDescent="0.2">
      <c r="A192" s="88"/>
      <c r="B192" s="4" t="s">
        <v>579</v>
      </c>
      <c r="C192" s="5" t="s">
        <v>351</v>
      </c>
      <c r="D192" s="5" t="s">
        <v>405</v>
      </c>
      <c r="E192" s="5"/>
      <c r="F192" s="119" t="s">
        <v>661</v>
      </c>
      <c r="G192" s="38" t="s">
        <v>192</v>
      </c>
      <c r="H192" s="98">
        <f t="shared" si="13"/>
        <v>3.43</v>
      </c>
      <c r="I192" s="38" t="str">
        <f t="shared" si="14"/>
        <v>Métro</v>
      </c>
      <c r="J192" s="96">
        <f t="shared" si="15"/>
        <v>3.43</v>
      </c>
      <c r="K192" s="89"/>
      <c r="L192" s="89"/>
      <c r="M192" s="89"/>
      <c r="N192" s="6">
        <v>1</v>
      </c>
      <c r="O192" s="112">
        <v>3.43</v>
      </c>
      <c r="P192" s="38" t="s">
        <v>192</v>
      </c>
      <c r="Q192" s="9"/>
      <c r="R192" s="38"/>
      <c r="S192" s="9" t="s">
        <v>401</v>
      </c>
      <c r="T192" s="38"/>
      <c r="U192" s="9" t="s">
        <v>401</v>
      </c>
      <c r="V192" s="38"/>
      <c r="W192" s="80"/>
      <c r="X192" s="109">
        <f t="shared" si="16"/>
        <v>3.43</v>
      </c>
      <c r="Y192" s="7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</row>
    <row r="193" spans="1:59" ht="30" customHeight="1" x14ac:dyDescent="0.2">
      <c r="A193" s="88"/>
      <c r="B193" s="4" t="s">
        <v>578</v>
      </c>
      <c r="C193" s="5" t="s">
        <v>351</v>
      </c>
      <c r="D193" s="5" t="s">
        <v>405</v>
      </c>
      <c r="E193" s="5"/>
      <c r="F193" s="119" t="s">
        <v>175</v>
      </c>
      <c r="G193" s="38" t="s">
        <v>192</v>
      </c>
      <c r="H193" s="98">
        <f t="shared" si="13"/>
        <v>0.26</v>
      </c>
      <c r="I193" s="38" t="str">
        <f t="shared" si="14"/>
        <v>Métro</v>
      </c>
      <c r="J193" s="96">
        <f t="shared" si="15"/>
        <v>0.26</v>
      </c>
      <c r="K193" s="89" t="s">
        <v>510</v>
      </c>
      <c r="L193" s="89" t="s">
        <v>236</v>
      </c>
      <c r="M193" s="89" t="s">
        <v>243</v>
      </c>
      <c r="N193" s="6">
        <v>30</v>
      </c>
      <c r="O193" s="112">
        <v>0.26</v>
      </c>
      <c r="P193" s="38" t="s">
        <v>192</v>
      </c>
      <c r="Q193" s="9"/>
      <c r="R193" s="38"/>
      <c r="S193" s="9" t="s">
        <v>401</v>
      </c>
      <c r="T193" s="38"/>
      <c r="U193" s="9" t="s">
        <v>401</v>
      </c>
      <c r="V193" s="38"/>
      <c r="W193" s="80"/>
      <c r="X193" s="109">
        <f t="shared" si="16"/>
        <v>7.8000000000000007</v>
      </c>
      <c r="Y193" s="7"/>
      <c r="Z193" s="40" t="s">
        <v>401</v>
      </c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</row>
    <row r="194" spans="1:59" ht="30" customHeight="1" x14ac:dyDescent="0.2">
      <c r="A194" s="88"/>
      <c r="B194" s="4" t="s">
        <v>578</v>
      </c>
      <c r="C194" s="5" t="s">
        <v>351</v>
      </c>
      <c r="D194" s="5" t="s">
        <v>405</v>
      </c>
      <c r="E194" s="5"/>
      <c r="F194" s="119" t="s">
        <v>551</v>
      </c>
      <c r="G194" s="38" t="s">
        <v>372</v>
      </c>
      <c r="H194" s="98">
        <f t="shared" si="13"/>
        <v>3.34</v>
      </c>
      <c r="I194" s="38" t="str">
        <f t="shared" si="14"/>
        <v>Chomette</v>
      </c>
      <c r="J194" s="96">
        <f t="shared" si="15"/>
        <v>3.34</v>
      </c>
      <c r="K194" s="89" t="s">
        <v>119</v>
      </c>
      <c r="L194" s="89"/>
      <c r="M194" s="89"/>
      <c r="N194" s="6">
        <v>1</v>
      </c>
      <c r="O194" s="112">
        <v>3.34</v>
      </c>
      <c r="P194" s="38" t="s">
        <v>372</v>
      </c>
      <c r="Q194" s="9"/>
      <c r="R194" s="38"/>
      <c r="S194" s="9" t="s">
        <v>401</v>
      </c>
      <c r="T194" s="38"/>
      <c r="U194" s="9"/>
      <c r="V194" s="38"/>
      <c r="W194" s="80"/>
      <c r="X194" s="109">
        <f t="shared" si="16"/>
        <v>3.34</v>
      </c>
      <c r="Y194" s="7"/>
      <c r="Z194" s="40" t="s">
        <v>401</v>
      </c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</row>
    <row r="195" spans="1:59" ht="30" customHeight="1" x14ac:dyDescent="0.2">
      <c r="A195" s="88"/>
      <c r="B195" s="4" t="s">
        <v>576</v>
      </c>
      <c r="C195" s="5" t="s">
        <v>351</v>
      </c>
      <c r="D195" s="5" t="s">
        <v>350</v>
      </c>
      <c r="E195" s="5"/>
      <c r="F195" s="119" t="s">
        <v>425</v>
      </c>
      <c r="G195" s="38" t="s">
        <v>192</v>
      </c>
      <c r="H195" s="98">
        <f t="shared" si="13"/>
        <v>7.17</v>
      </c>
      <c r="I195" s="38" t="str">
        <f t="shared" si="14"/>
        <v>Métro</v>
      </c>
      <c r="J195" s="96">
        <f t="shared" si="15"/>
        <v>7.17</v>
      </c>
      <c r="K195" s="89" t="s">
        <v>541</v>
      </c>
      <c r="L195" s="89" t="s">
        <v>252</v>
      </c>
      <c r="M195" s="89" t="s">
        <v>236</v>
      </c>
      <c r="N195" s="6">
        <v>1</v>
      </c>
      <c r="O195" s="112">
        <v>7.17</v>
      </c>
      <c r="P195" s="38" t="s">
        <v>192</v>
      </c>
      <c r="Q195" s="9"/>
      <c r="R195" s="38"/>
      <c r="S195" s="9" t="s">
        <v>401</v>
      </c>
      <c r="T195" s="38"/>
      <c r="U195" s="9" t="s">
        <v>401</v>
      </c>
      <c r="V195" s="38"/>
      <c r="W195" s="80"/>
      <c r="X195" s="109">
        <f t="shared" si="16"/>
        <v>7.17</v>
      </c>
      <c r="Y195" s="7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1"/>
      <c r="AV195" s="41"/>
      <c r="AW195" s="41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</row>
    <row r="196" spans="1:59" ht="30" customHeight="1" x14ac:dyDescent="0.2">
      <c r="A196" s="88"/>
      <c r="B196" s="4" t="s">
        <v>576</v>
      </c>
      <c r="C196" s="5" t="s">
        <v>351</v>
      </c>
      <c r="D196" s="5" t="s">
        <v>350</v>
      </c>
      <c r="E196" s="5"/>
      <c r="F196" s="119" t="s">
        <v>370</v>
      </c>
      <c r="G196" s="38" t="s">
        <v>192</v>
      </c>
      <c r="H196" s="98">
        <f t="shared" si="13"/>
        <v>7.5</v>
      </c>
      <c r="I196" s="38" t="str">
        <f t="shared" si="14"/>
        <v>Métro</v>
      </c>
      <c r="J196" s="96">
        <f t="shared" si="15"/>
        <v>7.5</v>
      </c>
      <c r="K196" s="89" t="s">
        <v>541</v>
      </c>
      <c r="L196" s="89" t="s">
        <v>252</v>
      </c>
      <c r="M196" s="89" t="s">
        <v>236</v>
      </c>
      <c r="N196" s="6">
        <v>2</v>
      </c>
      <c r="O196" s="112">
        <v>7.5</v>
      </c>
      <c r="P196" s="38" t="s">
        <v>192</v>
      </c>
      <c r="Q196" s="9"/>
      <c r="R196" s="38"/>
      <c r="S196" s="9" t="s">
        <v>401</v>
      </c>
      <c r="T196" s="38"/>
      <c r="U196" s="9" t="s">
        <v>401</v>
      </c>
      <c r="V196" s="38"/>
      <c r="W196" s="80"/>
      <c r="X196" s="109">
        <f t="shared" si="16"/>
        <v>15</v>
      </c>
      <c r="Y196" s="7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</row>
    <row r="197" spans="1:59" ht="30" customHeight="1" x14ac:dyDescent="0.2">
      <c r="A197" s="88"/>
      <c r="B197" s="4" t="s">
        <v>576</v>
      </c>
      <c r="C197" s="5" t="s">
        <v>351</v>
      </c>
      <c r="D197" s="5" t="s">
        <v>350</v>
      </c>
      <c r="E197" s="5"/>
      <c r="F197" s="119" t="s">
        <v>426</v>
      </c>
      <c r="G197" s="38" t="s">
        <v>192</v>
      </c>
      <c r="H197" s="98">
        <f t="shared" si="13"/>
        <v>8.07</v>
      </c>
      <c r="I197" s="38" t="str">
        <f t="shared" si="14"/>
        <v>Métro</v>
      </c>
      <c r="J197" s="96">
        <f t="shared" si="15"/>
        <v>8.07</v>
      </c>
      <c r="K197" s="89" t="s">
        <v>541</v>
      </c>
      <c r="L197" s="89" t="s">
        <v>252</v>
      </c>
      <c r="M197" s="89" t="s">
        <v>236</v>
      </c>
      <c r="N197" s="6">
        <v>1</v>
      </c>
      <c r="O197" s="112">
        <v>8.07</v>
      </c>
      <c r="P197" s="38" t="s">
        <v>192</v>
      </c>
      <c r="Q197" s="9"/>
      <c r="R197" s="38"/>
      <c r="S197" s="9" t="s">
        <v>401</v>
      </c>
      <c r="T197" s="38"/>
      <c r="U197" s="9" t="s">
        <v>401</v>
      </c>
      <c r="V197" s="38"/>
      <c r="W197" s="80"/>
      <c r="X197" s="109">
        <f t="shared" si="16"/>
        <v>8.07</v>
      </c>
      <c r="Y197" s="7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</row>
    <row r="198" spans="1:59" ht="30" customHeight="1" x14ac:dyDescent="0.2">
      <c r="A198" s="88"/>
      <c r="B198" s="4" t="s">
        <v>576</v>
      </c>
      <c r="C198" s="5" t="s">
        <v>351</v>
      </c>
      <c r="D198" s="5" t="s">
        <v>350</v>
      </c>
      <c r="E198" s="5"/>
      <c r="F198" s="119" t="s">
        <v>660</v>
      </c>
      <c r="G198" s="38" t="s">
        <v>192</v>
      </c>
      <c r="H198" s="98">
        <f t="shared" si="13"/>
        <v>15.19</v>
      </c>
      <c r="I198" s="38" t="str">
        <f t="shared" si="14"/>
        <v>Métro</v>
      </c>
      <c r="J198" s="96">
        <f t="shared" si="15"/>
        <v>15.19</v>
      </c>
      <c r="K198" s="89" t="s">
        <v>541</v>
      </c>
      <c r="L198" s="89" t="s">
        <v>252</v>
      </c>
      <c r="M198" s="89" t="s">
        <v>236</v>
      </c>
      <c r="N198" s="6">
        <v>1</v>
      </c>
      <c r="O198" s="112">
        <v>15.19</v>
      </c>
      <c r="P198" s="38" t="s">
        <v>192</v>
      </c>
      <c r="Q198" s="9"/>
      <c r="R198" s="38"/>
      <c r="S198" s="9" t="s">
        <v>401</v>
      </c>
      <c r="T198" s="38"/>
      <c r="U198" s="9" t="s">
        <v>401</v>
      </c>
      <c r="V198" s="38"/>
      <c r="W198" s="80"/>
      <c r="X198" s="109">
        <f t="shared" si="16"/>
        <v>15.19</v>
      </c>
      <c r="Y198" s="7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</row>
    <row r="199" spans="1:59" ht="30" customHeight="1" x14ac:dyDescent="0.2">
      <c r="A199" s="88"/>
      <c r="B199" s="4" t="s">
        <v>576</v>
      </c>
      <c r="C199" s="5" t="s">
        <v>351</v>
      </c>
      <c r="D199" s="5" t="s">
        <v>350</v>
      </c>
      <c r="E199" s="5"/>
      <c r="F199" s="119" t="s">
        <v>427</v>
      </c>
      <c r="G199" s="38" t="s">
        <v>372</v>
      </c>
      <c r="H199" s="98">
        <f t="shared" si="13"/>
        <v>0.17949999999999999</v>
      </c>
      <c r="I199" s="38" t="str">
        <f t="shared" si="14"/>
        <v>Episaveur</v>
      </c>
      <c r="J199" s="96">
        <f t="shared" si="15"/>
        <v>0.155</v>
      </c>
      <c r="K199" s="89" t="s">
        <v>114</v>
      </c>
      <c r="L199" s="89" t="s">
        <v>237</v>
      </c>
      <c r="M199" s="89" t="s">
        <v>241</v>
      </c>
      <c r="N199" s="6">
        <v>150</v>
      </c>
      <c r="O199" s="112">
        <v>0.17949999999999999</v>
      </c>
      <c r="P199" s="38" t="s">
        <v>372</v>
      </c>
      <c r="Q199" s="9">
        <v>0.155</v>
      </c>
      <c r="R199" s="38" t="s">
        <v>191</v>
      </c>
      <c r="S199" s="9" t="s">
        <v>401</v>
      </c>
      <c r="T199" s="38"/>
      <c r="U199" s="9" t="s">
        <v>401</v>
      </c>
      <c r="V199" s="38"/>
      <c r="W199" s="80"/>
      <c r="X199" s="109">
        <f t="shared" si="16"/>
        <v>26.924999999999997</v>
      </c>
      <c r="Y199" s="7"/>
      <c r="Z199" s="40" t="s">
        <v>401</v>
      </c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</row>
    <row r="200" spans="1:59" ht="30" customHeight="1" x14ac:dyDescent="0.2">
      <c r="A200" s="88"/>
      <c r="B200" s="4" t="s">
        <v>576</v>
      </c>
      <c r="C200" s="5" t="s">
        <v>351</v>
      </c>
      <c r="D200" s="5" t="s">
        <v>350</v>
      </c>
      <c r="E200" s="5"/>
      <c r="F200" s="119" t="s">
        <v>428</v>
      </c>
      <c r="G200" s="38" t="s">
        <v>372</v>
      </c>
      <c r="H200" s="98">
        <f t="shared" si="13"/>
        <v>0.32600000000000001</v>
      </c>
      <c r="I200" s="38" t="str">
        <f t="shared" si="14"/>
        <v>Chomette</v>
      </c>
      <c r="J200" s="96">
        <f t="shared" si="15"/>
        <v>0.32600000000000001</v>
      </c>
      <c r="K200" s="89" t="s">
        <v>114</v>
      </c>
      <c r="L200" s="89" t="s">
        <v>252</v>
      </c>
      <c r="M200" s="89" t="s">
        <v>236</v>
      </c>
      <c r="N200" s="6">
        <v>900</v>
      </c>
      <c r="O200" s="112">
        <v>0.32600000000000001</v>
      </c>
      <c r="P200" s="38" t="s">
        <v>372</v>
      </c>
      <c r="Q200" s="9"/>
      <c r="R200" s="38" t="s">
        <v>192</v>
      </c>
      <c r="S200" s="9" t="s">
        <v>401</v>
      </c>
      <c r="T200" s="38"/>
      <c r="U200" s="9" t="s">
        <v>401</v>
      </c>
      <c r="V200" s="38"/>
      <c r="W200" s="80" t="s">
        <v>598</v>
      </c>
      <c r="X200" s="109">
        <f t="shared" si="16"/>
        <v>293.40000000000003</v>
      </c>
      <c r="Y200" s="7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</row>
    <row r="201" spans="1:59" ht="30" customHeight="1" x14ac:dyDescent="0.2">
      <c r="A201" s="88"/>
      <c r="B201" s="4" t="s">
        <v>576</v>
      </c>
      <c r="C201" s="5" t="s">
        <v>351</v>
      </c>
      <c r="D201" s="5" t="s">
        <v>350</v>
      </c>
      <c r="E201" s="5"/>
      <c r="F201" s="119" t="s">
        <v>429</v>
      </c>
      <c r="G201" s="38" t="s">
        <v>192</v>
      </c>
      <c r="H201" s="98">
        <f t="shared" ref="H201:H264" si="17">IF(G201=P201,O201,IF(G201=R201,Q201,IF(G201=T201,S201,V201)))</f>
        <v>3.54</v>
      </c>
      <c r="I201" s="38" t="str">
        <f t="shared" ref="I201:I264" si="18">IF(J201=O201,P201,IF(J201=Q201,R201,IF(J201=S201,T201,V201)))</f>
        <v>Métro</v>
      </c>
      <c r="J201" s="96">
        <f t="shared" ref="J201:J209" si="19">MIN(O201,Q201,S201,U201)</f>
        <v>3.54</v>
      </c>
      <c r="K201" s="89" t="s">
        <v>541</v>
      </c>
      <c r="L201" s="89" t="s">
        <v>237</v>
      </c>
      <c r="M201" s="89" t="s">
        <v>240</v>
      </c>
      <c r="N201" s="6">
        <v>4</v>
      </c>
      <c r="O201" s="112">
        <v>3.54</v>
      </c>
      <c r="P201" s="38" t="s">
        <v>192</v>
      </c>
      <c r="Q201" s="9"/>
      <c r="R201" s="38"/>
      <c r="S201" s="9" t="s">
        <v>401</v>
      </c>
      <c r="T201" s="38"/>
      <c r="U201" s="9" t="s">
        <v>401</v>
      </c>
      <c r="V201" s="38"/>
      <c r="W201" s="80"/>
      <c r="X201" s="109">
        <f t="shared" ref="X201:X264" si="20">IF(AND(H201=0,N201&lt;&gt;0),"Prix achat ?",H201*N201)</f>
        <v>14.16</v>
      </c>
      <c r="Y201" s="7"/>
      <c r="Z201" s="40" t="s">
        <v>401</v>
      </c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</row>
    <row r="202" spans="1:59" ht="30" customHeight="1" x14ac:dyDescent="0.2">
      <c r="A202" s="88"/>
      <c r="B202" s="4" t="s">
        <v>576</v>
      </c>
      <c r="C202" s="5" t="s">
        <v>351</v>
      </c>
      <c r="D202" s="5" t="s">
        <v>308</v>
      </c>
      <c r="E202" s="5" t="s">
        <v>198</v>
      </c>
      <c r="F202" s="119" t="s">
        <v>281</v>
      </c>
      <c r="G202" s="38" t="s">
        <v>191</v>
      </c>
      <c r="H202" s="98">
        <f t="shared" si="17"/>
        <v>20.18</v>
      </c>
      <c r="I202" s="38" t="str">
        <f t="shared" si="18"/>
        <v>Episaveur</v>
      </c>
      <c r="J202" s="96">
        <f t="shared" si="19"/>
        <v>20.18</v>
      </c>
      <c r="K202" s="89" t="s">
        <v>282</v>
      </c>
      <c r="L202" s="89" t="s">
        <v>235</v>
      </c>
      <c r="M202" s="89" t="s">
        <v>236</v>
      </c>
      <c r="N202" s="6">
        <v>0.3</v>
      </c>
      <c r="O202" s="113">
        <v>20.18</v>
      </c>
      <c r="P202" s="38" t="s">
        <v>191</v>
      </c>
      <c r="Q202" s="9"/>
      <c r="R202" s="38"/>
      <c r="S202" s="9" t="s">
        <v>401</v>
      </c>
      <c r="T202" s="38"/>
      <c r="U202" s="9" t="s">
        <v>401</v>
      </c>
      <c r="V202" s="38"/>
      <c r="W202" s="80"/>
      <c r="X202" s="109">
        <f t="shared" si="20"/>
        <v>6.0539999999999994</v>
      </c>
      <c r="Y202" s="7"/>
      <c r="Z202" s="40" t="s">
        <v>401</v>
      </c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41"/>
      <c r="BG202" s="41"/>
    </row>
    <row r="203" spans="1:59" ht="30" customHeight="1" x14ac:dyDescent="0.2">
      <c r="A203" s="88"/>
      <c r="B203" s="4" t="s">
        <v>576</v>
      </c>
      <c r="C203" s="5" t="s">
        <v>351</v>
      </c>
      <c r="D203" s="5" t="s">
        <v>308</v>
      </c>
      <c r="E203" s="5"/>
      <c r="F203" s="119" t="s">
        <v>476</v>
      </c>
      <c r="G203" s="38" t="s">
        <v>192</v>
      </c>
      <c r="H203" s="98">
        <f t="shared" si="17"/>
        <v>2.16</v>
      </c>
      <c r="I203" s="38" t="str">
        <f t="shared" si="18"/>
        <v>Métro</v>
      </c>
      <c r="J203" s="96">
        <f t="shared" si="19"/>
        <v>2.16</v>
      </c>
      <c r="K203" s="89" t="s">
        <v>477</v>
      </c>
      <c r="L203" s="89"/>
      <c r="M203" s="89"/>
      <c r="N203" s="6">
        <v>1</v>
      </c>
      <c r="O203" s="112">
        <v>2.16</v>
      </c>
      <c r="P203" s="38" t="s">
        <v>192</v>
      </c>
      <c r="Q203" s="9"/>
      <c r="R203" s="38"/>
      <c r="S203" s="9"/>
      <c r="T203" s="38"/>
      <c r="U203" s="9"/>
      <c r="V203" s="38"/>
      <c r="W203" s="80"/>
      <c r="X203" s="109">
        <f t="shared" si="20"/>
        <v>2.16</v>
      </c>
      <c r="Y203" s="7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1"/>
      <c r="AV203" s="41"/>
      <c r="AW203" s="41"/>
      <c r="AX203" s="41"/>
      <c r="AY203" s="41"/>
      <c r="AZ203" s="41"/>
      <c r="BA203" s="41"/>
      <c r="BB203" s="41"/>
      <c r="BC203" s="41"/>
      <c r="BD203" s="41"/>
      <c r="BE203" s="41"/>
      <c r="BF203" s="41"/>
      <c r="BG203" s="41"/>
    </row>
    <row r="204" spans="1:59" ht="30" customHeight="1" x14ac:dyDescent="0.2">
      <c r="A204" s="88"/>
      <c r="B204" s="4" t="s">
        <v>576</v>
      </c>
      <c r="C204" s="5" t="s">
        <v>351</v>
      </c>
      <c r="D204" s="5" t="s">
        <v>308</v>
      </c>
      <c r="E204" s="5"/>
      <c r="F204" s="119" t="s">
        <v>199</v>
      </c>
      <c r="G204" s="38" t="s">
        <v>192</v>
      </c>
      <c r="H204" s="98">
        <f t="shared" si="17"/>
        <v>3.77</v>
      </c>
      <c r="I204" s="38" t="str">
        <f t="shared" si="18"/>
        <v>Métro</v>
      </c>
      <c r="J204" s="96">
        <f t="shared" si="19"/>
        <v>3.77</v>
      </c>
      <c r="K204" s="89" t="s">
        <v>663</v>
      </c>
      <c r="L204" s="89" t="s">
        <v>383</v>
      </c>
      <c r="M204" s="89" t="s">
        <v>384</v>
      </c>
      <c r="N204" s="6">
        <v>10</v>
      </c>
      <c r="O204" s="112">
        <v>3.77</v>
      </c>
      <c r="P204" s="38" t="s">
        <v>192</v>
      </c>
      <c r="Q204" s="9"/>
      <c r="R204" s="38"/>
      <c r="S204" s="9" t="s">
        <v>401</v>
      </c>
      <c r="T204" s="38"/>
      <c r="U204" s="9" t="s">
        <v>401</v>
      </c>
      <c r="V204" s="38"/>
      <c r="W204" s="80"/>
      <c r="X204" s="109">
        <f t="shared" si="20"/>
        <v>37.700000000000003</v>
      </c>
      <c r="Y204" s="7"/>
      <c r="Z204" s="40" t="s">
        <v>401</v>
      </c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</row>
    <row r="205" spans="1:59" ht="30" customHeight="1" x14ac:dyDescent="0.2">
      <c r="A205" s="88"/>
      <c r="B205" s="4" t="s">
        <v>576</v>
      </c>
      <c r="C205" s="5" t="s">
        <v>351</v>
      </c>
      <c r="D205" s="5" t="s">
        <v>308</v>
      </c>
      <c r="E205" s="5"/>
      <c r="F205" s="119" t="s">
        <v>539</v>
      </c>
      <c r="G205" s="38" t="s">
        <v>192</v>
      </c>
      <c r="H205" s="98">
        <f t="shared" si="17"/>
        <v>1.36</v>
      </c>
      <c r="I205" s="38" t="str">
        <f t="shared" si="18"/>
        <v>Métro</v>
      </c>
      <c r="J205" s="96">
        <f t="shared" si="19"/>
        <v>1.36</v>
      </c>
      <c r="K205" s="89" t="s">
        <v>540</v>
      </c>
      <c r="L205" s="89" t="s">
        <v>237</v>
      </c>
      <c r="M205" s="89" t="s">
        <v>241</v>
      </c>
      <c r="N205" s="6">
        <v>1</v>
      </c>
      <c r="O205" s="112">
        <v>1.36</v>
      </c>
      <c r="P205" s="38" t="s">
        <v>192</v>
      </c>
      <c r="Q205" s="9"/>
      <c r="R205" s="38"/>
      <c r="S205" s="9"/>
      <c r="T205" s="38"/>
      <c r="U205" s="9" t="s">
        <v>401</v>
      </c>
      <c r="V205" s="38"/>
      <c r="W205" s="80"/>
      <c r="X205" s="109">
        <f t="shared" si="20"/>
        <v>1.36</v>
      </c>
      <c r="Y205" s="7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1"/>
      <c r="AV205" s="41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</row>
    <row r="206" spans="1:59" ht="30" customHeight="1" x14ac:dyDescent="0.2">
      <c r="A206" s="88"/>
      <c r="B206" s="4" t="s">
        <v>576</v>
      </c>
      <c r="C206" s="5" t="s">
        <v>351</v>
      </c>
      <c r="D206" s="5" t="s">
        <v>308</v>
      </c>
      <c r="E206" s="5"/>
      <c r="F206" s="119" t="s">
        <v>131</v>
      </c>
      <c r="G206" s="38" t="s">
        <v>192</v>
      </c>
      <c r="H206" s="98">
        <f t="shared" si="17"/>
        <v>1.95</v>
      </c>
      <c r="I206" s="38" t="str">
        <f t="shared" si="18"/>
        <v>Métro</v>
      </c>
      <c r="J206" s="96">
        <f t="shared" si="19"/>
        <v>1.95</v>
      </c>
      <c r="K206" s="89" t="s">
        <v>114</v>
      </c>
      <c r="L206" s="89" t="s">
        <v>236</v>
      </c>
      <c r="M206" s="89" t="s">
        <v>237</v>
      </c>
      <c r="N206" s="6">
        <v>3</v>
      </c>
      <c r="O206" s="112">
        <v>1.95</v>
      </c>
      <c r="P206" s="38" t="s">
        <v>192</v>
      </c>
      <c r="Q206" s="9"/>
      <c r="R206" s="38"/>
      <c r="S206" s="9" t="s">
        <v>401</v>
      </c>
      <c r="T206" s="38"/>
      <c r="U206" s="9" t="s">
        <v>401</v>
      </c>
      <c r="V206" s="38"/>
      <c r="W206" s="80"/>
      <c r="X206" s="109">
        <f t="shared" si="20"/>
        <v>5.85</v>
      </c>
      <c r="Y206" s="7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</row>
    <row r="207" spans="1:59" ht="30" customHeight="1" x14ac:dyDescent="0.2">
      <c r="A207" s="88"/>
      <c r="B207" s="4" t="s">
        <v>576</v>
      </c>
      <c r="C207" s="5" t="s">
        <v>351</v>
      </c>
      <c r="D207" s="5" t="s">
        <v>308</v>
      </c>
      <c r="E207" s="5"/>
      <c r="F207" s="119" t="s">
        <v>445</v>
      </c>
      <c r="G207" s="38" t="s">
        <v>192</v>
      </c>
      <c r="H207" s="98">
        <f t="shared" si="17"/>
        <v>12.9</v>
      </c>
      <c r="I207" s="38" t="str">
        <f t="shared" si="18"/>
        <v>Métro</v>
      </c>
      <c r="J207" s="96">
        <f t="shared" si="19"/>
        <v>12.9</v>
      </c>
      <c r="K207" s="89" t="s">
        <v>438</v>
      </c>
      <c r="L207" s="89"/>
      <c r="M207" s="89"/>
      <c r="N207" s="6">
        <v>1</v>
      </c>
      <c r="O207" s="112">
        <v>12.9</v>
      </c>
      <c r="P207" s="38" t="s">
        <v>192</v>
      </c>
      <c r="Q207" s="9"/>
      <c r="R207" s="38"/>
      <c r="S207" s="9"/>
      <c r="T207" s="38"/>
      <c r="U207" s="9"/>
      <c r="V207" s="38"/>
      <c r="W207" s="80"/>
      <c r="X207" s="109">
        <f t="shared" si="20"/>
        <v>12.9</v>
      </c>
      <c r="Y207" s="7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1"/>
      <c r="AV207" s="41"/>
      <c r="AW207" s="41"/>
      <c r="AX207" s="41"/>
      <c r="AY207" s="41"/>
      <c r="AZ207" s="41"/>
      <c r="BA207" s="41"/>
      <c r="BB207" s="41"/>
      <c r="BC207" s="41"/>
      <c r="BD207" s="41"/>
      <c r="BE207" s="41"/>
      <c r="BF207" s="41"/>
      <c r="BG207" s="41"/>
    </row>
    <row r="208" spans="1:59" ht="30" customHeight="1" x14ac:dyDescent="0.2">
      <c r="A208" s="88"/>
      <c r="B208" s="4" t="s">
        <v>576</v>
      </c>
      <c r="C208" s="5" t="s">
        <v>351</v>
      </c>
      <c r="D208" s="5" t="s">
        <v>308</v>
      </c>
      <c r="E208" s="5"/>
      <c r="F208" s="119" t="s">
        <v>629</v>
      </c>
      <c r="G208" s="38" t="s">
        <v>192</v>
      </c>
      <c r="H208" s="98">
        <f t="shared" si="17"/>
        <v>10.5</v>
      </c>
      <c r="I208" s="38" t="str">
        <f t="shared" si="18"/>
        <v>Métro</v>
      </c>
      <c r="J208" s="96">
        <f t="shared" si="19"/>
        <v>10.5</v>
      </c>
      <c r="K208" s="89" t="s">
        <v>438</v>
      </c>
      <c r="L208" s="89"/>
      <c r="M208" s="89"/>
      <c r="N208" s="6">
        <v>2</v>
      </c>
      <c r="O208" s="112">
        <v>10.5</v>
      </c>
      <c r="P208" s="38" t="s">
        <v>192</v>
      </c>
      <c r="Q208" s="9"/>
      <c r="R208" s="38"/>
      <c r="S208" s="9" t="s">
        <v>401</v>
      </c>
      <c r="T208" s="38"/>
      <c r="U208" s="9" t="s">
        <v>401</v>
      </c>
      <c r="V208" s="38"/>
      <c r="W208" s="80"/>
      <c r="X208" s="109">
        <f t="shared" si="20"/>
        <v>21</v>
      </c>
      <c r="Y208" s="7"/>
      <c r="Z208" s="40" t="s">
        <v>401</v>
      </c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</row>
    <row r="209" spans="1:59" ht="30" customHeight="1" x14ac:dyDescent="0.2">
      <c r="A209" s="88"/>
      <c r="B209" s="4" t="s">
        <v>576</v>
      </c>
      <c r="C209" s="5" t="s">
        <v>351</v>
      </c>
      <c r="D209" s="5" t="s">
        <v>308</v>
      </c>
      <c r="E209" s="5"/>
      <c r="F209" s="119" t="s">
        <v>691</v>
      </c>
      <c r="G209" s="38" t="s">
        <v>192</v>
      </c>
      <c r="H209" s="98">
        <f t="shared" si="17"/>
        <v>16</v>
      </c>
      <c r="I209" s="38" t="str">
        <f t="shared" si="18"/>
        <v>Métro</v>
      </c>
      <c r="J209" s="96">
        <f t="shared" si="19"/>
        <v>16</v>
      </c>
      <c r="K209" s="89"/>
      <c r="L209" s="89"/>
      <c r="M209" s="89"/>
      <c r="N209" s="6">
        <v>1</v>
      </c>
      <c r="O209" s="112">
        <v>16</v>
      </c>
      <c r="P209" s="38" t="s">
        <v>192</v>
      </c>
      <c r="Q209" s="9"/>
      <c r="R209" s="38"/>
      <c r="S209" s="9" t="s">
        <v>401</v>
      </c>
      <c r="T209" s="38"/>
      <c r="U209" s="9" t="s">
        <v>401</v>
      </c>
      <c r="V209" s="38"/>
      <c r="W209" s="80"/>
      <c r="X209" s="109">
        <f t="shared" si="20"/>
        <v>16</v>
      </c>
      <c r="Y209" s="7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</row>
    <row r="210" spans="1:59" ht="30" customHeight="1" x14ac:dyDescent="0.2">
      <c r="A210" s="88"/>
      <c r="B210" s="4" t="s">
        <v>577</v>
      </c>
      <c r="C210" s="5" t="s">
        <v>351</v>
      </c>
      <c r="D210" s="5" t="s">
        <v>350</v>
      </c>
      <c r="E210" s="5"/>
      <c r="F210" s="119" t="s">
        <v>667</v>
      </c>
      <c r="G210" s="38" t="s">
        <v>192</v>
      </c>
      <c r="H210" s="98">
        <f t="shared" si="17"/>
        <v>5.66</v>
      </c>
      <c r="I210" s="38">
        <f t="shared" si="18"/>
        <v>0</v>
      </c>
      <c r="J210" s="96">
        <v>50</v>
      </c>
      <c r="K210" s="89" t="s">
        <v>114</v>
      </c>
      <c r="L210" s="89"/>
      <c r="M210" s="89"/>
      <c r="N210" s="6">
        <v>4</v>
      </c>
      <c r="O210" s="112">
        <v>5.66</v>
      </c>
      <c r="P210" s="38" t="s">
        <v>192</v>
      </c>
      <c r="Q210" s="9"/>
      <c r="R210" s="38"/>
      <c r="S210" s="9" t="s">
        <v>401</v>
      </c>
      <c r="T210" s="38"/>
      <c r="U210" s="9" t="s">
        <v>401</v>
      </c>
      <c r="V210" s="38"/>
      <c r="W210" s="80"/>
      <c r="X210" s="109">
        <f t="shared" si="20"/>
        <v>22.64</v>
      </c>
      <c r="Y210" s="7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</row>
    <row r="211" spans="1:59" ht="30" customHeight="1" x14ac:dyDescent="0.2">
      <c r="A211" s="88"/>
      <c r="B211" s="4" t="s">
        <v>584</v>
      </c>
      <c r="C211" s="5" t="s">
        <v>351</v>
      </c>
      <c r="D211" s="5" t="s">
        <v>308</v>
      </c>
      <c r="E211" s="5"/>
      <c r="F211" s="119" t="s">
        <v>396</v>
      </c>
      <c r="G211" s="38" t="s">
        <v>461</v>
      </c>
      <c r="H211" s="98">
        <f t="shared" si="17"/>
        <v>5.9</v>
      </c>
      <c r="I211" s="38" t="str">
        <f t="shared" si="18"/>
        <v>Adis</v>
      </c>
      <c r="J211" s="96">
        <f>MIN(O211,Q211,S211,U211)</f>
        <v>5.9</v>
      </c>
      <c r="K211" s="89" t="s">
        <v>438</v>
      </c>
      <c r="L211" s="89" t="s">
        <v>236</v>
      </c>
      <c r="M211" s="89" t="s">
        <v>236</v>
      </c>
      <c r="N211" s="6">
        <v>6</v>
      </c>
      <c r="O211" s="112">
        <v>5.9</v>
      </c>
      <c r="P211" s="38" t="s">
        <v>461</v>
      </c>
      <c r="Q211" s="9"/>
      <c r="R211" s="38"/>
      <c r="S211" s="9"/>
      <c r="T211" s="38"/>
      <c r="U211" s="9" t="s">
        <v>401</v>
      </c>
      <c r="V211" s="38"/>
      <c r="W211" s="80"/>
      <c r="X211" s="109">
        <f t="shared" si="20"/>
        <v>35.400000000000006</v>
      </c>
      <c r="Y211" s="7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</row>
    <row r="212" spans="1:59" ht="30" customHeight="1" x14ac:dyDescent="0.2">
      <c r="A212" s="88"/>
      <c r="B212" s="4" t="s">
        <v>581</v>
      </c>
      <c r="C212" s="5" t="s">
        <v>351</v>
      </c>
      <c r="D212" s="5" t="s">
        <v>350</v>
      </c>
      <c r="E212" s="5"/>
      <c r="F212" s="119" t="s">
        <v>690</v>
      </c>
      <c r="G212" s="38" t="s">
        <v>192</v>
      </c>
      <c r="H212" s="98">
        <f t="shared" si="17"/>
        <v>8.99</v>
      </c>
      <c r="I212" s="38">
        <f t="shared" si="18"/>
        <v>0</v>
      </c>
      <c r="J212" s="96">
        <v>50</v>
      </c>
      <c r="K212" s="89" t="s">
        <v>114</v>
      </c>
      <c r="L212" s="89"/>
      <c r="M212" s="89"/>
      <c r="N212" s="6">
        <v>3</v>
      </c>
      <c r="O212" s="112">
        <v>8.99</v>
      </c>
      <c r="P212" s="38" t="s">
        <v>192</v>
      </c>
      <c r="Q212" s="9"/>
      <c r="R212" s="38"/>
      <c r="S212" s="9" t="s">
        <v>401</v>
      </c>
      <c r="T212" s="38"/>
      <c r="U212" s="9"/>
      <c r="V212" s="38"/>
      <c r="W212" s="80"/>
      <c r="X212" s="109">
        <f t="shared" si="20"/>
        <v>26.97</v>
      </c>
      <c r="Y212" s="7"/>
      <c r="Z212" s="40" t="s">
        <v>401</v>
      </c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</row>
    <row r="213" spans="1:59" ht="30" customHeight="1" x14ac:dyDescent="0.2">
      <c r="A213" s="88"/>
      <c r="B213" s="4" t="s">
        <v>581</v>
      </c>
      <c r="C213" s="5" t="s">
        <v>351</v>
      </c>
      <c r="D213" s="5" t="s">
        <v>308</v>
      </c>
      <c r="E213" s="5"/>
      <c r="F213" s="119" t="s">
        <v>582</v>
      </c>
      <c r="G213" s="38" t="s">
        <v>461</v>
      </c>
      <c r="H213" s="98">
        <f t="shared" si="17"/>
        <v>16.54</v>
      </c>
      <c r="I213" s="38" t="str">
        <f t="shared" si="18"/>
        <v>Adis</v>
      </c>
      <c r="J213" s="96">
        <f t="shared" ref="J213:J276" si="21">MIN(O213,Q213,S213,U213)</f>
        <v>16.54</v>
      </c>
      <c r="K213" s="89" t="s">
        <v>114</v>
      </c>
      <c r="L213" s="89" t="s">
        <v>236</v>
      </c>
      <c r="M213" s="89" t="s">
        <v>237</v>
      </c>
      <c r="N213" s="6">
        <v>2</v>
      </c>
      <c r="O213" s="113">
        <v>16.54</v>
      </c>
      <c r="P213" s="38" t="s">
        <v>461</v>
      </c>
      <c r="Q213" s="9"/>
      <c r="R213" s="38" t="s">
        <v>372</v>
      </c>
      <c r="S213" s="9"/>
      <c r="T213" s="38"/>
      <c r="U213" s="9" t="s">
        <v>401</v>
      </c>
      <c r="V213" s="38"/>
      <c r="W213" s="80"/>
      <c r="X213" s="109">
        <f t="shared" si="20"/>
        <v>33.08</v>
      </c>
      <c r="Y213" s="7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</row>
    <row r="214" spans="1:59" ht="30" customHeight="1" x14ac:dyDescent="0.2">
      <c r="A214" s="88"/>
      <c r="B214" s="4" t="s">
        <v>581</v>
      </c>
      <c r="C214" s="5" t="s">
        <v>351</v>
      </c>
      <c r="D214" s="5" t="s">
        <v>308</v>
      </c>
      <c r="E214" s="5"/>
      <c r="F214" s="119" t="s">
        <v>440</v>
      </c>
      <c r="G214" s="38" t="s">
        <v>461</v>
      </c>
      <c r="H214" s="98">
        <f t="shared" si="17"/>
        <v>5.43</v>
      </c>
      <c r="I214" s="38" t="str">
        <f t="shared" si="18"/>
        <v>Adis</v>
      </c>
      <c r="J214" s="96">
        <f t="shared" si="21"/>
        <v>5.43</v>
      </c>
      <c r="K214" s="89" t="s">
        <v>114</v>
      </c>
      <c r="L214" s="89" t="s">
        <v>236</v>
      </c>
      <c r="M214" s="89" t="s">
        <v>238</v>
      </c>
      <c r="N214" s="6">
        <v>5</v>
      </c>
      <c r="O214" s="113">
        <v>5.43</v>
      </c>
      <c r="P214" s="38" t="s">
        <v>461</v>
      </c>
      <c r="Q214" s="9"/>
      <c r="R214" s="38" t="s">
        <v>372</v>
      </c>
      <c r="S214" s="9"/>
      <c r="T214" s="38"/>
      <c r="U214" s="9" t="s">
        <v>401</v>
      </c>
      <c r="V214" s="38"/>
      <c r="W214" s="80" t="s">
        <v>598</v>
      </c>
      <c r="X214" s="109">
        <f t="shared" si="20"/>
        <v>27.15</v>
      </c>
      <c r="Y214" s="7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</row>
    <row r="215" spans="1:59" ht="30" customHeight="1" x14ac:dyDescent="0.2">
      <c r="A215" s="88"/>
      <c r="B215" s="4" t="s">
        <v>581</v>
      </c>
      <c r="C215" s="5" t="s">
        <v>351</v>
      </c>
      <c r="D215" s="5" t="s">
        <v>308</v>
      </c>
      <c r="E215" s="5"/>
      <c r="F215" s="119" t="s">
        <v>439</v>
      </c>
      <c r="G215" s="38" t="s">
        <v>461</v>
      </c>
      <c r="H215" s="98">
        <f t="shared" si="17"/>
        <v>7.14</v>
      </c>
      <c r="I215" s="38" t="str">
        <f t="shared" si="18"/>
        <v>Adis</v>
      </c>
      <c r="J215" s="96">
        <f t="shared" si="21"/>
        <v>7.14</v>
      </c>
      <c r="K215" s="89" t="s">
        <v>114</v>
      </c>
      <c r="L215" s="89" t="s">
        <v>236</v>
      </c>
      <c r="M215" s="89" t="s">
        <v>238</v>
      </c>
      <c r="N215" s="6">
        <v>9</v>
      </c>
      <c r="O215" s="113">
        <v>7.14</v>
      </c>
      <c r="P215" s="38" t="s">
        <v>461</v>
      </c>
      <c r="Q215" s="9"/>
      <c r="R215" s="38" t="s">
        <v>372</v>
      </c>
      <c r="S215" s="9"/>
      <c r="T215" s="38"/>
      <c r="U215" s="9" t="s">
        <v>401</v>
      </c>
      <c r="V215" s="38"/>
      <c r="W215" s="80"/>
      <c r="X215" s="109">
        <f t="shared" si="20"/>
        <v>64.259999999999991</v>
      </c>
      <c r="Y215" s="7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</row>
    <row r="216" spans="1:59" ht="30" customHeight="1" x14ac:dyDescent="0.2">
      <c r="A216" s="88"/>
      <c r="B216" s="4" t="s">
        <v>581</v>
      </c>
      <c r="C216" s="5" t="s">
        <v>351</v>
      </c>
      <c r="D216" s="5" t="s">
        <v>308</v>
      </c>
      <c r="E216" s="5"/>
      <c r="F216" s="119" t="s">
        <v>535</v>
      </c>
      <c r="G216" s="38" t="s">
        <v>461</v>
      </c>
      <c r="H216" s="98">
        <f t="shared" si="17"/>
        <v>38.479999999999997</v>
      </c>
      <c r="I216" s="38" t="str">
        <f t="shared" si="18"/>
        <v>Adis</v>
      </c>
      <c r="J216" s="96">
        <f t="shared" si="21"/>
        <v>38.479999999999997</v>
      </c>
      <c r="K216" s="89" t="s">
        <v>477</v>
      </c>
      <c r="L216" s="89" t="s">
        <v>236</v>
      </c>
      <c r="M216" s="89" t="s">
        <v>236</v>
      </c>
      <c r="N216" s="6">
        <v>1.5</v>
      </c>
      <c r="O216" s="113">
        <v>38.479999999999997</v>
      </c>
      <c r="P216" s="38" t="s">
        <v>461</v>
      </c>
      <c r="Q216" s="9">
        <v>41.95</v>
      </c>
      <c r="R216" s="38" t="s">
        <v>372</v>
      </c>
      <c r="S216" s="9"/>
      <c r="T216" s="38"/>
      <c r="U216" s="9" t="s">
        <v>401</v>
      </c>
      <c r="V216" s="38"/>
      <c r="W216" s="80" t="s">
        <v>598</v>
      </c>
      <c r="X216" s="109">
        <f t="shared" si="20"/>
        <v>57.72</v>
      </c>
      <c r="Y216" s="7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1"/>
      <c r="AV216" s="41"/>
      <c r="AW216" s="41"/>
      <c r="AX216" s="41"/>
      <c r="AY216" s="41"/>
      <c r="AZ216" s="41"/>
      <c r="BA216" s="41"/>
      <c r="BB216" s="41"/>
      <c r="BC216" s="41"/>
      <c r="BD216" s="41"/>
      <c r="BE216" s="41"/>
      <c r="BF216" s="41"/>
      <c r="BG216" s="41"/>
    </row>
    <row r="217" spans="1:59" ht="30" customHeight="1" x14ac:dyDescent="0.2">
      <c r="A217" s="88"/>
      <c r="B217" s="4" t="s">
        <v>581</v>
      </c>
      <c r="C217" s="5" t="s">
        <v>351</v>
      </c>
      <c r="D217" s="5" t="s">
        <v>405</v>
      </c>
      <c r="E217" s="5"/>
      <c r="F217" s="119" t="s">
        <v>147</v>
      </c>
      <c r="G217" s="38" t="s">
        <v>461</v>
      </c>
      <c r="H217" s="98">
        <f t="shared" si="17"/>
        <v>1.925</v>
      </c>
      <c r="I217" s="38" t="str">
        <f t="shared" si="18"/>
        <v>Adis</v>
      </c>
      <c r="J217" s="96">
        <f t="shared" si="21"/>
        <v>1.925</v>
      </c>
      <c r="K217" s="89" t="s">
        <v>668</v>
      </c>
      <c r="L217" s="89" t="s">
        <v>238</v>
      </c>
      <c r="M217" s="89" t="s">
        <v>243</v>
      </c>
      <c r="N217" s="6">
        <v>16</v>
      </c>
      <c r="O217" s="113">
        <v>1.925</v>
      </c>
      <c r="P217" s="38" t="s">
        <v>461</v>
      </c>
      <c r="Q217" s="9"/>
      <c r="R217" s="38" t="s">
        <v>372</v>
      </c>
      <c r="S217" s="9"/>
      <c r="T217" s="38"/>
      <c r="U217" s="9" t="s">
        <v>401</v>
      </c>
      <c r="V217" s="38"/>
      <c r="W217" s="80"/>
      <c r="X217" s="109">
        <f t="shared" si="20"/>
        <v>30.8</v>
      </c>
      <c r="Y217" s="7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</row>
    <row r="218" spans="1:59" ht="30" customHeight="1" x14ac:dyDescent="0.2">
      <c r="A218" s="88"/>
      <c r="B218" s="4" t="s">
        <v>581</v>
      </c>
      <c r="C218" s="5" t="s">
        <v>351</v>
      </c>
      <c r="D218" s="5" t="s">
        <v>405</v>
      </c>
      <c r="E218" s="5"/>
      <c r="F218" s="119" t="s">
        <v>620</v>
      </c>
      <c r="G218" s="38" t="s">
        <v>572</v>
      </c>
      <c r="H218" s="98">
        <f t="shared" si="17"/>
        <v>24.08</v>
      </c>
      <c r="I218" s="38" t="str">
        <f t="shared" si="18"/>
        <v>Sodipren</v>
      </c>
      <c r="J218" s="96">
        <f t="shared" si="21"/>
        <v>24.08</v>
      </c>
      <c r="K218" s="89" t="s">
        <v>119</v>
      </c>
      <c r="L218" s="89" t="s">
        <v>237</v>
      </c>
      <c r="M218" s="89" t="s">
        <v>247</v>
      </c>
      <c r="N218" s="6">
        <v>4</v>
      </c>
      <c r="O218" s="112">
        <v>24.08</v>
      </c>
      <c r="P218" s="38" t="s">
        <v>572</v>
      </c>
      <c r="Q218" s="9"/>
      <c r="R218" s="38" t="s">
        <v>572</v>
      </c>
      <c r="S218" s="9" t="s">
        <v>401</v>
      </c>
      <c r="T218" s="38"/>
      <c r="U218" s="9" t="s">
        <v>401</v>
      </c>
      <c r="V218" s="38"/>
      <c r="W218" s="80"/>
      <c r="X218" s="109">
        <f t="shared" si="20"/>
        <v>96.32</v>
      </c>
      <c r="Y218" s="7"/>
      <c r="Z218" s="40" t="s">
        <v>401</v>
      </c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</row>
    <row r="219" spans="1:59" ht="30" customHeight="1" x14ac:dyDescent="0.2">
      <c r="A219" s="88"/>
      <c r="B219" s="4" t="s">
        <v>578</v>
      </c>
      <c r="C219" s="5" t="s">
        <v>308</v>
      </c>
      <c r="D219" s="5" t="s">
        <v>198</v>
      </c>
      <c r="E219" s="5" t="s">
        <v>312</v>
      </c>
      <c r="F219" s="119" t="s">
        <v>409</v>
      </c>
      <c r="G219" s="38" t="s">
        <v>367</v>
      </c>
      <c r="H219" s="96">
        <f t="shared" si="17"/>
        <v>4</v>
      </c>
      <c r="I219" s="38" t="str">
        <f t="shared" si="18"/>
        <v>Carniato</v>
      </c>
      <c r="J219" s="96">
        <f t="shared" si="21"/>
        <v>4</v>
      </c>
      <c r="K219" s="89" t="s">
        <v>600</v>
      </c>
      <c r="L219" s="89" t="s">
        <v>237</v>
      </c>
      <c r="M219" s="89" t="s">
        <v>239</v>
      </c>
      <c r="N219" s="6"/>
      <c r="O219" s="112">
        <v>4</v>
      </c>
      <c r="P219" s="38" t="s">
        <v>367</v>
      </c>
      <c r="Q219" s="9"/>
      <c r="R219" s="38"/>
      <c r="S219" s="9" t="s">
        <v>401</v>
      </c>
      <c r="T219" s="38"/>
      <c r="U219" s="9"/>
      <c r="V219" s="38"/>
      <c r="W219" s="80"/>
      <c r="X219" s="109">
        <f t="shared" si="20"/>
        <v>0</v>
      </c>
      <c r="Y219" s="7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</row>
    <row r="220" spans="1:59" ht="30" customHeight="1" x14ac:dyDescent="0.2">
      <c r="A220" s="88"/>
      <c r="B220" s="4" t="s">
        <v>578</v>
      </c>
      <c r="C220" s="5" t="s">
        <v>308</v>
      </c>
      <c r="D220" s="5" t="s">
        <v>198</v>
      </c>
      <c r="E220" s="5" t="s">
        <v>312</v>
      </c>
      <c r="F220" s="119" t="s">
        <v>408</v>
      </c>
      <c r="G220" s="38" t="s">
        <v>367</v>
      </c>
      <c r="H220" s="96">
        <f t="shared" si="17"/>
        <v>0.35799999999999998</v>
      </c>
      <c r="I220" s="38" t="str">
        <f t="shared" si="18"/>
        <v>Carniato</v>
      </c>
      <c r="J220" s="96">
        <f t="shared" si="21"/>
        <v>0.35799999999999998</v>
      </c>
      <c r="K220" s="89" t="s">
        <v>114</v>
      </c>
      <c r="L220" s="89" t="s">
        <v>247</v>
      </c>
      <c r="M220" s="89" t="s">
        <v>249</v>
      </c>
      <c r="N220" s="6">
        <v>40</v>
      </c>
      <c r="O220" s="112">
        <v>0.35799999999999998</v>
      </c>
      <c r="P220" s="38" t="s">
        <v>367</v>
      </c>
      <c r="Q220" s="9"/>
      <c r="R220" s="38"/>
      <c r="S220" s="9" t="s">
        <v>401</v>
      </c>
      <c r="T220" s="38"/>
      <c r="U220" s="9"/>
      <c r="V220" s="38"/>
      <c r="W220" s="80"/>
      <c r="X220" s="109">
        <f t="shared" si="20"/>
        <v>14.32</v>
      </c>
      <c r="Y220" s="7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1"/>
      <c r="AV220" s="41"/>
      <c r="AW220" s="41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</row>
    <row r="221" spans="1:59" ht="30" customHeight="1" x14ac:dyDescent="0.2">
      <c r="A221" s="88"/>
      <c r="B221" s="4" t="s">
        <v>578</v>
      </c>
      <c r="C221" s="5" t="s">
        <v>308</v>
      </c>
      <c r="D221" s="5" t="s">
        <v>198</v>
      </c>
      <c r="E221" s="5" t="s">
        <v>312</v>
      </c>
      <c r="F221" s="119" t="s">
        <v>416</v>
      </c>
      <c r="G221" s="38" t="s">
        <v>367</v>
      </c>
      <c r="H221" s="96">
        <f t="shared" si="17"/>
        <v>3.5</v>
      </c>
      <c r="I221" s="38" t="str">
        <f t="shared" si="18"/>
        <v>Carniato</v>
      </c>
      <c r="J221" s="96">
        <f t="shared" si="21"/>
        <v>3.5</v>
      </c>
      <c r="K221" s="89" t="s">
        <v>415</v>
      </c>
      <c r="L221" s="89" t="s">
        <v>241</v>
      </c>
      <c r="M221" s="89" t="s">
        <v>244</v>
      </c>
      <c r="N221" s="6">
        <v>1</v>
      </c>
      <c r="O221" s="112">
        <v>3.5</v>
      </c>
      <c r="P221" s="38" t="s">
        <v>367</v>
      </c>
      <c r="Q221" s="9"/>
      <c r="R221" s="38"/>
      <c r="S221" s="9" t="s">
        <v>401</v>
      </c>
      <c r="T221" s="38"/>
      <c r="U221" s="9"/>
      <c r="V221" s="38"/>
      <c r="W221" s="80"/>
      <c r="X221" s="109">
        <f t="shared" si="20"/>
        <v>3.5</v>
      </c>
      <c r="Y221" s="7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1"/>
      <c r="AV221" s="41"/>
      <c r="AW221" s="41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</row>
    <row r="222" spans="1:59" ht="30" customHeight="1" x14ac:dyDescent="0.2">
      <c r="A222" s="88"/>
      <c r="B222" s="4" t="s">
        <v>578</v>
      </c>
      <c r="C222" s="5" t="s">
        <v>308</v>
      </c>
      <c r="D222" s="5" t="s">
        <v>198</v>
      </c>
      <c r="E222" s="5" t="s">
        <v>312</v>
      </c>
      <c r="F222" s="119" t="s">
        <v>410</v>
      </c>
      <c r="G222" s="38" t="s">
        <v>367</v>
      </c>
      <c r="H222" s="96">
        <f t="shared" si="17"/>
        <v>3</v>
      </c>
      <c r="I222" s="38" t="str">
        <f t="shared" si="18"/>
        <v>Carniato</v>
      </c>
      <c r="J222" s="96">
        <f t="shared" si="21"/>
        <v>3</v>
      </c>
      <c r="K222" s="89" t="s">
        <v>114</v>
      </c>
      <c r="L222" s="89" t="s">
        <v>238</v>
      </c>
      <c r="M222" s="89" t="s">
        <v>241</v>
      </c>
      <c r="N222" s="6">
        <v>5</v>
      </c>
      <c r="O222" s="112">
        <v>3</v>
      </c>
      <c r="P222" s="38" t="s">
        <v>367</v>
      </c>
      <c r="Q222" s="9"/>
      <c r="R222" s="38"/>
      <c r="S222" s="9" t="s">
        <v>401</v>
      </c>
      <c r="T222" s="38"/>
      <c r="U222" s="9"/>
      <c r="V222" s="38"/>
      <c r="W222" s="80"/>
      <c r="X222" s="109">
        <f t="shared" si="20"/>
        <v>15</v>
      </c>
      <c r="Y222" s="7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1"/>
      <c r="AV222" s="41"/>
      <c r="AW222" s="41"/>
      <c r="AX222" s="41"/>
      <c r="AY222" s="41"/>
      <c r="AZ222" s="41"/>
      <c r="BA222" s="41"/>
      <c r="BB222" s="41"/>
      <c r="BC222" s="41"/>
      <c r="BD222" s="41"/>
      <c r="BE222" s="41"/>
      <c r="BF222" s="41"/>
      <c r="BG222" s="41"/>
    </row>
    <row r="223" spans="1:59" ht="30" customHeight="1" x14ac:dyDescent="0.2">
      <c r="A223" s="88"/>
      <c r="B223" s="4" t="s">
        <v>580</v>
      </c>
      <c r="C223" s="5" t="s">
        <v>308</v>
      </c>
      <c r="D223" s="5" t="s">
        <v>337</v>
      </c>
      <c r="E223" s="93" t="s">
        <v>342</v>
      </c>
      <c r="F223" s="119" t="s">
        <v>201</v>
      </c>
      <c r="G223" s="38" t="s">
        <v>518</v>
      </c>
      <c r="H223" s="96">
        <f t="shared" si="17"/>
        <v>0.36</v>
      </c>
      <c r="I223" s="38" t="str">
        <f t="shared" si="18"/>
        <v>Boulangerie</v>
      </c>
      <c r="J223" s="96">
        <f t="shared" si="21"/>
        <v>0.36</v>
      </c>
      <c r="K223" s="89"/>
      <c r="L223" s="89" t="s">
        <v>249</v>
      </c>
      <c r="M223" s="89" t="s">
        <v>386</v>
      </c>
      <c r="N223" s="6">
        <v>30</v>
      </c>
      <c r="O223" s="112">
        <v>0.36</v>
      </c>
      <c r="P223" s="38" t="s">
        <v>518</v>
      </c>
      <c r="Q223" s="9"/>
      <c r="R223" s="38"/>
      <c r="S223" s="9" t="s">
        <v>401</v>
      </c>
      <c r="T223" s="38"/>
      <c r="U223" s="9" t="s">
        <v>401</v>
      </c>
      <c r="V223" s="38"/>
      <c r="W223" s="80"/>
      <c r="X223" s="109">
        <f t="shared" si="20"/>
        <v>10.799999999999999</v>
      </c>
      <c r="Y223" s="7"/>
      <c r="Z223" s="40" t="s">
        <v>401</v>
      </c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</row>
    <row r="224" spans="1:59" ht="30" customHeight="1" x14ac:dyDescent="0.2">
      <c r="A224" s="88"/>
      <c r="B224" s="4" t="s">
        <v>580</v>
      </c>
      <c r="C224" s="5" t="s">
        <v>308</v>
      </c>
      <c r="D224" s="5" t="s">
        <v>337</v>
      </c>
      <c r="E224" s="5" t="s">
        <v>393</v>
      </c>
      <c r="F224" s="119" t="s">
        <v>125</v>
      </c>
      <c r="G224" s="38" t="s">
        <v>190</v>
      </c>
      <c r="H224" s="96">
        <f t="shared" si="17"/>
        <v>0.496</v>
      </c>
      <c r="I224" s="38" t="str">
        <f t="shared" si="18"/>
        <v>Davigel</v>
      </c>
      <c r="J224" s="96">
        <f t="shared" si="21"/>
        <v>0.496</v>
      </c>
      <c r="K224" s="89" t="s">
        <v>114</v>
      </c>
      <c r="L224" s="89" t="s">
        <v>265</v>
      </c>
      <c r="M224" s="89" t="s">
        <v>267</v>
      </c>
      <c r="N224" s="6">
        <v>72</v>
      </c>
      <c r="O224" s="112">
        <v>0.496</v>
      </c>
      <c r="P224" s="38" t="s">
        <v>190</v>
      </c>
      <c r="Q224" s="9"/>
      <c r="R224" s="38"/>
      <c r="S224" s="9" t="s">
        <v>401</v>
      </c>
      <c r="T224" s="38"/>
      <c r="U224" s="9" t="s">
        <v>401</v>
      </c>
      <c r="V224" s="38"/>
      <c r="W224" s="80"/>
      <c r="X224" s="109">
        <f t="shared" si="20"/>
        <v>35.712000000000003</v>
      </c>
      <c r="Y224" s="7"/>
      <c r="Z224" s="40" t="s">
        <v>401</v>
      </c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</row>
    <row r="225" spans="1:59" ht="30" customHeight="1" x14ac:dyDescent="0.2">
      <c r="A225" s="88"/>
      <c r="B225" s="4" t="s">
        <v>580</v>
      </c>
      <c r="C225" s="5" t="s">
        <v>308</v>
      </c>
      <c r="D225" s="5" t="s">
        <v>337</v>
      </c>
      <c r="E225" s="5" t="s">
        <v>393</v>
      </c>
      <c r="F225" s="119" t="s">
        <v>287</v>
      </c>
      <c r="G225" s="38" t="s">
        <v>518</v>
      </c>
      <c r="H225" s="96">
        <f t="shared" si="17"/>
        <v>1.575</v>
      </c>
      <c r="I225" s="38" t="str">
        <f t="shared" si="18"/>
        <v>Boulangerie</v>
      </c>
      <c r="J225" s="96">
        <f t="shared" si="21"/>
        <v>1.575</v>
      </c>
      <c r="K225" s="89" t="s">
        <v>114</v>
      </c>
      <c r="L225" s="89" t="s">
        <v>238</v>
      </c>
      <c r="M225" s="89" t="s">
        <v>243</v>
      </c>
      <c r="N225" s="6">
        <v>13</v>
      </c>
      <c r="O225" s="112">
        <v>1.575</v>
      </c>
      <c r="P225" s="38" t="s">
        <v>518</v>
      </c>
      <c r="Q225" s="9"/>
      <c r="R225" s="38"/>
      <c r="S225" s="9" t="s">
        <v>401</v>
      </c>
      <c r="T225" s="38"/>
      <c r="U225" s="9" t="s">
        <v>401</v>
      </c>
      <c r="V225" s="38"/>
      <c r="W225" s="80"/>
      <c r="X225" s="109">
        <f t="shared" si="20"/>
        <v>20.474999999999998</v>
      </c>
      <c r="Y225" s="7"/>
      <c r="Z225" s="40" t="s">
        <v>401</v>
      </c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</row>
    <row r="226" spans="1:59" ht="30" customHeight="1" x14ac:dyDescent="0.2">
      <c r="A226" s="88"/>
      <c r="B226" s="4" t="s">
        <v>580</v>
      </c>
      <c r="C226" s="5" t="s">
        <v>308</v>
      </c>
      <c r="D226" s="5" t="s">
        <v>169</v>
      </c>
      <c r="E226" s="5" t="s">
        <v>169</v>
      </c>
      <c r="F226" s="119" t="s">
        <v>118</v>
      </c>
      <c r="G226" s="38" t="s">
        <v>189</v>
      </c>
      <c r="H226" s="96">
        <f t="shared" si="17"/>
        <v>0.57999999999999996</v>
      </c>
      <c r="I226" s="38" t="str">
        <f t="shared" si="18"/>
        <v>Sofrigel</v>
      </c>
      <c r="J226" s="96">
        <f t="shared" si="21"/>
        <v>0.57999999999999996</v>
      </c>
      <c r="K226" s="89"/>
      <c r="L226" s="89"/>
      <c r="M226" s="89"/>
      <c r="N226" s="6">
        <v>60</v>
      </c>
      <c r="O226" s="112">
        <v>0.57999999999999996</v>
      </c>
      <c r="P226" s="38" t="s">
        <v>189</v>
      </c>
      <c r="Q226" s="9">
        <v>0.64500000000000002</v>
      </c>
      <c r="R226" s="38" t="s">
        <v>190</v>
      </c>
      <c r="S226" s="9"/>
      <c r="T226" s="38"/>
      <c r="U226" s="9" t="s">
        <v>401</v>
      </c>
      <c r="V226" s="38"/>
      <c r="W226" s="80"/>
      <c r="X226" s="109">
        <f t="shared" si="20"/>
        <v>34.799999999999997</v>
      </c>
      <c r="Y226" s="7"/>
      <c r="Z226" s="40" t="s">
        <v>401</v>
      </c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1"/>
      <c r="AV226" s="41"/>
      <c r="AW226" s="41"/>
      <c r="AX226" s="41"/>
      <c r="AY226" s="41"/>
      <c r="AZ226" s="41"/>
      <c r="BA226" s="41"/>
      <c r="BB226" s="41"/>
      <c r="BC226" s="41"/>
      <c r="BD226" s="41"/>
      <c r="BE226" s="41"/>
      <c r="BF226" s="41"/>
      <c r="BG226" s="41"/>
    </row>
    <row r="227" spans="1:59" ht="30" customHeight="1" x14ac:dyDescent="0.2">
      <c r="A227" s="88"/>
      <c r="B227" s="4" t="s">
        <v>580</v>
      </c>
      <c r="C227" s="5" t="s">
        <v>308</v>
      </c>
      <c r="D227" s="5" t="s">
        <v>169</v>
      </c>
      <c r="E227" s="5" t="s">
        <v>169</v>
      </c>
      <c r="F227" s="119" t="s">
        <v>594</v>
      </c>
      <c r="G227" s="38" t="s">
        <v>190</v>
      </c>
      <c r="H227" s="96">
        <f t="shared" si="17"/>
        <v>3.51</v>
      </c>
      <c r="I227" s="38" t="str">
        <f t="shared" si="18"/>
        <v>Davigel</v>
      </c>
      <c r="J227" s="96">
        <f t="shared" si="21"/>
        <v>3.51</v>
      </c>
      <c r="K227" s="89" t="s">
        <v>276</v>
      </c>
      <c r="L227" s="89" t="s">
        <v>237</v>
      </c>
      <c r="M227" s="89" t="s">
        <v>239</v>
      </c>
      <c r="N227" s="6">
        <v>8</v>
      </c>
      <c r="O227" s="112">
        <v>3.51</v>
      </c>
      <c r="P227" s="38" t="s">
        <v>190</v>
      </c>
      <c r="Q227" s="9"/>
      <c r="R227" s="38"/>
      <c r="S227" s="9" t="s">
        <v>401</v>
      </c>
      <c r="T227" s="38"/>
      <c r="U227" s="9" t="s">
        <v>401</v>
      </c>
      <c r="V227" s="38"/>
      <c r="W227" s="80"/>
      <c r="X227" s="109">
        <f t="shared" si="20"/>
        <v>28.08</v>
      </c>
      <c r="Y227" s="7"/>
      <c r="Z227" s="40" t="s">
        <v>401</v>
      </c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</row>
    <row r="228" spans="1:59" ht="30" customHeight="1" x14ac:dyDescent="0.2">
      <c r="A228" s="88"/>
      <c r="B228" s="4" t="s">
        <v>580</v>
      </c>
      <c r="C228" s="5" t="s">
        <v>308</v>
      </c>
      <c r="D228" s="5" t="s">
        <v>169</v>
      </c>
      <c r="E228" s="5" t="s">
        <v>169</v>
      </c>
      <c r="F228" s="119" t="s">
        <v>273</v>
      </c>
      <c r="G228" s="38" t="s">
        <v>193</v>
      </c>
      <c r="H228" s="96">
        <f t="shared" si="17"/>
        <v>1.2</v>
      </c>
      <c r="I228" s="38" t="str">
        <f t="shared" si="18"/>
        <v>Pomona froid</v>
      </c>
      <c r="J228" s="96">
        <f t="shared" si="21"/>
        <v>1.2</v>
      </c>
      <c r="K228" s="89"/>
      <c r="L228" s="89" t="s">
        <v>236</v>
      </c>
      <c r="M228" s="89" t="s">
        <v>237</v>
      </c>
      <c r="N228" s="6">
        <v>28</v>
      </c>
      <c r="O228" s="112">
        <v>1.2</v>
      </c>
      <c r="P228" s="38" t="s">
        <v>193</v>
      </c>
      <c r="Q228" s="9"/>
      <c r="R228" s="38"/>
      <c r="S228" s="9" t="s">
        <v>401</v>
      </c>
      <c r="T228" s="38"/>
      <c r="U228" s="9" t="s">
        <v>401</v>
      </c>
      <c r="V228" s="38"/>
      <c r="W228" s="80"/>
      <c r="X228" s="109">
        <f t="shared" si="20"/>
        <v>33.6</v>
      </c>
      <c r="Y228" s="7"/>
      <c r="Z228" s="40" t="s">
        <v>401</v>
      </c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1"/>
      <c r="AV228" s="41"/>
      <c r="AW228" s="41"/>
      <c r="AX228" s="41"/>
      <c r="AY228" s="41"/>
      <c r="AZ228" s="41"/>
      <c r="BA228" s="41"/>
      <c r="BB228" s="41"/>
      <c r="BC228" s="41"/>
      <c r="BD228" s="41"/>
      <c r="BE228" s="41"/>
      <c r="BF228" s="41"/>
      <c r="BG228" s="41"/>
    </row>
    <row r="229" spans="1:59" ht="30" customHeight="1" x14ac:dyDescent="0.2">
      <c r="A229" s="88"/>
      <c r="B229" s="4" t="s">
        <v>580</v>
      </c>
      <c r="C229" s="5" t="s">
        <v>308</v>
      </c>
      <c r="D229" s="5" t="s">
        <v>169</v>
      </c>
      <c r="E229" s="5" t="s">
        <v>169</v>
      </c>
      <c r="F229" s="119" t="s">
        <v>98</v>
      </c>
      <c r="G229" s="38" t="s">
        <v>193</v>
      </c>
      <c r="H229" s="96">
        <f t="shared" si="17"/>
        <v>1.04</v>
      </c>
      <c r="I229" s="38" t="str">
        <f t="shared" si="18"/>
        <v>Davigel</v>
      </c>
      <c r="J229" s="96">
        <f t="shared" si="21"/>
        <v>0.67</v>
      </c>
      <c r="K229" s="89" t="s">
        <v>114</v>
      </c>
      <c r="L229" s="89" t="s">
        <v>236</v>
      </c>
      <c r="M229" s="89" t="s">
        <v>237</v>
      </c>
      <c r="N229" s="6">
        <v>37</v>
      </c>
      <c r="O229" s="112">
        <v>1.04</v>
      </c>
      <c r="P229" s="38" t="s">
        <v>193</v>
      </c>
      <c r="Q229" s="9"/>
      <c r="R229" s="38"/>
      <c r="S229" s="9">
        <v>0.67</v>
      </c>
      <c r="T229" s="38" t="s">
        <v>190</v>
      </c>
      <c r="U229" s="9" t="s">
        <v>401</v>
      </c>
      <c r="V229" s="38"/>
      <c r="W229" s="80"/>
      <c r="X229" s="109">
        <f t="shared" si="20"/>
        <v>38.480000000000004</v>
      </c>
      <c r="Y229" s="7"/>
      <c r="Z229" s="40" t="s">
        <v>401</v>
      </c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1"/>
      <c r="AV229" s="41"/>
      <c r="AW229" s="41"/>
      <c r="AX229" s="41"/>
      <c r="AY229" s="41"/>
      <c r="AZ229" s="41"/>
      <c r="BA229" s="41"/>
      <c r="BB229" s="41"/>
      <c r="BC229" s="41"/>
      <c r="BD229" s="41"/>
      <c r="BE229" s="41"/>
      <c r="BF229" s="41"/>
      <c r="BG229" s="41"/>
    </row>
    <row r="230" spans="1:59" ht="30" customHeight="1" x14ac:dyDescent="0.2">
      <c r="A230" s="88"/>
      <c r="B230" s="4" t="s">
        <v>580</v>
      </c>
      <c r="C230" s="5" t="s">
        <v>308</v>
      </c>
      <c r="D230" s="5" t="s">
        <v>169</v>
      </c>
      <c r="E230" s="5" t="s">
        <v>169</v>
      </c>
      <c r="F230" s="119" t="s">
        <v>464</v>
      </c>
      <c r="G230" s="38" t="s">
        <v>190</v>
      </c>
      <c r="H230" s="96">
        <f t="shared" si="17"/>
        <v>1.3660000000000001</v>
      </c>
      <c r="I230" s="38" t="str">
        <f t="shared" si="18"/>
        <v>Davigel</v>
      </c>
      <c r="J230" s="96">
        <f t="shared" si="21"/>
        <v>1.3660000000000001</v>
      </c>
      <c r="K230" s="89"/>
      <c r="L230" s="89" t="s">
        <v>236</v>
      </c>
      <c r="M230" s="89" t="s">
        <v>237</v>
      </c>
      <c r="N230" s="6">
        <v>36</v>
      </c>
      <c r="O230" s="112">
        <v>1.3660000000000001</v>
      </c>
      <c r="P230" s="38" t="s">
        <v>190</v>
      </c>
      <c r="Q230" s="9"/>
      <c r="R230" s="38"/>
      <c r="S230" s="9" t="s">
        <v>401</v>
      </c>
      <c r="T230" s="38"/>
      <c r="U230" s="9" t="s">
        <v>401</v>
      </c>
      <c r="V230" s="38"/>
      <c r="W230" s="80"/>
      <c r="X230" s="109">
        <f t="shared" si="20"/>
        <v>49.176000000000002</v>
      </c>
      <c r="Y230" s="7"/>
      <c r="Z230" s="40" t="s">
        <v>401</v>
      </c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</row>
    <row r="231" spans="1:59" ht="30" customHeight="1" x14ac:dyDescent="0.2">
      <c r="A231" s="88"/>
      <c r="B231" s="4" t="s">
        <v>580</v>
      </c>
      <c r="C231" s="5" t="s">
        <v>308</v>
      </c>
      <c r="D231" s="5" t="s">
        <v>169</v>
      </c>
      <c r="E231" s="5" t="s">
        <v>335</v>
      </c>
      <c r="F231" s="119" t="s">
        <v>648</v>
      </c>
      <c r="G231" s="38" t="s">
        <v>644</v>
      </c>
      <c r="H231" s="96">
        <f t="shared" si="17"/>
        <v>13.9</v>
      </c>
      <c r="I231" s="38" t="str">
        <f t="shared" si="18"/>
        <v>krill</v>
      </c>
      <c r="J231" s="96">
        <f t="shared" si="21"/>
        <v>13.9</v>
      </c>
      <c r="K231" s="89"/>
      <c r="L231" s="89" t="s">
        <v>236</v>
      </c>
      <c r="M231" s="89" t="s">
        <v>237</v>
      </c>
      <c r="N231" s="6">
        <v>3</v>
      </c>
      <c r="O231" s="112">
        <v>13.9</v>
      </c>
      <c r="P231" s="38" t="s">
        <v>649</v>
      </c>
      <c r="Q231" s="9"/>
      <c r="R231" s="38"/>
      <c r="S231" s="9"/>
      <c r="T231" s="38"/>
      <c r="U231" s="9" t="s">
        <v>401</v>
      </c>
      <c r="V231" s="38"/>
      <c r="W231" s="80"/>
      <c r="X231" s="109">
        <f t="shared" si="20"/>
        <v>41.7</v>
      </c>
      <c r="Y231" s="7"/>
      <c r="Z231" s="40" t="s">
        <v>401</v>
      </c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</row>
    <row r="232" spans="1:59" ht="30" customHeight="1" x14ac:dyDescent="0.2">
      <c r="A232" s="88"/>
      <c r="B232" s="4" t="s">
        <v>580</v>
      </c>
      <c r="C232" s="5" t="s">
        <v>308</v>
      </c>
      <c r="D232" s="5" t="s">
        <v>169</v>
      </c>
      <c r="E232" s="5" t="s">
        <v>335</v>
      </c>
      <c r="F232" s="119" t="s">
        <v>645</v>
      </c>
      <c r="G232" s="38" t="s">
        <v>644</v>
      </c>
      <c r="H232" s="96">
        <f t="shared" si="17"/>
        <v>13.9</v>
      </c>
      <c r="I232" s="38" t="str">
        <f t="shared" si="18"/>
        <v>krill</v>
      </c>
      <c r="J232" s="96">
        <f t="shared" si="21"/>
        <v>13.9</v>
      </c>
      <c r="K232" s="89"/>
      <c r="L232" s="89" t="s">
        <v>236</v>
      </c>
      <c r="M232" s="89" t="s">
        <v>237</v>
      </c>
      <c r="N232" s="6">
        <v>3</v>
      </c>
      <c r="O232" s="112">
        <v>13.9</v>
      </c>
      <c r="P232" s="38" t="s">
        <v>649</v>
      </c>
      <c r="Q232" s="9"/>
      <c r="R232" s="38"/>
      <c r="S232" s="9" t="s">
        <v>401</v>
      </c>
      <c r="T232" s="38"/>
      <c r="U232" s="9" t="s">
        <v>401</v>
      </c>
      <c r="V232" s="38"/>
      <c r="W232" s="80"/>
      <c r="X232" s="109">
        <f t="shared" si="20"/>
        <v>41.7</v>
      </c>
      <c r="Y232" s="7"/>
      <c r="Z232" s="40" t="s">
        <v>401</v>
      </c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</row>
    <row r="233" spans="1:59" ht="30" customHeight="1" x14ac:dyDescent="0.2">
      <c r="A233" s="88"/>
      <c r="B233" s="4" t="s">
        <v>580</v>
      </c>
      <c r="C233" s="5" t="s">
        <v>308</v>
      </c>
      <c r="D233" s="5" t="s">
        <v>169</v>
      </c>
      <c r="E233" s="5" t="s">
        <v>335</v>
      </c>
      <c r="F233" s="119" t="s">
        <v>52</v>
      </c>
      <c r="G233" s="38" t="s">
        <v>190</v>
      </c>
      <c r="H233" s="96">
        <f t="shared" si="17"/>
        <v>12.175000000000001</v>
      </c>
      <c r="I233" s="38" t="str">
        <f t="shared" si="18"/>
        <v>Davigel</v>
      </c>
      <c r="J233" s="96">
        <f t="shared" si="21"/>
        <v>12.175000000000001</v>
      </c>
      <c r="K233" s="89"/>
      <c r="L233" s="89" t="s">
        <v>236</v>
      </c>
      <c r="M233" s="89" t="s">
        <v>237</v>
      </c>
      <c r="N233" s="6">
        <v>2</v>
      </c>
      <c r="O233" s="112">
        <v>12.175000000000001</v>
      </c>
      <c r="P233" s="38" t="s">
        <v>190</v>
      </c>
      <c r="Q233" s="9"/>
      <c r="R233" s="38"/>
      <c r="S233" s="9" t="s">
        <v>401</v>
      </c>
      <c r="T233" s="38"/>
      <c r="U233" s="9" t="s">
        <v>401</v>
      </c>
      <c r="V233" s="38"/>
      <c r="W233" s="80"/>
      <c r="X233" s="109">
        <f t="shared" si="20"/>
        <v>24.35</v>
      </c>
      <c r="Y233" s="7"/>
      <c r="Z233" s="40" t="s">
        <v>401</v>
      </c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</row>
    <row r="234" spans="1:59" ht="30" customHeight="1" x14ac:dyDescent="0.2">
      <c r="A234" s="88"/>
      <c r="B234" s="4" t="s">
        <v>580</v>
      </c>
      <c r="C234" s="5" t="s">
        <v>308</v>
      </c>
      <c r="D234" s="5" t="s">
        <v>169</v>
      </c>
      <c r="E234" s="5" t="s">
        <v>335</v>
      </c>
      <c r="F234" s="119" t="s">
        <v>172</v>
      </c>
      <c r="G234" s="38" t="s">
        <v>190</v>
      </c>
      <c r="H234" s="96">
        <f t="shared" si="17"/>
        <v>12.175000000000001</v>
      </c>
      <c r="I234" s="38" t="str">
        <f t="shared" si="18"/>
        <v>Davigel</v>
      </c>
      <c r="J234" s="96">
        <f t="shared" si="21"/>
        <v>12.175000000000001</v>
      </c>
      <c r="K234" s="89"/>
      <c r="L234" s="89" t="s">
        <v>236</v>
      </c>
      <c r="M234" s="89" t="s">
        <v>237</v>
      </c>
      <c r="N234" s="6">
        <v>3</v>
      </c>
      <c r="O234" s="112">
        <v>12.175000000000001</v>
      </c>
      <c r="P234" s="38" t="s">
        <v>190</v>
      </c>
      <c r="Q234" s="9"/>
      <c r="R234" s="38"/>
      <c r="S234" s="9" t="s">
        <v>401</v>
      </c>
      <c r="T234" s="38"/>
      <c r="U234" s="9" t="s">
        <v>401</v>
      </c>
      <c r="V234" s="38"/>
      <c r="W234" s="80"/>
      <c r="X234" s="109">
        <f t="shared" si="20"/>
        <v>36.525000000000006</v>
      </c>
      <c r="Y234" s="7"/>
      <c r="Z234" s="40" t="s">
        <v>401</v>
      </c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</row>
    <row r="235" spans="1:59" ht="30" customHeight="1" x14ac:dyDescent="0.2">
      <c r="A235" s="88"/>
      <c r="B235" s="4" t="s">
        <v>580</v>
      </c>
      <c r="C235" s="5" t="s">
        <v>308</v>
      </c>
      <c r="D235" s="5" t="s">
        <v>169</v>
      </c>
      <c r="E235" s="5" t="s">
        <v>335</v>
      </c>
      <c r="F235" s="119" t="s">
        <v>148</v>
      </c>
      <c r="G235" s="38" t="s">
        <v>190</v>
      </c>
      <c r="H235" s="96">
        <f t="shared" si="17"/>
        <v>12.17</v>
      </c>
      <c r="I235" s="38" t="str">
        <f t="shared" si="18"/>
        <v>Davigel</v>
      </c>
      <c r="J235" s="96">
        <f t="shared" si="21"/>
        <v>12.17</v>
      </c>
      <c r="K235" s="89"/>
      <c r="L235" s="89" t="s">
        <v>236</v>
      </c>
      <c r="M235" s="89" t="s">
        <v>237</v>
      </c>
      <c r="N235" s="6">
        <v>3</v>
      </c>
      <c r="O235" s="112">
        <v>12.17</v>
      </c>
      <c r="P235" s="38" t="s">
        <v>190</v>
      </c>
      <c r="Q235" s="9"/>
      <c r="R235" s="38"/>
      <c r="S235" s="9" t="s">
        <v>401</v>
      </c>
      <c r="T235" s="38"/>
      <c r="U235" s="9" t="s">
        <v>401</v>
      </c>
      <c r="V235" s="38"/>
      <c r="W235" s="80"/>
      <c r="X235" s="109">
        <f t="shared" si="20"/>
        <v>36.51</v>
      </c>
      <c r="Y235" s="7"/>
      <c r="Z235" s="40" t="s">
        <v>401</v>
      </c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</row>
    <row r="236" spans="1:59" ht="30" customHeight="1" x14ac:dyDescent="0.2">
      <c r="A236" s="88"/>
      <c r="B236" s="4" t="s">
        <v>580</v>
      </c>
      <c r="C236" s="5" t="s">
        <v>308</v>
      </c>
      <c r="D236" s="5" t="s">
        <v>169</v>
      </c>
      <c r="E236" s="5" t="s">
        <v>335</v>
      </c>
      <c r="F236" s="119" t="s">
        <v>127</v>
      </c>
      <c r="G236" s="38" t="s">
        <v>190</v>
      </c>
      <c r="H236" s="96">
        <f t="shared" si="17"/>
        <v>12.175000000000001</v>
      </c>
      <c r="I236" s="38" t="str">
        <f t="shared" si="18"/>
        <v>Davigel</v>
      </c>
      <c r="J236" s="96">
        <f t="shared" si="21"/>
        <v>12.175000000000001</v>
      </c>
      <c r="K236" s="89"/>
      <c r="L236" s="89" t="s">
        <v>236</v>
      </c>
      <c r="M236" s="89" t="s">
        <v>237</v>
      </c>
      <c r="N236" s="6">
        <v>2</v>
      </c>
      <c r="O236" s="112">
        <v>12.175000000000001</v>
      </c>
      <c r="P236" s="38" t="s">
        <v>190</v>
      </c>
      <c r="Q236" s="9"/>
      <c r="R236" s="38"/>
      <c r="S236" s="9" t="s">
        <v>401</v>
      </c>
      <c r="T236" s="38"/>
      <c r="U236" s="9" t="s">
        <v>401</v>
      </c>
      <c r="V236" s="38"/>
      <c r="W236" s="80"/>
      <c r="X236" s="109">
        <f t="shared" si="20"/>
        <v>24.35</v>
      </c>
      <c r="Y236" s="7"/>
      <c r="Z236" s="40" t="s">
        <v>401</v>
      </c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</row>
    <row r="237" spans="1:59" ht="30" customHeight="1" x14ac:dyDescent="0.2">
      <c r="A237" s="88"/>
      <c r="B237" s="4" t="s">
        <v>580</v>
      </c>
      <c r="C237" s="5" t="s">
        <v>308</v>
      </c>
      <c r="D237" s="5" t="s">
        <v>169</v>
      </c>
      <c r="E237" s="5" t="s">
        <v>335</v>
      </c>
      <c r="F237" s="119" t="s">
        <v>646</v>
      </c>
      <c r="G237" s="38" t="s">
        <v>644</v>
      </c>
      <c r="H237" s="96">
        <f t="shared" si="17"/>
        <v>13.9</v>
      </c>
      <c r="I237" s="38" t="str">
        <f t="shared" si="18"/>
        <v>Krill</v>
      </c>
      <c r="J237" s="96">
        <f t="shared" si="21"/>
        <v>13.9</v>
      </c>
      <c r="K237" s="89"/>
      <c r="L237" s="89" t="s">
        <v>236</v>
      </c>
      <c r="M237" s="89" t="s">
        <v>237</v>
      </c>
      <c r="N237" s="6">
        <v>1</v>
      </c>
      <c r="O237" s="112"/>
      <c r="P237" s="38" t="s">
        <v>190</v>
      </c>
      <c r="Q237" s="9">
        <v>13.9</v>
      </c>
      <c r="R237" s="38" t="s">
        <v>644</v>
      </c>
      <c r="S237" s="9" t="s">
        <v>401</v>
      </c>
      <c r="T237" s="38"/>
      <c r="U237" s="9" t="s">
        <v>401</v>
      </c>
      <c r="V237" s="38"/>
      <c r="W237" s="80"/>
      <c r="X237" s="109">
        <f t="shared" si="20"/>
        <v>13.9</v>
      </c>
      <c r="Y237" s="7"/>
      <c r="Z237" s="40" t="s">
        <v>401</v>
      </c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1"/>
      <c r="AV237" s="41"/>
      <c r="AW237" s="41"/>
      <c r="AX237" s="41"/>
      <c r="AY237" s="41"/>
      <c r="AZ237" s="41"/>
      <c r="BA237" s="41"/>
      <c r="BB237" s="41"/>
      <c r="BC237" s="41"/>
      <c r="BD237" s="41"/>
      <c r="BE237" s="41"/>
      <c r="BF237" s="41"/>
      <c r="BG237" s="41"/>
    </row>
    <row r="238" spans="1:59" ht="30" customHeight="1" x14ac:dyDescent="0.2">
      <c r="A238" s="88"/>
      <c r="B238" s="4" t="s">
        <v>580</v>
      </c>
      <c r="C238" s="5" t="s">
        <v>308</v>
      </c>
      <c r="D238" s="5" t="s">
        <v>169</v>
      </c>
      <c r="E238" s="5" t="s">
        <v>335</v>
      </c>
      <c r="F238" s="119" t="s">
        <v>58</v>
      </c>
      <c r="G238" s="38" t="s">
        <v>190</v>
      </c>
      <c r="H238" s="96">
        <f t="shared" si="17"/>
        <v>12.17</v>
      </c>
      <c r="I238" s="38" t="str">
        <f t="shared" si="18"/>
        <v>Davigel</v>
      </c>
      <c r="J238" s="96">
        <f t="shared" si="21"/>
        <v>12.17</v>
      </c>
      <c r="K238" s="89" t="s">
        <v>114</v>
      </c>
      <c r="L238" s="89" t="s">
        <v>236</v>
      </c>
      <c r="M238" s="89" t="s">
        <v>237</v>
      </c>
      <c r="N238" s="6">
        <v>3</v>
      </c>
      <c r="O238" s="112">
        <v>12.17</v>
      </c>
      <c r="P238" s="38" t="s">
        <v>190</v>
      </c>
      <c r="Q238" s="9"/>
      <c r="R238" s="38"/>
      <c r="S238" s="9" t="s">
        <v>401</v>
      </c>
      <c r="T238" s="38"/>
      <c r="U238" s="9" t="s">
        <v>401</v>
      </c>
      <c r="V238" s="38"/>
      <c r="W238" s="80"/>
      <c r="X238" s="109">
        <f t="shared" si="20"/>
        <v>36.51</v>
      </c>
      <c r="Y238" s="7"/>
      <c r="Z238" s="40" t="s">
        <v>401</v>
      </c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</row>
    <row r="239" spans="1:59" ht="30" customHeight="1" x14ac:dyDescent="0.2">
      <c r="A239" s="88"/>
      <c r="B239" s="4" t="s">
        <v>580</v>
      </c>
      <c r="C239" s="5" t="s">
        <v>308</v>
      </c>
      <c r="D239" s="5" t="s">
        <v>169</v>
      </c>
      <c r="E239" s="5" t="s">
        <v>335</v>
      </c>
      <c r="F239" s="119" t="s">
        <v>595</v>
      </c>
      <c r="G239" s="38" t="s">
        <v>190</v>
      </c>
      <c r="H239" s="96">
        <f t="shared" si="17"/>
        <v>12.17</v>
      </c>
      <c r="I239" s="38" t="str">
        <f t="shared" si="18"/>
        <v>Davigel</v>
      </c>
      <c r="J239" s="96">
        <f t="shared" si="21"/>
        <v>12.17</v>
      </c>
      <c r="K239" s="89"/>
      <c r="L239" s="89" t="s">
        <v>236</v>
      </c>
      <c r="M239" s="89" t="s">
        <v>237</v>
      </c>
      <c r="N239" s="6">
        <v>2</v>
      </c>
      <c r="O239" s="112">
        <v>12.17</v>
      </c>
      <c r="P239" s="38" t="s">
        <v>190</v>
      </c>
      <c r="Q239" s="9"/>
      <c r="R239" s="38"/>
      <c r="S239" s="9" t="s">
        <v>401</v>
      </c>
      <c r="T239" s="38"/>
      <c r="U239" s="9" t="s">
        <v>401</v>
      </c>
      <c r="V239" s="38"/>
      <c r="W239" s="80"/>
      <c r="X239" s="109">
        <f t="shared" si="20"/>
        <v>24.34</v>
      </c>
      <c r="Y239" s="7"/>
      <c r="Z239" s="40" t="s">
        <v>401</v>
      </c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1"/>
      <c r="AV239" s="41"/>
      <c r="AW239" s="41"/>
      <c r="AX239" s="41"/>
      <c r="AY239" s="41"/>
      <c r="AZ239" s="41"/>
      <c r="BA239" s="41"/>
      <c r="BB239" s="41"/>
      <c r="BC239" s="41"/>
      <c r="BD239" s="41"/>
      <c r="BE239" s="41"/>
      <c r="BF239" s="41"/>
      <c r="BG239" s="41"/>
    </row>
    <row r="240" spans="1:59" ht="30" customHeight="1" x14ac:dyDescent="0.2">
      <c r="A240" s="88"/>
      <c r="B240" s="4" t="s">
        <v>580</v>
      </c>
      <c r="C240" s="5" t="s">
        <v>308</v>
      </c>
      <c r="D240" s="5" t="s">
        <v>169</v>
      </c>
      <c r="E240" s="5" t="s">
        <v>335</v>
      </c>
      <c r="F240" s="119" t="s">
        <v>101</v>
      </c>
      <c r="G240" s="38" t="s">
        <v>190</v>
      </c>
      <c r="H240" s="96">
        <f t="shared" si="17"/>
        <v>12.175000000000001</v>
      </c>
      <c r="I240" s="38" t="str">
        <f t="shared" si="18"/>
        <v>Davigel</v>
      </c>
      <c r="J240" s="96">
        <f t="shared" si="21"/>
        <v>12.175000000000001</v>
      </c>
      <c r="K240" s="89"/>
      <c r="L240" s="89" t="s">
        <v>236</v>
      </c>
      <c r="M240" s="89" t="s">
        <v>237</v>
      </c>
      <c r="N240" s="6">
        <v>2</v>
      </c>
      <c r="O240" s="112">
        <v>12.175000000000001</v>
      </c>
      <c r="P240" s="38" t="s">
        <v>190</v>
      </c>
      <c r="Q240" s="9"/>
      <c r="R240" s="38"/>
      <c r="S240" s="9" t="s">
        <v>401</v>
      </c>
      <c r="T240" s="38"/>
      <c r="U240" s="9" t="s">
        <v>401</v>
      </c>
      <c r="V240" s="38"/>
      <c r="W240" s="80"/>
      <c r="X240" s="109">
        <f t="shared" si="20"/>
        <v>24.35</v>
      </c>
      <c r="Y240" s="7"/>
      <c r="Z240" s="40" t="s">
        <v>401</v>
      </c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1"/>
      <c r="AV240" s="41"/>
      <c r="AW240" s="41"/>
      <c r="AX240" s="41"/>
      <c r="AY240" s="41"/>
      <c r="AZ240" s="41"/>
      <c r="BA240" s="41"/>
      <c r="BB240" s="41"/>
      <c r="BC240" s="41"/>
      <c r="BD240" s="41"/>
      <c r="BE240" s="41"/>
      <c r="BF240" s="41"/>
      <c r="BG240" s="41"/>
    </row>
    <row r="241" spans="1:59" ht="30" customHeight="1" x14ac:dyDescent="0.2">
      <c r="A241" s="88"/>
      <c r="B241" s="4" t="s">
        <v>580</v>
      </c>
      <c r="C241" s="5" t="s">
        <v>308</v>
      </c>
      <c r="D241" s="5" t="s">
        <v>169</v>
      </c>
      <c r="E241" s="5" t="s">
        <v>335</v>
      </c>
      <c r="F241" s="119" t="s">
        <v>102</v>
      </c>
      <c r="G241" s="38" t="s">
        <v>190</v>
      </c>
      <c r="H241" s="96">
        <f t="shared" si="17"/>
        <v>1.591</v>
      </c>
      <c r="I241" s="38" t="str">
        <f t="shared" si="18"/>
        <v>Davigel</v>
      </c>
      <c r="J241" s="96">
        <f t="shared" si="21"/>
        <v>1</v>
      </c>
      <c r="K241" s="89" t="s">
        <v>114</v>
      </c>
      <c r="L241" s="89" t="s">
        <v>240</v>
      </c>
      <c r="M241" s="89" t="s">
        <v>247</v>
      </c>
      <c r="N241" s="6">
        <v>16</v>
      </c>
      <c r="O241" s="112">
        <v>1.591</v>
      </c>
      <c r="P241" s="38" t="s">
        <v>190</v>
      </c>
      <c r="Q241" s="9">
        <v>1</v>
      </c>
      <c r="R241" s="38" t="s">
        <v>190</v>
      </c>
      <c r="S241" s="9" t="s">
        <v>401</v>
      </c>
      <c r="T241" s="38"/>
      <c r="U241" s="9" t="s">
        <v>401</v>
      </c>
      <c r="V241" s="38"/>
      <c r="W241" s="80"/>
      <c r="X241" s="109">
        <f t="shared" si="20"/>
        <v>25.456</v>
      </c>
      <c r="Y241" s="7"/>
      <c r="Z241" s="40" t="s">
        <v>401</v>
      </c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</row>
    <row r="242" spans="1:59" ht="30" customHeight="1" x14ac:dyDescent="0.2">
      <c r="A242" s="88"/>
      <c r="B242" s="4" t="s">
        <v>580</v>
      </c>
      <c r="C242" s="5" t="s">
        <v>308</v>
      </c>
      <c r="D242" s="5" t="s">
        <v>169</v>
      </c>
      <c r="E242" s="5" t="s">
        <v>335</v>
      </c>
      <c r="F242" s="119" t="s">
        <v>647</v>
      </c>
      <c r="G242" s="38" t="s">
        <v>644</v>
      </c>
      <c r="H242" s="96">
        <f t="shared" si="17"/>
        <v>13.9</v>
      </c>
      <c r="I242" s="38" t="str">
        <f t="shared" si="18"/>
        <v>krill</v>
      </c>
      <c r="J242" s="96">
        <f t="shared" si="21"/>
        <v>13.9</v>
      </c>
      <c r="K242" s="89"/>
      <c r="L242" s="89" t="s">
        <v>236</v>
      </c>
      <c r="M242" s="89" t="s">
        <v>237</v>
      </c>
      <c r="N242" s="6">
        <v>3</v>
      </c>
      <c r="O242" s="112">
        <v>13.9</v>
      </c>
      <c r="P242" s="38" t="s">
        <v>649</v>
      </c>
      <c r="Q242" s="9"/>
      <c r="R242" s="38"/>
      <c r="S242" s="9"/>
      <c r="T242" s="38"/>
      <c r="U242" s="9" t="s">
        <v>401</v>
      </c>
      <c r="V242" s="38"/>
      <c r="W242" s="80"/>
      <c r="X242" s="109">
        <f t="shared" si="20"/>
        <v>41.7</v>
      </c>
      <c r="Y242" s="7"/>
      <c r="Z242" s="40" t="s">
        <v>401</v>
      </c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</row>
    <row r="243" spans="1:59" ht="30" customHeight="1" x14ac:dyDescent="0.2">
      <c r="A243" s="88"/>
      <c r="B243" s="4" t="s">
        <v>580</v>
      </c>
      <c r="C243" s="5" t="s">
        <v>308</v>
      </c>
      <c r="D243" s="5" t="s">
        <v>169</v>
      </c>
      <c r="E243" s="5" t="s">
        <v>335</v>
      </c>
      <c r="F243" s="119" t="s">
        <v>610</v>
      </c>
      <c r="G243" s="38" t="s">
        <v>190</v>
      </c>
      <c r="H243" s="96">
        <f t="shared" si="17"/>
        <v>12.17</v>
      </c>
      <c r="I243" s="38" t="str">
        <f t="shared" si="18"/>
        <v>Davigel</v>
      </c>
      <c r="J243" s="96">
        <f t="shared" si="21"/>
        <v>12.17</v>
      </c>
      <c r="K243" s="89"/>
      <c r="L243" s="89"/>
      <c r="M243" s="89"/>
      <c r="N243" s="6">
        <v>1</v>
      </c>
      <c r="O243" s="112">
        <v>12.17</v>
      </c>
      <c r="P243" s="38" t="s">
        <v>190</v>
      </c>
      <c r="Q243" s="9"/>
      <c r="R243" s="38"/>
      <c r="S243" s="9" t="s">
        <v>401</v>
      </c>
      <c r="T243" s="38"/>
      <c r="U243" s="9" t="s">
        <v>401</v>
      </c>
      <c r="V243" s="38"/>
      <c r="W243" s="80"/>
      <c r="X243" s="109">
        <f t="shared" si="20"/>
        <v>12.17</v>
      </c>
      <c r="Y243" s="7"/>
      <c r="Z243" s="40" t="s">
        <v>401</v>
      </c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</row>
    <row r="244" spans="1:59" ht="30" customHeight="1" x14ac:dyDescent="0.2">
      <c r="A244" s="88"/>
      <c r="B244" s="4" t="s">
        <v>580</v>
      </c>
      <c r="C244" s="5" t="s">
        <v>308</v>
      </c>
      <c r="D244" s="5" t="s">
        <v>169</v>
      </c>
      <c r="E244" s="5" t="s">
        <v>335</v>
      </c>
      <c r="F244" s="119" t="s">
        <v>28</v>
      </c>
      <c r="G244" s="38" t="s">
        <v>190</v>
      </c>
      <c r="H244" s="96">
        <f t="shared" si="17"/>
        <v>12.17</v>
      </c>
      <c r="I244" s="38" t="str">
        <f t="shared" si="18"/>
        <v>Davigel</v>
      </c>
      <c r="J244" s="96">
        <f t="shared" si="21"/>
        <v>12.17</v>
      </c>
      <c r="K244" s="89"/>
      <c r="L244" s="89" t="s">
        <v>236</v>
      </c>
      <c r="M244" s="89" t="s">
        <v>237</v>
      </c>
      <c r="N244" s="6">
        <v>3</v>
      </c>
      <c r="O244" s="112">
        <v>12.17</v>
      </c>
      <c r="P244" s="38" t="s">
        <v>190</v>
      </c>
      <c r="Q244" s="9"/>
      <c r="R244" s="38"/>
      <c r="S244" s="9"/>
      <c r="T244" s="38"/>
      <c r="U244" s="9" t="s">
        <v>401</v>
      </c>
      <c r="V244" s="38"/>
      <c r="W244" s="80"/>
      <c r="X244" s="109">
        <f t="shared" si="20"/>
        <v>36.51</v>
      </c>
      <c r="Y244" s="7"/>
      <c r="Z244" s="40" t="s">
        <v>401</v>
      </c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</row>
    <row r="245" spans="1:59" ht="30" customHeight="1" x14ac:dyDescent="0.2">
      <c r="A245" s="88"/>
      <c r="B245" s="4" t="s">
        <v>580</v>
      </c>
      <c r="C245" s="5" t="s">
        <v>308</v>
      </c>
      <c r="D245" s="5" t="s">
        <v>169</v>
      </c>
      <c r="E245" s="5" t="s">
        <v>335</v>
      </c>
      <c r="F245" s="119" t="s">
        <v>173</v>
      </c>
      <c r="G245" s="38" t="s">
        <v>190</v>
      </c>
      <c r="H245" s="96">
        <f t="shared" si="17"/>
        <v>12.173</v>
      </c>
      <c r="I245" s="38" t="str">
        <f t="shared" si="18"/>
        <v>Davigel</v>
      </c>
      <c r="J245" s="96">
        <f t="shared" si="21"/>
        <v>12.173</v>
      </c>
      <c r="K245" s="89"/>
      <c r="L245" s="89" t="s">
        <v>236</v>
      </c>
      <c r="M245" s="89" t="s">
        <v>237</v>
      </c>
      <c r="N245" s="6">
        <v>4</v>
      </c>
      <c r="O245" s="112">
        <v>12.173</v>
      </c>
      <c r="P245" s="38" t="s">
        <v>190</v>
      </c>
      <c r="Q245" s="9"/>
      <c r="R245" s="38"/>
      <c r="S245" s="9"/>
      <c r="T245" s="38"/>
      <c r="U245" s="9" t="s">
        <v>401</v>
      </c>
      <c r="V245" s="38"/>
      <c r="W245" s="80"/>
      <c r="X245" s="109">
        <f t="shared" si="20"/>
        <v>48.692</v>
      </c>
      <c r="Y245" s="7"/>
      <c r="Z245" s="40" t="s">
        <v>401</v>
      </c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</row>
    <row r="246" spans="1:59" ht="30" customHeight="1" x14ac:dyDescent="0.2">
      <c r="A246" s="88"/>
      <c r="B246" s="4" t="s">
        <v>580</v>
      </c>
      <c r="C246" s="5" t="s">
        <v>308</v>
      </c>
      <c r="D246" s="5" t="s">
        <v>169</v>
      </c>
      <c r="E246" s="5" t="s">
        <v>335</v>
      </c>
      <c r="F246" s="119" t="s">
        <v>99</v>
      </c>
      <c r="G246" s="38" t="s">
        <v>190</v>
      </c>
      <c r="H246" s="96">
        <f t="shared" si="17"/>
        <v>19.75</v>
      </c>
      <c r="I246" s="38" t="str">
        <f t="shared" si="18"/>
        <v>Davigel</v>
      </c>
      <c r="J246" s="96">
        <f t="shared" si="21"/>
        <v>19.75</v>
      </c>
      <c r="K246" s="89"/>
      <c r="L246" s="89" t="s">
        <v>238</v>
      </c>
      <c r="M246" s="89" t="s">
        <v>240</v>
      </c>
      <c r="N246" s="6">
        <v>4</v>
      </c>
      <c r="O246" s="112">
        <v>19.75</v>
      </c>
      <c r="P246" s="38" t="s">
        <v>190</v>
      </c>
      <c r="Q246" s="9"/>
      <c r="R246" s="38"/>
      <c r="S246" s="9" t="s">
        <v>401</v>
      </c>
      <c r="T246" s="38"/>
      <c r="U246" s="9" t="s">
        <v>401</v>
      </c>
      <c r="V246" s="38"/>
      <c r="W246" s="80"/>
      <c r="X246" s="109">
        <f t="shared" si="20"/>
        <v>79</v>
      </c>
      <c r="Y246" s="7"/>
      <c r="Z246" s="40" t="s">
        <v>401</v>
      </c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</row>
    <row r="247" spans="1:59" ht="30" customHeight="1" x14ac:dyDescent="0.2">
      <c r="A247" s="90" t="s">
        <v>598</v>
      </c>
      <c r="B247" s="4" t="s">
        <v>580</v>
      </c>
      <c r="C247" s="5" t="s">
        <v>308</v>
      </c>
      <c r="D247" s="5" t="s">
        <v>394</v>
      </c>
      <c r="E247" s="5" t="s">
        <v>326</v>
      </c>
      <c r="F247" s="119" t="s">
        <v>115</v>
      </c>
      <c r="G247" s="38" t="s">
        <v>190</v>
      </c>
      <c r="H247" s="96">
        <f t="shared" si="17"/>
        <v>1.0509999999999999</v>
      </c>
      <c r="I247" s="38" t="str">
        <f t="shared" si="18"/>
        <v>Davigel</v>
      </c>
      <c r="J247" s="96">
        <f t="shared" si="21"/>
        <v>1.0509999999999999</v>
      </c>
      <c r="K247" s="89" t="s">
        <v>114</v>
      </c>
      <c r="L247" s="89" t="s">
        <v>262</v>
      </c>
      <c r="M247" s="89" t="s">
        <v>263</v>
      </c>
      <c r="N247" s="6">
        <v>16</v>
      </c>
      <c r="O247" s="112">
        <v>1.0509999999999999</v>
      </c>
      <c r="P247" s="38" t="s">
        <v>190</v>
      </c>
      <c r="Q247" s="9"/>
      <c r="R247" s="38"/>
      <c r="S247" s="9" t="s">
        <v>401</v>
      </c>
      <c r="T247" s="38"/>
      <c r="U247" s="9" t="s">
        <v>401</v>
      </c>
      <c r="V247" s="38"/>
      <c r="W247" s="80"/>
      <c r="X247" s="109">
        <f t="shared" si="20"/>
        <v>16.815999999999999</v>
      </c>
      <c r="Y247" s="7"/>
      <c r="Z247" s="40" t="s">
        <v>401</v>
      </c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</row>
    <row r="248" spans="1:59" ht="30" customHeight="1" x14ac:dyDescent="0.2">
      <c r="A248" s="90" t="s">
        <v>598</v>
      </c>
      <c r="B248" s="4" t="s">
        <v>580</v>
      </c>
      <c r="C248" s="5" t="s">
        <v>308</v>
      </c>
      <c r="D248" s="5" t="s">
        <v>394</v>
      </c>
      <c r="E248" s="5" t="s">
        <v>326</v>
      </c>
      <c r="F248" s="119" t="s">
        <v>418</v>
      </c>
      <c r="G248" s="38" t="s">
        <v>190</v>
      </c>
      <c r="H248" s="96">
        <f t="shared" si="17"/>
        <v>1.3480000000000001</v>
      </c>
      <c r="I248" s="38" t="str">
        <f t="shared" si="18"/>
        <v>Davigel</v>
      </c>
      <c r="J248" s="96">
        <f t="shared" si="21"/>
        <v>1.3480000000000001</v>
      </c>
      <c r="K248" s="89" t="s">
        <v>114</v>
      </c>
      <c r="L248" s="89" t="s">
        <v>237</v>
      </c>
      <c r="M248" s="89" t="s">
        <v>263</v>
      </c>
      <c r="N248" s="6">
        <v>3</v>
      </c>
      <c r="O248" s="112">
        <v>1.3480000000000001</v>
      </c>
      <c r="P248" s="38" t="s">
        <v>190</v>
      </c>
      <c r="Q248" s="9"/>
      <c r="R248" s="38"/>
      <c r="S248" s="9" t="s">
        <v>401</v>
      </c>
      <c r="T248" s="38"/>
      <c r="U248" s="9" t="s">
        <v>401</v>
      </c>
      <c r="V248" s="38"/>
      <c r="W248" s="80"/>
      <c r="X248" s="109">
        <f t="shared" si="20"/>
        <v>4.0440000000000005</v>
      </c>
      <c r="Y248" s="7"/>
      <c r="Z248" s="40" t="s">
        <v>401</v>
      </c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</row>
    <row r="249" spans="1:59" ht="30" customHeight="1" x14ac:dyDescent="0.2">
      <c r="A249" s="88"/>
      <c r="B249" s="4" t="s">
        <v>580</v>
      </c>
      <c r="C249" s="5" t="s">
        <v>308</v>
      </c>
      <c r="D249" s="5" t="s">
        <v>394</v>
      </c>
      <c r="E249" s="5" t="s">
        <v>336</v>
      </c>
      <c r="F249" s="119" t="s">
        <v>97</v>
      </c>
      <c r="G249" s="38" t="s">
        <v>190</v>
      </c>
      <c r="H249" s="96">
        <f t="shared" si="17"/>
        <v>0.65400000000000003</v>
      </c>
      <c r="I249" s="38" t="str">
        <f t="shared" si="18"/>
        <v>Davigel</v>
      </c>
      <c r="J249" s="96">
        <f t="shared" si="21"/>
        <v>0.65400000000000003</v>
      </c>
      <c r="K249" s="89" t="s">
        <v>114</v>
      </c>
      <c r="L249" s="89" t="s">
        <v>236</v>
      </c>
      <c r="M249" s="89" t="s">
        <v>236</v>
      </c>
      <c r="N249" s="6">
        <v>12</v>
      </c>
      <c r="O249" s="112">
        <v>0.65400000000000003</v>
      </c>
      <c r="P249" s="38" t="s">
        <v>190</v>
      </c>
      <c r="Q249" s="9"/>
      <c r="R249" s="38"/>
      <c r="S249" s="9" t="s">
        <v>401</v>
      </c>
      <c r="T249" s="38"/>
      <c r="U249" s="9" t="s">
        <v>401</v>
      </c>
      <c r="V249" s="38"/>
      <c r="W249" s="80"/>
      <c r="X249" s="109">
        <f t="shared" si="20"/>
        <v>7.8480000000000008</v>
      </c>
      <c r="Y249" s="7"/>
      <c r="Z249" s="40" t="s">
        <v>401</v>
      </c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</row>
    <row r="250" spans="1:59" ht="30" customHeight="1" x14ac:dyDescent="0.2">
      <c r="A250" s="88"/>
      <c r="B250" s="4" t="s">
        <v>580</v>
      </c>
      <c r="C250" s="5" t="s">
        <v>308</v>
      </c>
      <c r="D250" s="5" t="s">
        <v>328</v>
      </c>
      <c r="E250" s="5" t="s">
        <v>338</v>
      </c>
      <c r="F250" s="119" t="s">
        <v>421</v>
      </c>
      <c r="G250" s="38" t="s">
        <v>638</v>
      </c>
      <c r="H250" s="96">
        <f t="shared" si="17"/>
        <v>9.4</v>
      </c>
      <c r="I250" s="38" t="str">
        <f t="shared" si="18"/>
        <v>Bouch Dynamique</v>
      </c>
      <c r="J250" s="96">
        <f t="shared" si="21"/>
        <v>9.4</v>
      </c>
      <c r="K250" s="89" t="s">
        <v>177</v>
      </c>
      <c r="L250" s="89" t="s">
        <v>261</v>
      </c>
      <c r="M250" s="89" t="s">
        <v>262</v>
      </c>
      <c r="N250" s="6">
        <v>6</v>
      </c>
      <c r="O250" s="112">
        <v>9.4</v>
      </c>
      <c r="P250" s="38" t="s">
        <v>638</v>
      </c>
      <c r="Q250" s="9"/>
      <c r="R250" s="38"/>
      <c r="S250" s="9" t="s">
        <v>401</v>
      </c>
      <c r="T250" s="38"/>
      <c r="U250" s="9" t="s">
        <v>401</v>
      </c>
      <c r="V250" s="38"/>
      <c r="W250" s="80"/>
      <c r="X250" s="109">
        <f t="shared" si="20"/>
        <v>56.400000000000006</v>
      </c>
      <c r="Y250" s="7"/>
      <c r="Z250" s="40" t="s">
        <v>401</v>
      </c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1"/>
      <c r="AV250" s="41"/>
      <c r="AW250" s="41"/>
      <c r="AX250" s="41"/>
      <c r="AY250" s="41"/>
      <c r="AZ250" s="41"/>
      <c r="BA250" s="41"/>
      <c r="BB250" s="41"/>
      <c r="BC250" s="41"/>
      <c r="BD250" s="41"/>
      <c r="BE250" s="41"/>
      <c r="BF250" s="41"/>
      <c r="BG250" s="41"/>
    </row>
    <row r="251" spans="1:59" ht="30" customHeight="1" x14ac:dyDescent="0.2">
      <c r="A251" s="88"/>
      <c r="B251" s="4" t="s">
        <v>580</v>
      </c>
      <c r="C251" s="5" t="s">
        <v>308</v>
      </c>
      <c r="D251" s="5" t="s">
        <v>328</v>
      </c>
      <c r="E251" s="5" t="s">
        <v>338</v>
      </c>
      <c r="F251" s="119" t="s">
        <v>651</v>
      </c>
      <c r="G251" s="38" t="s">
        <v>190</v>
      </c>
      <c r="H251" s="96">
        <f t="shared" si="17"/>
        <v>0</v>
      </c>
      <c r="I251" s="38" t="str">
        <f t="shared" si="18"/>
        <v>Davigel</v>
      </c>
      <c r="J251" s="96">
        <f t="shared" si="21"/>
        <v>0</v>
      </c>
      <c r="K251" s="89" t="s">
        <v>114</v>
      </c>
      <c r="L251" s="89" t="s">
        <v>236</v>
      </c>
      <c r="M251" s="89" t="s">
        <v>236</v>
      </c>
      <c r="N251" s="6"/>
      <c r="O251" s="112"/>
      <c r="P251" s="38" t="s">
        <v>190</v>
      </c>
      <c r="Q251" s="9"/>
      <c r="R251" s="38"/>
      <c r="S251" s="9"/>
      <c r="T251" s="38"/>
      <c r="U251" s="9" t="s">
        <v>401</v>
      </c>
      <c r="V251" s="38"/>
      <c r="W251" s="80"/>
      <c r="X251" s="109">
        <f t="shared" si="20"/>
        <v>0</v>
      </c>
      <c r="Y251" s="7"/>
      <c r="Z251" s="40" t="s">
        <v>401</v>
      </c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</row>
    <row r="252" spans="1:59" ht="30" customHeight="1" x14ac:dyDescent="0.2">
      <c r="A252" s="88"/>
      <c r="B252" s="4" t="s">
        <v>580</v>
      </c>
      <c r="C252" s="5" t="s">
        <v>308</v>
      </c>
      <c r="D252" s="5" t="s">
        <v>328</v>
      </c>
      <c r="E252" s="5" t="s">
        <v>338</v>
      </c>
      <c r="F252" s="119" t="s">
        <v>547</v>
      </c>
      <c r="G252" s="38" t="s">
        <v>190</v>
      </c>
      <c r="H252" s="96">
        <f t="shared" si="17"/>
        <v>6.57</v>
      </c>
      <c r="I252" s="38" t="str">
        <f t="shared" si="18"/>
        <v>Pomona froid</v>
      </c>
      <c r="J252" s="96">
        <f t="shared" si="21"/>
        <v>5.52</v>
      </c>
      <c r="K252" s="89" t="s">
        <v>177</v>
      </c>
      <c r="L252" s="89" t="s">
        <v>239</v>
      </c>
      <c r="M252" s="89" t="s">
        <v>243</v>
      </c>
      <c r="N252" s="6"/>
      <c r="O252" s="112">
        <v>6.57</v>
      </c>
      <c r="P252" s="38" t="s">
        <v>190</v>
      </c>
      <c r="Q252" s="9">
        <v>5.52</v>
      </c>
      <c r="R252" s="38" t="s">
        <v>193</v>
      </c>
      <c r="S252" s="9">
        <v>6.86</v>
      </c>
      <c r="T252" s="38" t="s">
        <v>644</v>
      </c>
      <c r="U252" s="9" t="s">
        <v>401</v>
      </c>
      <c r="V252" s="38"/>
      <c r="W252" s="80"/>
      <c r="X252" s="109">
        <f t="shared" si="20"/>
        <v>0</v>
      </c>
      <c r="Y252" s="7"/>
      <c r="Z252" s="40" t="s">
        <v>401</v>
      </c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</row>
    <row r="253" spans="1:59" ht="30" customHeight="1" x14ac:dyDescent="0.2">
      <c r="A253" s="90" t="s">
        <v>598</v>
      </c>
      <c r="B253" s="4" t="s">
        <v>580</v>
      </c>
      <c r="C253" s="5" t="s">
        <v>308</v>
      </c>
      <c r="D253" s="5" t="s">
        <v>328</v>
      </c>
      <c r="E253" s="5" t="s">
        <v>340</v>
      </c>
      <c r="F253" s="119" t="s">
        <v>402</v>
      </c>
      <c r="G253" s="38" t="s">
        <v>644</v>
      </c>
      <c r="H253" s="96">
        <f t="shared" si="17"/>
        <v>7.99</v>
      </c>
      <c r="I253" s="38" t="str">
        <f t="shared" si="18"/>
        <v>Krill</v>
      </c>
      <c r="J253" s="96">
        <f t="shared" si="21"/>
        <v>7.99</v>
      </c>
      <c r="K253" s="89" t="s">
        <v>177</v>
      </c>
      <c r="L253" s="89" t="s">
        <v>237</v>
      </c>
      <c r="M253" s="89" t="s">
        <v>243</v>
      </c>
      <c r="N253" s="6">
        <v>10</v>
      </c>
      <c r="O253" s="112"/>
      <c r="P253" s="38" t="s">
        <v>190</v>
      </c>
      <c r="Q253" s="9">
        <v>7.99</v>
      </c>
      <c r="R253" s="38" t="s">
        <v>644</v>
      </c>
      <c r="S253" s="9" t="s">
        <v>401</v>
      </c>
      <c r="T253" s="38"/>
      <c r="U253" s="9" t="s">
        <v>401</v>
      </c>
      <c r="V253" s="38"/>
      <c r="W253" s="80"/>
      <c r="X253" s="109">
        <f t="shared" si="20"/>
        <v>79.900000000000006</v>
      </c>
      <c r="Y253" s="7"/>
      <c r="Z253" s="40" t="s">
        <v>401</v>
      </c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</row>
    <row r="254" spans="1:59" ht="30" customHeight="1" x14ac:dyDescent="0.2">
      <c r="A254" s="88"/>
      <c r="B254" s="4" t="s">
        <v>583</v>
      </c>
      <c r="C254" s="5" t="s">
        <v>308</v>
      </c>
      <c r="D254" s="5" t="s">
        <v>337</v>
      </c>
      <c r="E254" s="5" t="s">
        <v>342</v>
      </c>
      <c r="F254" s="119" t="s">
        <v>96</v>
      </c>
      <c r="G254" s="38" t="s">
        <v>518</v>
      </c>
      <c r="H254" s="96">
        <f t="shared" si="17"/>
        <v>0.54</v>
      </c>
      <c r="I254" s="38" t="str">
        <f t="shared" si="18"/>
        <v>Boulangerie</v>
      </c>
      <c r="J254" s="96">
        <f t="shared" si="21"/>
        <v>0.54</v>
      </c>
      <c r="K254" s="89" t="s">
        <v>114</v>
      </c>
      <c r="L254" s="89" t="s">
        <v>245</v>
      </c>
      <c r="M254" s="89" t="s">
        <v>248</v>
      </c>
      <c r="N254" s="6">
        <v>10</v>
      </c>
      <c r="O254" s="112">
        <v>0.54</v>
      </c>
      <c r="P254" s="38" t="s">
        <v>518</v>
      </c>
      <c r="Q254" s="9"/>
      <c r="R254" s="38"/>
      <c r="S254" s="9" t="s">
        <v>401</v>
      </c>
      <c r="T254" s="38"/>
      <c r="U254" s="9" t="s">
        <v>401</v>
      </c>
      <c r="V254" s="38"/>
      <c r="W254" s="80"/>
      <c r="X254" s="109">
        <f t="shared" si="20"/>
        <v>5.4</v>
      </c>
      <c r="Y254" s="7"/>
      <c r="Z254" s="40" t="s">
        <v>401</v>
      </c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</row>
    <row r="255" spans="1:59" ht="30" customHeight="1" x14ac:dyDescent="0.2">
      <c r="A255" s="88"/>
      <c r="B255" s="4" t="s">
        <v>576</v>
      </c>
      <c r="C255" s="5" t="s">
        <v>308</v>
      </c>
      <c r="D255" s="5" t="s">
        <v>198</v>
      </c>
      <c r="E255" s="5" t="s">
        <v>346</v>
      </c>
      <c r="F255" s="119" t="s">
        <v>200</v>
      </c>
      <c r="G255" s="38" t="s">
        <v>191</v>
      </c>
      <c r="H255" s="96">
        <f t="shared" si="17"/>
        <v>22.83</v>
      </c>
      <c r="I255" s="38" t="str">
        <f t="shared" si="18"/>
        <v>Episaveur</v>
      </c>
      <c r="J255" s="96">
        <f t="shared" si="21"/>
        <v>22.83</v>
      </c>
      <c r="K255" s="89" t="s">
        <v>280</v>
      </c>
      <c r="L255" s="89" t="s">
        <v>251</v>
      </c>
      <c r="M255" s="89" t="s">
        <v>236</v>
      </c>
      <c r="N255" s="6">
        <v>1</v>
      </c>
      <c r="O255" s="112">
        <v>22.83</v>
      </c>
      <c r="P255" s="38" t="s">
        <v>191</v>
      </c>
      <c r="Q255" s="9">
        <v>22.83</v>
      </c>
      <c r="R255" s="38" t="s">
        <v>192</v>
      </c>
      <c r="S255" s="9"/>
      <c r="T255" s="38"/>
      <c r="U255" s="9" t="s">
        <v>401</v>
      </c>
      <c r="V255" s="38"/>
      <c r="W255" s="80" t="s">
        <v>598</v>
      </c>
      <c r="X255" s="109">
        <f t="shared" si="20"/>
        <v>22.83</v>
      </c>
      <c r="Y255" s="7"/>
      <c r="Z255" s="40" t="s">
        <v>401</v>
      </c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</row>
    <row r="256" spans="1:59" ht="30" customHeight="1" x14ac:dyDescent="0.2">
      <c r="A256" s="88"/>
      <c r="B256" s="4" t="s">
        <v>576</v>
      </c>
      <c r="C256" s="5" t="s">
        <v>308</v>
      </c>
      <c r="D256" s="5" t="s">
        <v>198</v>
      </c>
      <c r="E256" s="5" t="s">
        <v>346</v>
      </c>
      <c r="F256" s="119" t="s">
        <v>693</v>
      </c>
      <c r="G256" s="38" t="s">
        <v>190</v>
      </c>
      <c r="H256" s="96">
        <f t="shared" si="17"/>
        <v>11.2</v>
      </c>
      <c r="I256" s="38" t="str">
        <f t="shared" si="18"/>
        <v>Davigel</v>
      </c>
      <c r="J256" s="96">
        <f t="shared" si="21"/>
        <v>11.2</v>
      </c>
      <c r="K256" s="89" t="s">
        <v>177</v>
      </c>
      <c r="L256" s="89"/>
      <c r="M256" s="89"/>
      <c r="N256" s="6"/>
      <c r="O256" s="112">
        <v>11.2</v>
      </c>
      <c r="P256" s="38" t="s">
        <v>190</v>
      </c>
      <c r="Q256" s="9"/>
      <c r="R256" s="38"/>
      <c r="S256" s="9" t="s">
        <v>401</v>
      </c>
      <c r="T256" s="38"/>
      <c r="U256" s="9" t="s">
        <v>401</v>
      </c>
      <c r="V256" s="38"/>
      <c r="W256" s="80"/>
      <c r="X256" s="109">
        <f t="shared" si="20"/>
        <v>0</v>
      </c>
      <c r="Y256" s="7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</row>
    <row r="257" spans="1:59" ht="30" customHeight="1" x14ac:dyDescent="0.2">
      <c r="A257" s="88"/>
      <c r="B257" s="4" t="s">
        <v>576</v>
      </c>
      <c r="C257" s="5" t="s">
        <v>308</v>
      </c>
      <c r="D257" s="5" t="s">
        <v>198</v>
      </c>
      <c r="E257" s="5" t="s">
        <v>346</v>
      </c>
      <c r="F257" s="119" t="s">
        <v>542</v>
      </c>
      <c r="G257" s="38" t="s">
        <v>192</v>
      </c>
      <c r="H257" s="96">
        <f t="shared" si="17"/>
        <v>7.06</v>
      </c>
      <c r="I257" s="38" t="str">
        <f t="shared" si="18"/>
        <v>Métro</v>
      </c>
      <c r="J257" s="96">
        <f t="shared" si="21"/>
        <v>7.06</v>
      </c>
      <c r="K257" s="89" t="s">
        <v>284</v>
      </c>
      <c r="L257" s="89" t="s">
        <v>236</v>
      </c>
      <c r="M257" s="89" t="s">
        <v>236</v>
      </c>
      <c r="N257" s="6">
        <v>2</v>
      </c>
      <c r="O257" s="113">
        <v>7.06</v>
      </c>
      <c r="P257" s="38" t="s">
        <v>192</v>
      </c>
      <c r="Q257" s="9"/>
      <c r="R257" s="38"/>
      <c r="S257" s="9"/>
      <c r="T257" s="38"/>
      <c r="U257" s="9" t="s">
        <v>401</v>
      </c>
      <c r="V257" s="38"/>
      <c r="W257" s="80"/>
      <c r="X257" s="109">
        <f t="shared" si="20"/>
        <v>14.12</v>
      </c>
      <c r="Y257" s="7"/>
      <c r="Z257" s="40" t="s">
        <v>401</v>
      </c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</row>
    <row r="258" spans="1:59" ht="30" customHeight="1" x14ac:dyDescent="0.2">
      <c r="A258" s="88"/>
      <c r="B258" s="4" t="s">
        <v>576</v>
      </c>
      <c r="C258" s="5" t="s">
        <v>308</v>
      </c>
      <c r="D258" s="5" t="s">
        <v>198</v>
      </c>
      <c r="E258" s="5" t="s">
        <v>346</v>
      </c>
      <c r="F258" s="119" t="s">
        <v>545</v>
      </c>
      <c r="G258" s="38" t="s">
        <v>192</v>
      </c>
      <c r="H258" s="96">
        <f t="shared" si="17"/>
        <v>8.4700000000000006</v>
      </c>
      <c r="I258" s="38" t="str">
        <f t="shared" si="18"/>
        <v>Métro</v>
      </c>
      <c r="J258" s="96">
        <f t="shared" si="21"/>
        <v>8.4700000000000006</v>
      </c>
      <c r="K258" s="89" t="s">
        <v>546</v>
      </c>
      <c r="L258" s="89"/>
      <c r="M258" s="89"/>
      <c r="N258" s="6">
        <v>1</v>
      </c>
      <c r="O258" s="112">
        <v>8.4700000000000006</v>
      </c>
      <c r="P258" s="38" t="s">
        <v>192</v>
      </c>
      <c r="Q258" s="9"/>
      <c r="R258" s="38"/>
      <c r="S258" s="9" t="s">
        <v>401</v>
      </c>
      <c r="T258" s="38"/>
      <c r="U258" s="9" t="s">
        <v>401</v>
      </c>
      <c r="V258" s="38"/>
      <c r="W258" s="80"/>
      <c r="X258" s="109">
        <f t="shared" si="20"/>
        <v>8.4700000000000006</v>
      </c>
      <c r="Y258" s="7"/>
      <c r="Z258" s="40" t="s">
        <v>401</v>
      </c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</row>
    <row r="259" spans="1:59" ht="30" customHeight="1" x14ac:dyDescent="0.2">
      <c r="A259" s="88"/>
      <c r="B259" s="4" t="s">
        <v>576</v>
      </c>
      <c r="C259" s="5" t="s">
        <v>308</v>
      </c>
      <c r="D259" s="5" t="s">
        <v>198</v>
      </c>
      <c r="E259" s="5" t="s">
        <v>346</v>
      </c>
      <c r="F259" s="119" t="s">
        <v>289</v>
      </c>
      <c r="G259" s="38" t="s">
        <v>192</v>
      </c>
      <c r="H259" s="96">
        <f t="shared" si="17"/>
        <v>1.36</v>
      </c>
      <c r="I259" s="38" t="str">
        <f t="shared" si="18"/>
        <v>Métro</v>
      </c>
      <c r="J259" s="96">
        <f t="shared" si="21"/>
        <v>1.36</v>
      </c>
      <c r="K259" s="89" t="s">
        <v>290</v>
      </c>
      <c r="L259" s="89" t="s">
        <v>237</v>
      </c>
      <c r="M259" s="89" t="s">
        <v>241</v>
      </c>
      <c r="N259" s="6"/>
      <c r="O259" s="112">
        <v>1.36</v>
      </c>
      <c r="P259" s="38" t="s">
        <v>192</v>
      </c>
      <c r="Q259" s="9"/>
      <c r="R259" s="38"/>
      <c r="S259" s="9" t="s">
        <v>401</v>
      </c>
      <c r="T259" s="38"/>
      <c r="U259" s="9" t="s">
        <v>401</v>
      </c>
      <c r="V259" s="38"/>
      <c r="W259" s="80"/>
      <c r="X259" s="109">
        <f t="shared" si="20"/>
        <v>0</v>
      </c>
      <c r="Y259" s="7"/>
      <c r="Z259" s="40" t="s">
        <v>401</v>
      </c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1"/>
      <c r="AV259" s="41"/>
      <c r="AW259" s="41"/>
      <c r="AX259" s="41"/>
      <c r="AY259" s="41"/>
      <c r="AZ259" s="41"/>
      <c r="BA259" s="41"/>
      <c r="BB259" s="41"/>
      <c r="BC259" s="41"/>
      <c r="BD259" s="41"/>
      <c r="BE259" s="41"/>
      <c r="BF259" s="41"/>
      <c r="BG259" s="41"/>
    </row>
    <row r="260" spans="1:59" ht="30" customHeight="1" x14ac:dyDescent="0.2">
      <c r="A260" s="88"/>
      <c r="B260" s="4" t="s">
        <v>576</v>
      </c>
      <c r="C260" s="5" t="s">
        <v>308</v>
      </c>
      <c r="D260" s="5" t="s">
        <v>198</v>
      </c>
      <c r="E260" s="5" t="s">
        <v>346</v>
      </c>
      <c r="F260" s="119" t="s">
        <v>300</v>
      </c>
      <c r="G260" s="38" t="s">
        <v>192</v>
      </c>
      <c r="H260" s="96">
        <f t="shared" si="17"/>
        <v>15.86</v>
      </c>
      <c r="I260" s="38" t="str">
        <f t="shared" si="18"/>
        <v>Métro</v>
      </c>
      <c r="J260" s="96">
        <f t="shared" si="21"/>
        <v>15.86</v>
      </c>
      <c r="K260" s="89" t="s">
        <v>652</v>
      </c>
      <c r="L260" s="89" t="s">
        <v>235</v>
      </c>
      <c r="M260" s="89" t="s">
        <v>236</v>
      </c>
      <c r="N260" s="6">
        <v>1</v>
      </c>
      <c r="O260" s="112">
        <v>15.86</v>
      </c>
      <c r="P260" s="38" t="s">
        <v>192</v>
      </c>
      <c r="Q260" s="9"/>
      <c r="R260" s="38"/>
      <c r="S260" s="9" t="s">
        <v>401</v>
      </c>
      <c r="T260" s="38"/>
      <c r="U260" s="9" t="s">
        <v>401</v>
      </c>
      <c r="V260" s="38"/>
      <c r="W260" s="80"/>
      <c r="X260" s="109">
        <f t="shared" si="20"/>
        <v>15.86</v>
      </c>
      <c r="Y260" s="7"/>
      <c r="Z260" s="40" t="s">
        <v>401</v>
      </c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</row>
    <row r="261" spans="1:59" ht="30" customHeight="1" x14ac:dyDescent="0.2">
      <c r="A261" s="88"/>
      <c r="B261" s="4" t="s">
        <v>576</v>
      </c>
      <c r="C261" s="5" t="s">
        <v>308</v>
      </c>
      <c r="D261" s="5" t="s">
        <v>198</v>
      </c>
      <c r="E261" s="5" t="s">
        <v>313</v>
      </c>
      <c r="F261" s="119" t="s">
        <v>495</v>
      </c>
      <c r="G261" s="38" t="s">
        <v>192</v>
      </c>
      <c r="H261" s="96">
        <f t="shared" si="17"/>
        <v>8.3699999999999992</v>
      </c>
      <c r="I261" s="38" t="str">
        <f t="shared" si="18"/>
        <v>Métro</v>
      </c>
      <c r="J261" s="96">
        <f t="shared" si="21"/>
        <v>8.3699999999999992</v>
      </c>
      <c r="K261" s="89" t="s">
        <v>177</v>
      </c>
      <c r="L261" s="89" t="s">
        <v>236</v>
      </c>
      <c r="M261" s="89" t="s">
        <v>236</v>
      </c>
      <c r="N261" s="6">
        <v>1</v>
      </c>
      <c r="O261" s="112">
        <v>8.3699999999999992</v>
      </c>
      <c r="P261" s="38" t="s">
        <v>192</v>
      </c>
      <c r="Q261" s="9"/>
      <c r="R261" s="38"/>
      <c r="S261" s="9" t="s">
        <v>401</v>
      </c>
      <c r="T261" s="38"/>
      <c r="U261" s="9" t="s">
        <v>401</v>
      </c>
      <c r="V261" s="38"/>
      <c r="W261" s="80"/>
      <c r="X261" s="109">
        <f t="shared" si="20"/>
        <v>8.3699999999999992</v>
      </c>
      <c r="Y261" s="7"/>
      <c r="Z261" s="40" t="s">
        <v>401</v>
      </c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</row>
    <row r="262" spans="1:59" ht="30" customHeight="1" x14ac:dyDescent="0.2">
      <c r="A262" s="88"/>
      <c r="B262" s="4" t="s">
        <v>576</v>
      </c>
      <c r="C262" s="5" t="s">
        <v>308</v>
      </c>
      <c r="D262" s="5" t="s">
        <v>198</v>
      </c>
      <c r="E262" s="5" t="s">
        <v>313</v>
      </c>
      <c r="F262" s="119" t="s">
        <v>299</v>
      </c>
      <c r="G262" s="38" t="s">
        <v>192</v>
      </c>
      <c r="H262" s="96">
        <f t="shared" si="17"/>
        <v>4.49</v>
      </c>
      <c r="I262" s="38" t="str">
        <f t="shared" si="18"/>
        <v>Métro</v>
      </c>
      <c r="J262" s="96">
        <f t="shared" si="21"/>
        <v>4.49</v>
      </c>
      <c r="K262" s="89" t="s">
        <v>543</v>
      </c>
      <c r="L262" s="89" t="s">
        <v>236</v>
      </c>
      <c r="M262" s="89" t="s">
        <v>237</v>
      </c>
      <c r="N262" s="6">
        <v>1</v>
      </c>
      <c r="O262" s="112">
        <v>4.49</v>
      </c>
      <c r="P262" s="38" t="s">
        <v>192</v>
      </c>
      <c r="Q262" s="9"/>
      <c r="R262" s="38"/>
      <c r="S262" s="9" t="s">
        <v>401</v>
      </c>
      <c r="T262" s="38"/>
      <c r="U262" s="9" t="s">
        <v>401</v>
      </c>
      <c r="V262" s="38"/>
      <c r="W262" s="80"/>
      <c r="X262" s="109">
        <f t="shared" si="20"/>
        <v>4.49</v>
      </c>
      <c r="Y262" s="7"/>
      <c r="Z262" s="40" t="s">
        <v>401</v>
      </c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</row>
    <row r="263" spans="1:59" ht="30" customHeight="1" x14ac:dyDescent="0.2">
      <c r="A263" s="88"/>
      <c r="B263" s="4" t="s">
        <v>576</v>
      </c>
      <c r="C263" s="5" t="s">
        <v>308</v>
      </c>
      <c r="D263" s="5" t="s">
        <v>198</v>
      </c>
      <c r="E263" s="5" t="s">
        <v>326</v>
      </c>
      <c r="F263" s="119" t="s">
        <v>129</v>
      </c>
      <c r="G263" s="38" t="s">
        <v>191</v>
      </c>
      <c r="H263" s="96">
        <f t="shared" si="17"/>
        <v>11.2</v>
      </c>
      <c r="I263" s="38" t="str">
        <f t="shared" si="18"/>
        <v>Episaveur</v>
      </c>
      <c r="J263" s="96">
        <f t="shared" si="21"/>
        <v>11.2</v>
      </c>
      <c r="K263" s="89" t="s">
        <v>177</v>
      </c>
      <c r="L263" s="89" t="s">
        <v>235</v>
      </c>
      <c r="M263" s="89" t="s">
        <v>236</v>
      </c>
      <c r="N263" s="6"/>
      <c r="O263" s="112">
        <v>11.2</v>
      </c>
      <c r="P263" s="38" t="s">
        <v>191</v>
      </c>
      <c r="Q263" s="9">
        <v>11.4</v>
      </c>
      <c r="R263" s="38" t="s">
        <v>192</v>
      </c>
      <c r="S263" s="9" t="s">
        <v>401</v>
      </c>
      <c r="T263" s="38"/>
      <c r="U263" s="9" t="s">
        <v>401</v>
      </c>
      <c r="V263" s="38"/>
      <c r="W263" s="80"/>
      <c r="X263" s="109">
        <f t="shared" si="20"/>
        <v>0</v>
      </c>
      <c r="Y263" s="7"/>
      <c r="Z263" s="40" t="s">
        <v>401</v>
      </c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1"/>
      <c r="AV263" s="41"/>
      <c r="AW263" s="41"/>
      <c r="AX263" s="41"/>
      <c r="AY263" s="41"/>
      <c r="AZ263" s="41"/>
      <c r="BA263" s="41"/>
      <c r="BB263" s="41"/>
      <c r="BC263" s="41"/>
      <c r="BD263" s="41"/>
      <c r="BE263" s="41"/>
      <c r="BF263" s="41"/>
      <c r="BG263" s="41"/>
    </row>
    <row r="264" spans="1:59" ht="30" customHeight="1" x14ac:dyDescent="0.2">
      <c r="A264" s="88"/>
      <c r="B264" s="4" t="s">
        <v>576</v>
      </c>
      <c r="C264" s="5" t="s">
        <v>308</v>
      </c>
      <c r="D264" s="5" t="s">
        <v>198</v>
      </c>
      <c r="E264" s="5" t="s">
        <v>326</v>
      </c>
      <c r="F264" s="119" t="s">
        <v>91</v>
      </c>
      <c r="G264" s="38" t="s">
        <v>191</v>
      </c>
      <c r="H264" s="96">
        <f t="shared" si="17"/>
        <v>5.31</v>
      </c>
      <c r="I264" s="38" t="str">
        <f t="shared" si="18"/>
        <v>Episaveur</v>
      </c>
      <c r="J264" s="96">
        <f t="shared" si="21"/>
        <v>5.31</v>
      </c>
      <c r="K264" s="89" t="s">
        <v>123</v>
      </c>
      <c r="L264" s="89" t="s">
        <v>235</v>
      </c>
      <c r="M264" s="89" t="s">
        <v>236</v>
      </c>
      <c r="N264" s="6">
        <v>2</v>
      </c>
      <c r="O264" s="112">
        <v>5.31</v>
      </c>
      <c r="P264" s="38" t="s">
        <v>191</v>
      </c>
      <c r="Q264" s="9">
        <v>6.96</v>
      </c>
      <c r="R264" s="38" t="s">
        <v>192</v>
      </c>
      <c r="S264" s="9" t="s">
        <v>401</v>
      </c>
      <c r="T264" s="38"/>
      <c r="U264" s="9" t="s">
        <v>401</v>
      </c>
      <c r="V264" s="38"/>
      <c r="W264" s="80"/>
      <c r="X264" s="109">
        <f t="shared" si="20"/>
        <v>10.62</v>
      </c>
      <c r="Y264" s="7"/>
      <c r="Z264" s="40" t="s">
        <v>401</v>
      </c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</row>
    <row r="265" spans="1:59" ht="30" customHeight="1" x14ac:dyDescent="0.2">
      <c r="A265" s="88"/>
      <c r="B265" s="4" t="s">
        <v>576</v>
      </c>
      <c r="C265" s="5" t="s">
        <v>308</v>
      </c>
      <c r="D265" s="5" t="s">
        <v>198</v>
      </c>
      <c r="E265" s="5" t="s">
        <v>326</v>
      </c>
      <c r="F265" s="119" t="s">
        <v>653</v>
      </c>
      <c r="G265" s="38" t="s">
        <v>192</v>
      </c>
      <c r="H265" s="96">
        <f t="shared" ref="H265:H328" si="22">IF(G265=P265,O265,IF(G265=R265,Q265,IF(G265=T265,S265,V265)))</f>
        <v>2.94</v>
      </c>
      <c r="I265" s="38" t="str">
        <f t="shared" ref="I265:I328" si="23">IF(J265=O265,P265,IF(J265=Q265,R265,IF(J265=S265,T265,V265)))</f>
        <v>Episaveur</v>
      </c>
      <c r="J265" s="96">
        <f t="shared" si="21"/>
        <v>1.87</v>
      </c>
      <c r="K265" s="89"/>
      <c r="L265" s="89"/>
      <c r="M265" s="89"/>
      <c r="N265" s="6">
        <v>2</v>
      </c>
      <c r="O265" s="112">
        <v>2.94</v>
      </c>
      <c r="P265" s="38" t="s">
        <v>192</v>
      </c>
      <c r="Q265" s="9">
        <v>1.87</v>
      </c>
      <c r="R265" s="38" t="s">
        <v>191</v>
      </c>
      <c r="S265" s="9" t="s">
        <v>401</v>
      </c>
      <c r="T265" s="38"/>
      <c r="U265" s="9" t="s">
        <v>401</v>
      </c>
      <c r="V265" s="38"/>
      <c r="W265" s="80"/>
      <c r="X265" s="109">
        <f t="shared" ref="X265:X328" si="24">IF(AND(H265=0,N265&lt;&gt;0),"Prix achat ?",H265*N265)</f>
        <v>5.88</v>
      </c>
      <c r="Y265" s="7"/>
      <c r="Z265" s="40" t="s">
        <v>401</v>
      </c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</row>
    <row r="266" spans="1:59" ht="30" customHeight="1" x14ac:dyDescent="0.2">
      <c r="A266" s="90" t="s">
        <v>598</v>
      </c>
      <c r="B266" s="4" t="s">
        <v>576</v>
      </c>
      <c r="C266" s="5" t="s">
        <v>308</v>
      </c>
      <c r="D266" s="5" t="s">
        <v>198</v>
      </c>
      <c r="E266" s="5" t="s">
        <v>326</v>
      </c>
      <c r="F266" s="119" t="s">
        <v>184</v>
      </c>
      <c r="G266" s="38" t="s">
        <v>191</v>
      </c>
      <c r="H266" s="96">
        <f t="shared" si="22"/>
        <v>6.27</v>
      </c>
      <c r="I266" s="38" t="str">
        <f t="shared" si="23"/>
        <v>Episaveur</v>
      </c>
      <c r="J266" s="96">
        <f t="shared" si="21"/>
        <v>6.27</v>
      </c>
      <c r="K266" s="89" t="s">
        <v>177</v>
      </c>
      <c r="L266" s="89" t="s">
        <v>235</v>
      </c>
      <c r="M266" s="89" t="s">
        <v>236</v>
      </c>
      <c r="N266" s="6">
        <v>2</v>
      </c>
      <c r="O266" s="112">
        <v>9.6199999999999992</v>
      </c>
      <c r="P266" s="38" t="s">
        <v>192</v>
      </c>
      <c r="Q266" s="9">
        <v>6.27</v>
      </c>
      <c r="R266" s="38" t="s">
        <v>191</v>
      </c>
      <c r="S266" s="9"/>
      <c r="T266" s="38"/>
      <c r="U266" s="9" t="s">
        <v>401</v>
      </c>
      <c r="V266" s="38"/>
      <c r="W266" s="80"/>
      <c r="X266" s="109">
        <f t="shared" si="24"/>
        <v>12.54</v>
      </c>
      <c r="Y266" s="7"/>
      <c r="Z266" s="40" t="s">
        <v>401</v>
      </c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1"/>
      <c r="AV266" s="41"/>
      <c r="AW266" s="41"/>
      <c r="AX266" s="41"/>
      <c r="AY266" s="41"/>
      <c r="AZ266" s="41"/>
      <c r="BA266" s="41"/>
      <c r="BB266" s="41"/>
      <c r="BC266" s="41"/>
      <c r="BD266" s="41"/>
      <c r="BE266" s="41"/>
      <c r="BF266" s="41"/>
      <c r="BG266" s="41"/>
    </row>
    <row r="267" spans="1:59" ht="30" customHeight="1" x14ac:dyDescent="0.2">
      <c r="A267" s="88"/>
      <c r="B267" s="4" t="s">
        <v>576</v>
      </c>
      <c r="C267" s="5" t="s">
        <v>308</v>
      </c>
      <c r="D267" s="5" t="s">
        <v>198</v>
      </c>
      <c r="E267" s="5" t="s">
        <v>326</v>
      </c>
      <c r="F267" s="119" t="s">
        <v>441</v>
      </c>
      <c r="G267" s="38" t="s">
        <v>192</v>
      </c>
      <c r="H267" s="96">
        <f t="shared" si="22"/>
        <v>9.8800000000000008</v>
      </c>
      <c r="I267" s="38" t="str">
        <f t="shared" si="23"/>
        <v>Métro</v>
      </c>
      <c r="J267" s="96">
        <f t="shared" si="21"/>
        <v>9.8800000000000008</v>
      </c>
      <c r="K267" s="89" t="s">
        <v>443</v>
      </c>
      <c r="L267" s="89" t="s">
        <v>235</v>
      </c>
      <c r="M267" s="89" t="s">
        <v>236</v>
      </c>
      <c r="N267" s="6">
        <v>1</v>
      </c>
      <c r="O267" s="112"/>
      <c r="P267" s="38" t="s">
        <v>191</v>
      </c>
      <c r="Q267" s="9">
        <v>9.8800000000000008</v>
      </c>
      <c r="R267" s="38" t="s">
        <v>192</v>
      </c>
      <c r="S267" s="9" t="s">
        <v>401</v>
      </c>
      <c r="T267" s="38"/>
      <c r="U267" s="9" t="s">
        <v>401</v>
      </c>
      <c r="V267" s="38"/>
      <c r="W267" s="80"/>
      <c r="X267" s="109">
        <f t="shared" si="24"/>
        <v>9.8800000000000008</v>
      </c>
      <c r="Y267" s="7"/>
      <c r="Z267" s="40" t="s">
        <v>401</v>
      </c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1"/>
      <c r="AV267" s="41"/>
      <c r="AW267" s="41"/>
      <c r="AX267" s="41"/>
      <c r="AY267" s="41"/>
      <c r="AZ267" s="41"/>
      <c r="BA267" s="41"/>
      <c r="BB267" s="41"/>
      <c r="BC267" s="41"/>
      <c r="BD267" s="41"/>
      <c r="BE267" s="41"/>
      <c r="BF267" s="41"/>
      <c r="BG267" s="41"/>
    </row>
    <row r="268" spans="1:59" ht="30" customHeight="1" x14ac:dyDescent="0.2">
      <c r="A268" s="88"/>
      <c r="B268" s="4" t="s">
        <v>576</v>
      </c>
      <c r="C268" s="5" t="s">
        <v>308</v>
      </c>
      <c r="D268" s="5" t="s">
        <v>198</v>
      </c>
      <c r="E268" s="5" t="s">
        <v>326</v>
      </c>
      <c r="F268" s="119" t="s">
        <v>680</v>
      </c>
      <c r="G268" s="38" t="s">
        <v>192</v>
      </c>
      <c r="H268" s="96">
        <f t="shared" si="22"/>
        <v>10.95</v>
      </c>
      <c r="I268" s="38" t="str">
        <f t="shared" si="23"/>
        <v>Métro</v>
      </c>
      <c r="J268" s="96">
        <f t="shared" si="21"/>
        <v>10.95</v>
      </c>
      <c r="K268" s="89" t="s">
        <v>603</v>
      </c>
      <c r="L268" s="89"/>
      <c r="M268" s="89"/>
      <c r="N268" s="6"/>
      <c r="O268" s="112"/>
      <c r="P268" s="38" t="s">
        <v>191</v>
      </c>
      <c r="Q268" s="9">
        <v>10.95</v>
      </c>
      <c r="R268" s="38" t="s">
        <v>192</v>
      </c>
      <c r="S268" s="9" t="s">
        <v>401</v>
      </c>
      <c r="T268" s="38"/>
      <c r="U268" s="9"/>
      <c r="V268" s="38"/>
      <c r="W268" s="80"/>
      <c r="X268" s="109">
        <f t="shared" si="24"/>
        <v>0</v>
      </c>
      <c r="Y268" s="7"/>
      <c r="Z268" s="40" t="s">
        <v>401</v>
      </c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  <c r="BE268" s="40"/>
      <c r="BF268" s="40"/>
      <c r="BG268" s="40"/>
    </row>
    <row r="269" spans="1:59" ht="30" customHeight="1" x14ac:dyDescent="0.2">
      <c r="A269" s="88"/>
      <c r="B269" s="4" t="s">
        <v>576</v>
      </c>
      <c r="C269" s="5" t="s">
        <v>308</v>
      </c>
      <c r="D269" s="5" t="s">
        <v>198</v>
      </c>
      <c r="E269" s="5" t="s">
        <v>326</v>
      </c>
      <c r="F269" s="119" t="s">
        <v>442</v>
      </c>
      <c r="G269" s="38" t="s">
        <v>192</v>
      </c>
      <c r="H269" s="96">
        <f t="shared" si="22"/>
        <v>12.22</v>
      </c>
      <c r="I269" s="38" t="str">
        <f t="shared" si="23"/>
        <v>Métro</v>
      </c>
      <c r="J269" s="96">
        <f t="shared" si="21"/>
        <v>12.22</v>
      </c>
      <c r="K269" s="89" t="s">
        <v>272</v>
      </c>
      <c r="L269" s="89" t="s">
        <v>235</v>
      </c>
      <c r="M269" s="89" t="s">
        <v>236</v>
      </c>
      <c r="N269" s="6"/>
      <c r="O269" s="112"/>
      <c r="P269" s="38" t="s">
        <v>191</v>
      </c>
      <c r="Q269" s="9">
        <v>12.22</v>
      </c>
      <c r="R269" s="38" t="s">
        <v>192</v>
      </c>
      <c r="S269" s="9" t="s">
        <v>401</v>
      </c>
      <c r="T269" s="38"/>
      <c r="U269" s="9" t="s">
        <v>401</v>
      </c>
      <c r="V269" s="38"/>
      <c r="W269" s="80"/>
      <c r="X269" s="109">
        <f t="shared" si="24"/>
        <v>0</v>
      </c>
      <c r="Y269" s="7"/>
      <c r="Z269" s="40" t="s">
        <v>401</v>
      </c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</row>
    <row r="270" spans="1:59" ht="30" customHeight="1" x14ac:dyDescent="0.2">
      <c r="A270" s="88"/>
      <c r="B270" s="4" t="s">
        <v>576</v>
      </c>
      <c r="C270" s="5" t="s">
        <v>308</v>
      </c>
      <c r="D270" s="5" t="s">
        <v>198</v>
      </c>
      <c r="E270" s="5" t="s">
        <v>326</v>
      </c>
      <c r="F270" s="119" t="s">
        <v>679</v>
      </c>
      <c r="G270" s="38" t="s">
        <v>191</v>
      </c>
      <c r="H270" s="96">
        <f t="shared" si="22"/>
        <v>28.78</v>
      </c>
      <c r="I270" s="38" t="str">
        <f t="shared" si="23"/>
        <v>Episaveur</v>
      </c>
      <c r="J270" s="96">
        <f t="shared" si="21"/>
        <v>28.78</v>
      </c>
      <c r="K270" s="89" t="s">
        <v>177</v>
      </c>
      <c r="L270" s="89" t="s">
        <v>236</v>
      </c>
      <c r="M270" s="89" t="s">
        <v>236</v>
      </c>
      <c r="N270" s="6">
        <v>1</v>
      </c>
      <c r="O270" s="112">
        <v>32.1</v>
      </c>
      <c r="P270" s="38" t="s">
        <v>192</v>
      </c>
      <c r="Q270" s="9">
        <v>28.78</v>
      </c>
      <c r="R270" s="38" t="s">
        <v>191</v>
      </c>
      <c r="S270" s="9" t="s">
        <v>401</v>
      </c>
      <c r="T270" s="38"/>
      <c r="U270" s="9" t="s">
        <v>401</v>
      </c>
      <c r="V270" s="38"/>
      <c r="W270" s="80"/>
      <c r="X270" s="109">
        <f t="shared" si="24"/>
        <v>28.78</v>
      </c>
      <c r="Y270" s="7"/>
      <c r="Z270" s="40" t="s">
        <v>401</v>
      </c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</row>
    <row r="271" spans="1:59" ht="30" customHeight="1" x14ac:dyDescent="0.2">
      <c r="A271" s="88"/>
      <c r="B271" s="4" t="s">
        <v>576</v>
      </c>
      <c r="C271" s="5" t="s">
        <v>308</v>
      </c>
      <c r="D271" s="5" t="s">
        <v>198</v>
      </c>
      <c r="E271" s="5" t="s">
        <v>326</v>
      </c>
      <c r="F271" s="119" t="s">
        <v>414</v>
      </c>
      <c r="G271" s="38" t="s">
        <v>190</v>
      </c>
      <c r="H271" s="96">
        <f t="shared" si="22"/>
        <v>14</v>
      </c>
      <c r="I271" s="38" t="str">
        <f t="shared" si="23"/>
        <v>Davigel</v>
      </c>
      <c r="J271" s="96">
        <f t="shared" si="21"/>
        <v>14</v>
      </c>
      <c r="K271" s="89" t="s">
        <v>177</v>
      </c>
      <c r="L271" s="89"/>
      <c r="M271" s="89"/>
      <c r="N271" s="6">
        <v>1</v>
      </c>
      <c r="O271" s="113">
        <v>39</v>
      </c>
      <c r="P271" s="38" t="s">
        <v>192</v>
      </c>
      <c r="Q271" s="9">
        <v>24.2</v>
      </c>
      <c r="R271" s="38" t="s">
        <v>191</v>
      </c>
      <c r="S271" s="9">
        <v>14</v>
      </c>
      <c r="T271" s="38" t="s">
        <v>190</v>
      </c>
      <c r="U271" s="9"/>
      <c r="V271" s="38"/>
      <c r="W271" s="80"/>
      <c r="X271" s="109">
        <f t="shared" si="24"/>
        <v>14</v>
      </c>
      <c r="Y271" s="7"/>
      <c r="Z271" s="40" t="s">
        <v>401</v>
      </c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</row>
    <row r="272" spans="1:59" ht="30" customHeight="1" x14ac:dyDescent="0.2">
      <c r="A272" s="88"/>
      <c r="B272" s="4" t="s">
        <v>576</v>
      </c>
      <c r="C272" s="5" t="s">
        <v>308</v>
      </c>
      <c r="D272" s="5" t="s">
        <v>198</v>
      </c>
      <c r="E272" s="5" t="s">
        <v>326</v>
      </c>
      <c r="F272" s="119" t="s">
        <v>444</v>
      </c>
      <c r="G272" s="38" t="s">
        <v>191</v>
      </c>
      <c r="H272" s="96">
        <f t="shared" si="22"/>
        <v>9</v>
      </c>
      <c r="I272" s="38" t="str">
        <f t="shared" si="23"/>
        <v>Episaveur</v>
      </c>
      <c r="J272" s="96">
        <f t="shared" si="21"/>
        <v>9</v>
      </c>
      <c r="K272" s="89" t="s">
        <v>177</v>
      </c>
      <c r="L272" s="89" t="s">
        <v>235</v>
      </c>
      <c r="M272" s="89" t="s">
        <v>236</v>
      </c>
      <c r="N272" s="6">
        <v>1</v>
      </c>
      <c r="O272" s="112">
        <v>9</v>
      </c>
      <c r="P272" s="38" t="s">
        <v>191</v>
      </c>
      <c r="Q272" s="9">
        <v>17.22</v>
      </c>
      <c r="R272" s="38" t="s">
        <v>192</v>
      </c>
      <c r="S272" s="9"/>
      <c r="T272" s="38"/>
      <c r="U272" s="9" t="s">
        <v>401</v>
      </c>
      <c r="V272" s="38"/>
      <c r="W272" s="80"/>
      <c r="X272" s="109">
        <f t="shared" si="24"/>
        <v>9</v>
      </c>
      <c r="Y272" s="7"/>
      <c r="Z272" s="40" t="s">
        <v>401</v>
      </c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</row>
    <row r="273" spans="1:59" ht="30" customHeight="1" x14ac:dyDescent="0.2">
      <c r="A273" s="90" t="s">
        <v>598</v>
      </c>
      <c r="B273" s="4" t="s">
        <v>576</v>
      </c>
      <c r="C273" s="5" t="s">
        <v>308</v>
      </c>
      <c r="D273" s="5" t="s">
        <v>198</v>
      </c>
      <c r="E273" s="5" t="s">
        <v>326</v>
      </c>
      <c r="F273" s="119" t="s">
        <v>112</v>
      </c>
      <c r="G273" s="38" t="s">
        <v>191</v>
      </c>
      <c r="H273" s="96">
        <f t="shared" si="22"/>
        <v>6.6</v>
      </c>
      <c r="I273" s="38" t="str">
        <f t="shared" si="23"/>
        <v>Episaveur</v>
      </c>
      <c r="J273" s="96">
        <f t="shared" si="21"/>
        <v>6.6</v>
      </c>
      <c r="K273" s="89" t="s">
        <v>177</v>
      </c>
      <c r="L273" s="89" t="s">
        <v>235</v>
      </c>
      <c r="M273" s="89" t="s">
        <v>236</v>
      </c>
      <c r="N273" s="6">
        <v>1</v>
      </c>
      <c r="O273" s="112">
        <v>6.6</v>
      </c>
      <c r="P273" s="38" t="s">
        <v>191</v>
      </c>
      <c r="Q273" s="9">
        <v>7.83</v>
      </c>
      <c r="R273" s="38" t="s">
        <v>192</v>
      </c>
      <c r="S273" s="9"/>
      <c r="T273" s="38"/>
      <c r="U273" s="9" t="s">
        <v>401</v>
      </c>
      <c r="V273" s="38"/>
      <c r="W273" s="80"/>
      <c r="X273" s="109">
        <f t="shared" si="24"/>
        <v>6.6</v>
      </c>
      <c r="Y273" s="7"/>
      <c r="Z273" s="40" t="s">
        <v>401</v>
      </c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</row>
    <row r="274" spans="1:59" ht="30" customHeight="1" x14ac:dyDescent="0.2">
      <c r="A274" s="88"/>
      <c r="B274" s="4" t="s">
        <v>576</v>
      </c>
      <c r="C274" s="5" t="s">
        <v>308</v>
      </c>
      <c r="D274" s="5" t="s">
        <v>198</v>
      </c>
      <c r="E274" s="5" t="s">
        <v>326</v>
      </c>
      <c r="F274" s="119" t="s">
        <v>450</v>
      </c>
      <c r="G274" s="38" t="s">
        <v>192</v>
      </c>
      <c r="H274" s="96">
        <f t="shared" si="22"/>
        <v>3.8</v>
      </c>
      <c r="I274" s="38" t="str">
        <f t="shared" si="23"/>
        <v>Métro</v>
      </c>
      <c r="J274" s="96">
        <f t="shared" si="21"/>
        <v>3.8</v>
      </c>
      <c r="K274" s="89" t="s">
        <v>475</v>
      </c>
      <c r="L274" s="89"/>
      <c r="M274" s="89"/>
      <c r="N274" s="6">
        <v>2</v>
      </c>
      <c r="O274" s="112">
        <v>3.8</v>
      </c>
      <c r="P274" s="38" t="s">
        <v>192</v>
      </c>
      <c r="Q274" s="9"/>
      <c r="R274" s="38"/>
      <c r="S274" s="9"/>
      <c r="T274" s="38"/>
      <c r="U274" s="9"/>
      <c r="V274" s="38"/>
      <c r="W274" s="80" t="s">
        <v>598</v>
      </c>
      <c r="X274" s="109">
        <f t="shared" si="24"/>
        <v>7.6</v>
      </c>
      <c r="Y274" s="7"/>
      <c r="Z274" s="40" t="s">
        <v>401</v>
      </c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1"/>
      <c r="AV274" s="41"/>
      <c r="AW274" s="41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</row>
    <row r="275" spans="1:59" ht="30" customHeight="1" x14ac:dyDescent="0.2">
      <c r="A275" s="88"/>
      <c r="B275" s="4" t="s">
        <v>576</v>
      </c>
      <c r="C275" s="5" t="s">
        <v>308</v>
      </c>
      <c r="D275" s="5" t="s">
        <v>198</v>
      </c>
      <c r="E275" s="5" t="s">
        <v>326</v>
      </c>
      <c r="F275" s="119" t="s">
        <v>82</v>
      </c>
      <c r="G275" s="38" t="s">
        <v>191</v>
      </c>
      <c r="H275" s="96">
        <f t="shared" si="22"/>
        <v>4.75</v>
      </c>
      <c r="I275" s="38" t="str">
        <f t="shared" si="23"/>
        <v>Episaveur</v>
      </c>
      <c r="J275" s="96">
        <f t="shared" si="21"/>
        <v>4.75</v>
      </c>
      <c r="K275" s="89" t="s">
        <v>111</v>
      </c>
      <c r="L275" s="89" t="s">
        <v>235</v>
      </c>
      <c r="M275" s="89" t="s">
        <v>236</v>
      </c>
      <c r="N275" s="6"/>
      <c r="O275" s="112">
        <v>7.73</v>
      </c>
      <c r="P275" s="38" t="s">
        <v>192</v>
      </c>
      <c r="Q275" s="9">
        <v>4.75</v>
      </c>
      <c r="R275" s="38" t="s">
        <v>191</v>
      </c>
      <c r="S275" s="9"/>
      <c r="T275" s="38"/>
      <c r="U275" s="9" t="s">
        <v>401</v>
      </c>
      <c r="V275" s="38"/>
      <c r="W275" s="80" t="s">
        <v>598</v>
      </c>
      <c r="X275" s="109">
        <f t="shared" si="24"/>
        <v>0</v>
      </c>
      <c r="Y275" s="7"/>
      <c r="Z275" s="40" t="s">
        <v>401</v>
      </c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1"/>
      <c r="AV275" s="41"/>
      <c r="AW275" s="41"/>
      <c r="AX275" s="41"/>
      <c r="AY275" s="41"/>
      <c r="AZ275" s="41"/>
      <c r="BA275" s="41"/>
      <c r="BB275" s="41"/>
      <c r="BC275" s="41"/>
      <c r="BD275" s="41"/>
      <c r="BE275" s="41"/>
      <c r="BF275" s="41"/>
      <c r="BG275" s="41"/>
    </row>
    <row r="276" spans="1:59" ht="30" customHeight="1" x14ac:dyDescent="0.2">
      <c r="A276" s="88"/>
      <c r="B276" s="4" t="s">
        <v>576</v>
      </c>
      <c r="C276" s="5" t="s">
        <v>308</v>
      </c>
      <c r="D276" s="5" t="s">
        <v>198</v>
      </c>
      <c r="E276" s="5" t="s">
        <v>326</v>
      </c>
      <c r="F276" s="119" t="s">
        <v>494</v>
      </c>
      <c r="G276" s="38" t="s">
        <v>192</v>
      </c>
      <c r="H276" s="96">
        <f t="shared" si="22"/>
        <v>44.09</v>
      </c>
      <c r="I276" s="38" t="str">
        <f t="shared" si="23"/>
        <v>Métro</v>
      </c>
      <c r="J276" s="96">
        <f t="shared" si="21"/>
        <v>44.09</v>
      </c>
      <c r="K276" s="89" t="s">
        <v>177</v>
      </c>
      <c r="L276" s="89" t="s">
        <v>235</v>
      </c>
      <c r="M276" s="89" t="s">
        <v>236</v>
      </c>
      <c r="N276" s="6">
        <v>1</v>
      </c>
      <c r="O276" s="112">
        <v>44.09</v>
      </c>
      <c r="P276" s="38" t="s">
        <v>192</v>
      </c>
      <c r="Q276" s="9"/>
      <c r="R276" s="38" t="s">
        <v>191</v>
      </c>
      <c r="S276" s="9"/>
      <c r="T276" s="38"/>
      <c r="U276" s="9" t="s">
        <v>401</v>
      </c>
      <c r="V276" s="38"/>
      <c r="W276" s="80" t="s">
        <v>598</v>
      </c>
      <c r="X276" s="109">
        <f t="shared" si="24"/>
        <v>44.09</v>
      </c>
      <c r="Y276" s="7"/>
      <c r="Z276" s="40" t="s">
        <v>401</v>
      </c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</row>
    <row r="277" spans="1:59" ht="30" customHeight="1" x14ac:dyDescent="0.2">
      <c r="A277" s="88"/>
      <c r="B277" s="4" t="s">
        <v>576</v>
      </c>
      <c r="C277" s="5" t="s">
        <v>308</v>
      </c>
      <c r="D277" s="5" t="s">
        <v>198</v>
      </c>
      <c r="E277" s="5" t="s">
        <v>326</v>
      </c>
      <c r="F277" s="119" t="s">
        <v>84</v>
      </c>
      <c r="G277" s="38" t="s">
        <v>191</v>
      </c>
      <c r="H277" s="96">
        <f t="shared" si="22"/>
        <v>13.6</v>
      </c>
      <c r="I277" s="38" t="str">
        <f t="shared" si="23"/>
        <v>Episaveur</v>
      </c>
      <c r="J277" s="96">
        <f t="shared" ref="J277:J340" si="25">MIN(O277,Q277,S277,U277)</f>
        <v>13.6</v>
      </c>
      <c r="K277" s="89" t="s">
        <v>284</v>
      </c>
      <c r="L277" s="89" t="s">
        <v>235</v>
      </c>
      <c r="M277" s="89" t="s">
        <v>236</v>
      </c>
      <c r="N277" s="6">
        <v>1</v>
      </c>
      <c r="O277" s="112">
        <v>13.6</v>
      </c>
      <c r="P277" s="38" t="s">
        <v>191</v>
      </c>
      <c r="Q277" s="9">
        <v>14.29</v>
      </c>
      <c r="R277" s="38" t="s">
        <v>192</v>
      </c>
      <c r="S277" s="9"/>
      <c r="T277" s="38"/>
      <c r="U277" s="9" t="s">
        <v>401</v>
      </c>
      <c r="V277" s="38"/>
      <c r="W277" s="80"/>
      <c r="X277" s="109">
        <f t="shared" si="24"/>
        <v>13.6</v>
      </c>
      <c r="Y277" s="7"/>
      <c r="Z277" s="40" t="s">
        <v>401</v>
      </c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1"/>
      <c r="AV277" s="41"/>
      <c r="AW277" s="41"/>
      <c r="AX277" s="41"/>
      <c r="AY277" s="41"/>
      <c r="AZ277" s="41"/>
      <c r="BA277" s="41"/>
      <c r="BB277" s="41"/>
      <c r="BC277" s="41"/>
      <c r="BD277" s="41"/>
      <c r="BE277" s="41"/>
      <c r="BF277" s="41"/>
      <c r="BG277" s="41"/>
    </row>
    <row r="278" spans="1:59" ht="30" customHeight="1" x14ac:dyDescent="0.2">
      <c r="A278" s="88"/>
      <c r="B278" s="4" t="s">
        <v>576</v>
      </c>
      <c r="C278" s="5" t="s">
        <v>308</v>
      </c>
      <c r="D278" s="5" t="s">
        <v>198</v>
      </c>
      <c r="E278" s="5" t="s">
        <v>326</v>
      </c>
      <c r="F278" s="119" t="s">
        <v>468</v>
      </c>
      <c r="G278" s="38" t="s">
        <v>191</v>
      </c>
      <c r="H278" s="96">
        <f t="shared" si="22"/>
        <v>6.12</v>
      </c>
      <c r="I278" s="38" t="str">
        <f t="shared" si="23"/>
        <v>Episaveur</v>
      </c>
      <c r="J278" s="96">
        <f t="shared" si="25"/>
        <v>6.12</v>
      </c>
      <c r="K278" s="89" t="s">
        <v>469</v>
      </c>
      <c r="L278" s="89" t="s">
        <v>236</v>
      </c>
      <c r="M278" s="89" t="s">
        <v>236</v>
      </c>
      <c r="N278" s="6">
        <v>1</v>
      </c>
      <c r="O278" s="112">
        <v>7.19</v>
      </c>
      <c r="P278" s="38" t="s">
        <v>192</v>
      </c>
      <c r="Q278" s="9">
        <v>6.12</v>
      </c>
      <c r="R278" s="38" t="s">
        <v>191</v>
      </c>
      <c r="S278" s="9"/>
      <c r="T278" s="38"/>
      <c r="U278" s="9" t="s">
        <v>401</v>
      </c>
      <c r="V278" s="38"/>
      <c r="W278" s="80"/>
      <c r="X278" s="109">
        <f t="shared" si="24"/>
        <v>6.12</v>
      </c>
      <c r="Y278" s="7"/>
      <c r="Z278" s="40" t="s">
        <v>401</v>
      </c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1"/>
      <c r="AV278" s="41"/>
      <c r="AW278" s="41"/>
      <c r="AX278" s="41"/>
      <c r="AY278" s="41"/>
      <c r="AZ278" s="41"/>
      <c r="BA278" s="41"/>
      <c r="BB278" s="41"/>
      <c r="BC278" s="41"/>
      <c r="BD278" s="41"/>
      <c r="BE278" s="41"/>
      <c r="BF278" s="41"/>
      <c r="BG278" s="41"/>
    </row>
    <row r="279" spans="1:59" ht="30" customHeight="1" x14ac:dyDescent="0.2">
      <c r="A279" s="90" t="s">
        <v>598</v>
      </c>
      <c r="B279" s="4" t="s">
        <v>576</v>
      </c>
      <c r="C279" s="5" t="s">
        <v>308</v>
      </c>
      <c r="D279" s="5" t="s">
        <v>198</v>
      </c>
      <c r="E279" s="5" t="s">
        <v>326</v>
      </c>
      <c r="F279" s="119" t="s">
        <v>677</v>
      </c>
      <c r="G279" s="38" t="s">
        <v>191</v>
      </c>
      <c r="H279" s="96">
        <f t="shared" si="22"/>
        <v>24</v>
      </c>
      <c r="I279" s="38" t="str">
        <f t="shared" si="23"/>
        <v>Episaveur</v>
      </c>
      <c r="J279" s="96">
        <f t="shared" si="25"/>
        <v>24</v>
      </c>
      <c r="K279" s="89" t="s">
        <v>665</v>
      </c>
      <c r="L279" s="89" t="s">
        <v>235</v>
      </c>
      <c r="M279" s="89" t="s">
        <v>236</v>
      </c>
      <c r="N279" s="6">
        <v>1</v>
      </c>
      <c r="O279" s="112">
        <v>24.38</v>
      </c>
      <c r="P279" s="38" t="s">
        <v>192</v>
      </c>
      <c r="Q279" s="9">
        <v>24</v>
      </c>
      <c r="R279" s="38" t="s">
        <v>191</v>
      </c>
      <c r="S279" s="9"/>
      <c r="T279" s="38"/>
      <c r="U279" s="9" t="s">
        <v>401</v>
      </c>
      <c r="V279" s="38"/>
      <c r="W279" s="80" t="s">
        <v>598</v>
      </c>
      <c r="X279" s="109">
        <f t="shared" si="24"/>
        <v>24</v>
      </c>
      <c r="Y279" s="7"/>
      <c r="Z279" s="40" t="s">
        <v>401</v>
      </c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1"/>
      <c r="AV279" s="41"/>
      <c r="AW279" s="41"/>
      <c r="AX279" s="41"/>
      <c r="AY279" s="41"/>
      <c r="AZ279" s="41"/>
      <c r="BA279" s="41"/>
      <c r="BB279" s="41"/>
      <c r="BC279" s="41"/>
      <c r="BD279" s="41"/>
      <c r="BE279" s="41"/>
      <c r="BF279" s="41"/>
      <c r="BG279" s="41"/>
    </row>
    <row r="280" spans="1:59" ht="30" customHeight="1" x14ac:dyDescent="0.2">
      <c r="A280" s="88"/>
      <c r="B280" s="4" t="s">
        <v>576</v>
      </c>
      <c r="C280" s="5" t="s">
        <v>308</v>
      </c>
      <c r="D280" s="5" t="s">
        <v>198</v>
      </c>
      <c r="E280" s="5" t="s">
        <v>326</v>
      </c>
      <c r="F280" s="119" t="s">
        <v>93</v>
      </c>
      <c r="G280" s="38" t="s">
        <v>192</v>
      </c>
      <c r="H280" s="96">
        <f t="shared" si="22"/>
        <v>2.5099999999999998</v>
      </c>
      <c r="I280" s="38" t="str">
        <f t="shared" si="23"/>
        <v>Métro</v>
      </c>
      <c r="J280" s="96">
        <f t="shared" si="25"/>
        <v>2.5099999999999998</v>
      </c>
      <c r="K280" s="89" t="s">
        <v>114</v>
      </c>
      <c r="L280" s="89" t="s">
        <v>235</v>
      </c>
      <c r="M280" s="89" t="s">
        <v>236</v>
      </c>
      <c r="N280" s="6">
        <v>2</v>
      </c>
      <c r="O280" s="112">
        <v>2.5099999999999998</v>
      </c>
      <c r="P280" s="38" t="s">
        <v>192</v>
      </c>
      <c r="Q280" s="9"/>
      <c r="R280" s="38"/>
      <c r="S280" s="9"/>
      <c r="T280" s="38"/>
      <c r="U280" s="9" t="s">
        <v>401</v>
      </c>
      <c r="V280" s="38"/>
      <c r="W280" s="80"/>
      <c r="X280" s="109">
        <f t="shared" si="24"/>
        <v>5.0199999999999996</v>
      </c>
      <c r="Y280" s="7"/>
      <c r="Z280" s="40" t="s">
        <v>401</v>
      </c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1"/>
      <c r="AV280" s="41"/>
      <c r="AW280" s="41"/>
      <c r="AX280" s="41"/>
      <c r="AY280" s="41"/>
      <c r="AZ280" s="41"/>
      <c r="BA280" s="41"/>
      <c r="BB280" s="41"/>
      <c r="BC280" s="41"/>
      <c r="BD280" s="41"/>
      <c r="BE280" s="41"/>
      <c r="BF280" s="41"/>
      <c r="BG280" s="41"/>
    </row>
    <row r="281" spans="1:59" ht="30" customHeight="1" x14ac:dyDescent="0.2">
      <c r="A281" s="90" t="s">
        <v>598</v>
      </c>
      <c r="B281" s="4" t="s">
        <v>576</v>
      </c>
      <c r="C281" s="5" t="s">
        <v>308</v>
      </c>
      <c r="D281" s="5" t="s">
        <v>198</v>
      </c>
      <c r="E281" s="5" t="s">
        <v>326</v>
      </c>
      <c r="F281" s="119" t="s">
        <v>83</v>
      </c>
      <c r="G281" s="38" t="s">
        <v>192</v>
      </c>
      <c r="H281" s="96">
        <f t="shared" si="22"/>
        <v>0.22</v>
      </c>
      <c r="I281" s="38" t="str">
        <f t="shared" si="23"/>
        <v>Métro</v>
      </c>
      <c r="J281" s="96">
        <f t="shared" si="25"/>
        <v>0.22</v>
      </c>
      <c r="K281" s="89" t="s">
        <v>177</v>
      </c>
      <c r="L281" s="89" t="s">
        <v>240</v>
      </c>
      <c r="M281" s="89" t="s">
        <v>245</v>
      </c>
      <c r="N281" s="6">
        <v>6</v>
      </c>
      <c r="O281" s="112">
        <v>0.22</v>
      </c>
      <c r="P281" s="38" t="s">
        <v>192</v>
      </c>
      <c r="Q281" s="9"/>
      <c r="R281" s="38"/>
      <c r="S281" s="9"/>
      <c r="T281" s="38"/>
      <c r="U281" s="9" t="s">
        <v>401</v>
      </c>
      <c r="V281" s="38"/>
      <c r="W281" s="80"/>
      <c r="X281" s="109">
        <f t="shared" si="24"/>
        <v>1.32</v>
      </c>
      <c r="Y281" s="7"/>
      <c r="Z281" s="40" t="s">
        <v>401</v>
      </c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</row>
    <row r="282" spans="1:59" ht="30" customHeight="1" x14ac:dyDescent="0.2">
      <c r="A282" s="88"/>
      <c r="B282" s="4" t="s">
        <v>576</v>
      </c>
      <c r="C282" s="5" t="s">
        <v>308</v>
      </c>
      <c r="D282" s="5" t="s">
        <v>198</v>
      </c>
      <c r="E282" s="5" t="s">
        <v>326</v>
      </c>
      <c r="F282" s="119" t="s">
        <v>161</v>
      </c>
      <c r="G282" s="38" t="s">
        <v>192</v>
      </c>
      <c r="H282" s="96">
        <f t="shared" si="22"/>
        <v>0.22</v>
      </c>
      <c r="I282" s="38" t="str">
        <f t="shared" si="23"/>
        <v>Métro</v>
      </c>
      <c r="J282" s="96">
        <f t="shared" si="25"/>
        <v>0.22</v>
      </c>
      <c r="K282" s="89" t="s">
        <v>177</v>
      </c>
      <c r="L282" s="89" t="s">
        <v>240</v>
      </c>
      <c r="M282" s="89" t="s">
        <v>245</v>
      </c>
      <c r="N282" s="6">
        <v>7</v>
      </c>
      <c r="O282" s="112">
        <v>0.22</v>
      </c>
      <c r="P282" s="38" t="s">
        <v>192</v>
      </c>
      <c r="Q282" s="9"/>
      <c r="R282" s="38"/>
      <c r="S282" s="9"/>
      <c r="T282" s="38"/>
      <c r="U282" s="9" t="s">
        <v>401</v>
      </c>
      <c r="V282" s="38"/>
      <c r="W282" s="80"/>
      <c r="X282" s="109">
        <f t="shared" si="24"/>
        <v>1.54</v>
      </c>
      <c r="Y282" s="7"/>
      <c r="Z282" s="40" t="s">
        <v>401</v>
      </c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</row>
    <row r="283" spans="1:59" ht="30" customHeight="1" x14ac:dyDescent="0.2">
      <c r="A283" s="88"/>
      <c r="B283" s="4" t="s">
        <v>576</v>
      </c>
      <c r="C283" s="5" t="s">
        <v>308</v>
      </c>
      <c r="D283" s="5" t="s">
        <v>198</v>
      </c>
      <c r="E283" s="5" t="s">
        <v>326</v>
      </c>
      <c r="F283" s="119" t="s">
        <v>92</v>
      </c>
      <c r="G283" s="38" t="s">
        <v>192</v>
      </c>
      <c r="H283" s="96">
        <f t="shared" si="22"/>
        <v>1.8080000000000001</v>
      </c>
      <c r="I283" s="38" t="str">
        <f t="shared" si="23"/>
        <v>Métro</v>
      </c>
      <c r="J283" s="96">
        <f t="shared" si="25"/>
        <v>1.8080000000000001</v>
      </c>
      <c r="K283" s="89" t="s">
        <v>114</v>
      </c>
      <c r="L283" s="89" t="s">
        <v>235</v>
      </c>
      <c r="M283" s="89" t="s">
        <v>236</v>
      </c>
      <c r="N283" s="6">
        <v>2</v>
      </c>
      <c r="O283" s="112">
        <v>1.8080000000000001</v>
      </c>
      <c r="P283" s="38" t="s">
        <v>192</v>
      </c>
      <c r="Q283" s="9">
        <v>2.0550000000000002</v>
      </c>
      <c r="R283" s="38" t="s">
        <v>192</v>
      </c>
      <c r="S283" s="9"/>
      <c r="T283" s="38"/>
      <c r="U283" s="9" t="s">
        <v>401</v>
      </c>
      <c r="V283" s="38"/>
      <c r="W283" s="80"/>
      <c r="X283" s="109">
        <f t="shared" si="24"/>
        <v>3.6160000000000001</v>
      </c>
      <c r="Y283" s="7"/>
      <c r="Z283" s="40" t="s">
        <v>401</v>
      </c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1"/>
      <c r="AV283" s="41"/>
      <c r="AW283" s="41"/>
      <c r="AX283" s="41"/>
      <c r="AY283" s="41"/>
      <c r="AZ283" s="41"/>
      <c r="BA283" s="41"/>
      <c r="BB283" s="41"/>
      <c r="BC283" s="41"/>
      <c r="BD283" s="41"/>
      <c r="BE283" s="41"/>
      <c r="BF283" s="41"/>
      <c r="BG283" s="41"/>
    </row>
    <row r="284" spans="1:59" ht="30" customHeight="1" x14ac:dyDescent="0.2">
      <c r="A284" s="90" t="s">
        <v>598</v>
      </c>
      <c r="B284" s="4" t="s">
        <v>576</v>
      </c>
      <c r="C284" s="5" t="s">
        <v>308</v>
      </c>
      <c r="D284" s="5" t="s">
        <v>198</v>
      </c>
      <c r="E284" s="5" t="s">
        <v>348</v>
      </c>
      <c r="F284" s="119" t="s">
        <v>462</v>
      </c>
      <c r="G284" s="38" t="s">
        <v>367</v>
      </c>
      <c r="H284" s="96">
        <f t="shared" si="22"/>
        <v>12.116</v>
      </c>
      <c r="I284" s="38" t="str">
        <f t="shared" si="23"/>
        <v>Carniato</v>
      </c>
      <c r="J284" s="96">
        <f t="shared" si="25"/>
        <v>12.116</v>
      </c>
      <c r="K284" s="89" t="s">
        <v>123</v>
      </c>
      <c r="L284" s="89" t="s">
        <v>238</v>
      </c>
      <c r="M284" s="89" t="s">
        <v>241</v>
      </c>
      <c r="N284" s="6">
        <v>3</v>
      </c>
      <c r="O284" s="112">
        <v>12.5</v>
      </c>
      <c r="P284" s="38" t="s">
        <v>592</v>
      </c>
      <c r="Q284" s="9">
        <v>12.116</v>
      </c>
      <c r="R284" s="38" t="s">
        <v>367</v>
      </c>
      <c r="S284" s="9"/>
      <c r="T284" s="38"/>
      <c r="U284" s="9"/>
      <c r="V284" s="38"/>
      <c r="W284" s="80"/>
      <c r="X284" s="109">
        <f t="shared" si="24"/>
        <v>36.347999999999999</v>
      </c>
      <c r="Y284" s="7"/>
      <c r="Z284" s="40" t="s">
        <v>401</v>
      </c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1"/>
      <c r="AV284" s="41"/>
      <c r="AW284" s="41"/>
      <c r="AX284" s="41"/>
      <c r="AY284" s="41"/>
      <c r="AZ284" s="41"/>
      <c r="BA284" s="41"/>
      <c r="BB284" s="41"/>
      <c r="BC284" s="41"/>
      <c r="BD284" s="41"/>
      <c r="BE284" s="41"/>
      <c r="BF284" s="41"/>
      <c r="BG284" s="41"/>
    </row>
    <row r="285" spans="1:59" ht="30" customHeight="1" x14ac:dyDescent="0.2">
      <c r="A285" s="90" t="s">
        <v>598</v>
      </c>
      <c r="B285" s="4" t="s">
        <v>576</v>
      </c>
      <c r="C285" s="5" t="s">
        <v>308</v>
      </c>
      <c r="D285" s="5" t="s">
        <v>198</v>
      </c>
      <c r="E285" s="5" t="s">
        <v>348</v>
      </c>
      <c r="F285" s="119" t="s">
        <v>87</v>
      </c>
      <c r="G285" s="38" t="s">
        <v>637</v>
      </c>
      <c r="H285" s="96">
        <f t="shared" si="22"/>
        <v>0.74</v>
      </c>
      <c r="I285" s="38" t="str">
        <f t="shared" si="23"/>
        <v>Farine Bledelice</v>
      </c>
      <c r="J285" s="96">
        <f t="shared" si="25"/>
        <v>0.74</v>
      </c>
      <c r="K285" s="89" t="s">
        <v>177</v>
      </c>
      <c r="L285" s="89" t="s">
        <v>257</v>
      </c>
      <c r="M285" s="89" t="s">
        <v>244</v>
      </c>
      <c r="N285" s="6">
        <v>275</v>
      </c>
      <c r="O285" s="112">
        <v>0.74</v>
      </c>
      <c r="P285" s="38" t="s">
        <v>637</v>
      </c>
      <c r="Q285" s="9"/>
      <c r="R285" s="38"/>
      <c r="S285" s="9" t="s">
        <v>401</v>
      </c>
      <c r="T285" s="38"/>
      <c r="U285" s="9" t="s">
        <v>401</v>
      </c>
      <c r="V285" s="38"/>
      <c r="W285" s="80"/>
      <c r="X285" s="109">
        <f t="shared" si="24"/>
        <v>203.5</v>
      </c>
      <c r="Y285" s="7"/>
      <c r="Z285" s="40" t="s">
        <v>401</v>
      </c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1"/>
      <c r="AV285" s="41"/>
      <c r="AW285" s="41"/>
      <c r="AX285" s="41"/>
      <c r="AY285" s="41"/>
      <c r="AZ285" s="41"/>
      <c r="BA285" s="41"/>
      <c r="BB285" s="41"/>
      <c r="BC285" s="41"/>
      <c r="BD285" s="41"/>
      <c r="BE285" s="41"/>
      <c r="BF285" s="41"/>
      <c r="BG285" s="41"/>
    </row>
    <row r="286" spans="1:59" ht="30" customHeight="1" x14ac:dyDescent="0.2">
      <c r="A286" s="88"/>
      <c r="B286" s="4" t="s">
        <v>576</v>
      </c>
      <c r="C286" s="5" t="s">
        <v>308</v>
      </c>
      <c r="D286" s="5" t="s">
        <v>198</v>
      </c>
      <c r="E286" s="5" t="s">
        <v>348</v>
      </c>
      <c r="F286" s="119" t="s">
        <v>230</v>
      </c>
      <c r="G286" s="38" t="s">
        <v>191</v>
      </c>
      <c r="H286" s="96">
        <f t="shared" si="22"/>
        <v>6.2</v>
      </c>
      <c r="I286" s="38" t="str">
        <f t="shared" si="23"/>
        <v>Episaveur</v>
      </c>
      <c r="J286" s="96">
        <f t="shared" si="25"/>
        <v>6.2</v>
      </c>
      <c r="K286" s="89" t="s">
        <v>120</v>
      </c>
      <c r="L286" s="89" t="s">
        <v>236</v>
      </c>
      <c r="M286" s="89" t="s">
        <v>237</v>
      </c>
      <c r="N286" s="6">
        <v>1</v>
      </c>
      <c r="O286" s="112">
        <v>6.2</v>
      </c>
      <c r="P286" s="38" t="s">
        <v>191</v>
      </c>
      <c r="Q286" s="9">
        <v>6.55</v>
      </c>
      <c r="R286" s="38" t="s">
        <v>192</v>
      </c>
      <c r="S286" s="9"/>
      <c r="T286" s="38"/>
      <c r="U286" s="9" t="s">
        <v>401</v>
      </c>
      <c r="V286" s="38"/>
      <c r="W286" s="80"/>
      <c r="X286" s="109">
        <f t="shared" si="24"/>
        <v>6.2</v>
      </c>
      <c r="Y286" s="7"/>
      <c r="Z286" s="40" t="s">
        <v>401</v>
      </c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</row>
    <row r="287" spans="1:59" ht="30" customHeight="1" x14ac:dyDescent="0.2">
      <c r="A287" s="90" t="s">
        <v>598</v>
      </c>
      <c r="B287" s="4" t="s">
        <v>576</v>
      </c>
      <c r="C287" s="5" t="s">
        <v>308</v>
      </c>
      <c r="D287" s="5" t="s">
        <v>198</v>
      </c>
      <c r="E287" s="5" t="s">
        <v>348</v>
      </c>
      <c r="F287" s="119" t="s">
        <v>85</v>
      </c>
      <c r="G287" s="38" t="s">
        <v>191</v>
      </c>
      <c r="H287" s="96">
        <f t="shared" si="22"/>
        <v>4</v>
      </c>
      <c r="I287" s="38" t="str">
        <f t="shared" si="23"/>
        <v>Episaveur</v>
      </c>
      <c r="J287" s="96">
        <f t="shared" si="25"/>
        <v>4</v>
      </c>
      <c r="K287" s="89" t="s">
        <v>124</v>
      </c>
      <c r="L287" s="89" t="s">
        <v>246</v>
      </c>
      <c r="M287" s="89" t="s">
        <v>382</v>
      </c>
      <c r="N287" s="6">
        <v>16</v>
      </c>
      <c r="O287" s="112">
        <v>4.4429999999999996</v>
      </c>
      <c r="P287" s="38" t="s">
        <v>192</v>
      </c>
      <c r="Q287" s="9">
        <v>4</v>
      </c>
      <c r="R287" s="38" t="s">
        <v>191</v>
      </c>
      <c r="S287" s="9"/>
      <c r="T287" s="38"/>
      <c r="U287" s="9"/>
      <c r="V287" s="38"/>
      <c r="W287" s="80"/>
      <c r="X287" s="109">
        <f t="shared" si="24"/>
        <v>64</v>
      </c>
      <c r="Y287" s="7"/>
      <c r="Z287" s="40" t="s">
        <v>401</v>
      </c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</row>
    <row r="288" spans="1:59" ht="30" customHeight="1" x14ac:dyDescent="0.2">
      <c r="A288" s="90" t="s">
        <v>598</v>
      </c>
      <c r="B288" s="4" t="s">
        <v>576</v>
      </c>
      <c r="C288" s="5" t="s">
        <v>308</v>
      </c>
      <c r="D288" s="5" t="s">
        <v>198</v>
      </c>
      <c r="E288" s="5" t="s">
        <v>348</v>
      </c>
      <c r="F288" s="119" t="s">
        <v>404</v>
      </c>
      <c r="G288" s="38" t="s">
        <v>191</v>
      </c>
      <c r="H288" s="96">
        <f t="shared" si="22"/>
        <v>39.979999999999997</v>
      </c>
      <c r="I288" s="38" t="str">
        <f t="shared" si="23"/>
        <v>Episaveur</v>
      </c>
      <c r="J288" s="96">
        <f t="shared" si="25"/>
        <v>39.979999999999997</v>
      </c>
      <c r="K288" s="89" t="s">
        <v>609</v>
      </c>
      <c r="L288" s="89" t="s">
        <v>236</v>
      </c>
      <c r="M288" s="89" t="s">
        <v>237</v>
      </c>
      <c r="N288" s="6">
        <v>1</v>
      </c>
      <c r="O288" s="112"/>
      <c r="P288" s="38"/>
      <c r="Q288" s="9">
        <v>39.979999999999997</v>
      </c>
      <c r="R288" s="38" t="s">
        <v>191</v>
      </c>
      <c r="S288" s="9"/>
      <c r="T288" s="38"/>
      <c r="U288" s="9" t="s">
        <v>401</v>
      </c>
      <c r="V288" s="38"/>
      <c r="W288" s="80"/>
      <c r="X288" s="109">
        <f t="shared" si="24"/>
        <v>39.979999999999997</v>
      </c>
      <c r="Y288" s="7"/>
      <c r="Z288" s="40" t="s">
        <v>401</v>
      </c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</row>
    <row r="289" spans="1:59" ht="30" customHeight="1" x14ac:dyDescent="0.2">
      <c r="A289" s="88"/>
      <c r="B289" s="4" t="s">
        <v>576</v>
      </c>
      <c r="C289" s="5" t="s">
        <v>308</v>
      </c>
      <c r="D289" s="5" t="s">
        <v>198</v>
      </c>
      <c r="E289" s="5" t="s">
        <v>348</v>
      </c>
      <c r="F289" s="119" t="s">
        <v>89</v>
      </c>
      <c r="G289" s="38" t="s">
        <v>367</v>
      </c>
      <c r="H289" s="96">
        <f t="shared" si="22"/>
        <v>2.2000000000000002</v>
      </c>
      <c r="I289" s="38" t="str">
        <f t="shared" si="23"/>
        <v>Carniato</v>
      </c>
      <c r="J289" s="96">
        <f t="shared" si="25"/>
        <v>2.2000000000000002</v>
      </c>
      <c r="K289" s="89" t="s">
        <v>111</v>
      </c>
      <c r="L289" s="89" t="s">
        <v>239</v>
      </c>
      <c r="M289" s="89" t="s">
        <v>244</v>
      </c>
      <c r="N289" s="6">
        <v>32</v>
      </c>
      <c r="O289" s="112">
        <v>2.2000000000000002</v>
      </c>
      <c r="P289" s="38" t="s">
        <v>367</v>
      </c>
      <c r="Q289" s="9"/>
      <c r="R289" s="38"/>
      <c r="S289" s="9" t="s">
        <v>401</v>
      </c>
      <c r="T289" s="38"/>
      <c r="U289" s="9" t="s">
        <v>401</v>
      </c>
      <c r="V289" s="38"/>
      <c r="W289" s="80"/>
      <c r="X289" s="109">
        <f t="shared" si="24"/>
        <v>70.400000000000006</v>
      </c>
      <c r="Y289" s="7"/>
      <c r="Z289" s="40" t="s">
        <v>401</v>
      </c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</row>
    <row r="290" spans="1:59" ht="30" customHeight="1" x14ac:dyDescent="0.2">
      <c r="A290" s="90" t="s">
        <v>598</v>
      </c>
      <c r="B290" s="4" t="s">
        <v>576</v>
      </c>
      <c r="C290" s="5" t="s">
        <v>308</v>
      </c>
      <c r="D290" s="5" t="s">
        <v>198</v>
      </c>
      <c r="E290" s="5" t="s">
        <v>348</v>
      </c>
      <c r="F290" s="119" t="s">
        <v>88</v>
      </c>
      <c r="G290" s="38" t="s">
        <v>191</v>
      </c>
      <c r="H290" s="96">
        <f t="shared" si="22"/>
        <v>4.76</v>
      </c>
      <c r="I290" s="38" t="str">
        <f t="shared" si="23"/>
        <v>Episaveur</v>
      </c>
      <c r="J290" s="96">
        <f t="shared" si="25"/>
        <v>4.76</v>
      </c>
      <c r="K290" s="89" t="s">
        <v>123</v>
      </c>
      <c r="L290" s="89" t="s">
        <v>237</v>
      </c>
      <c r="M290" s="89" t="s">
        <v>241</v>
      </c>
      <c r="N290" s="6">
        <v>1</v>
      </c>
      <c r="O290" s="112">
        <v>9.17</v>
      </c>
      <c r="P290" s="38" t="s">
        <v>192</v>
      </c>
      <c r="Q290" s="9">
        <v>4.76</v>
      </c>
      <c r="R290" s="38" t="s">
        <v>191</v>
      </c>
      <c r="S290" s="9"/>
      <c r="T290" s="38"/>
      <c r="U290" s="9" t="s">
        <v>401</v>
      </c>
      <c r="V290" s="38"/>
      <c r="W290" s="80" t="s">
        <v>598</v>
      </c>
      <c r="X290" s="109">
        <f t="shared" si="24"/>
        <v>4.76</v>
      </c>
      <c r="Y290" s="7"/>
      <c r="Z290" s="40" t="s">
        <v>401</v>
      </c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  <c r="BE290" s="40"/>
      <c r="BF290" s="40"/>
      <c r="BG290" s="40"/>
    </row>
    <row r="291" spans="1:59" ht="30" customHeight="1" x14ac:dyDescent="0.2">
      <c r="A291" s="90" t="s">
        <v>598</v>
      </c>
      <c r="B291" s="4" t="s">
        <v>576</v>
      </c>
      <c r="C291" s="5" t="s">
        <v>308</v>
      </c>
      <c r="D291" s="5" t="s">
        <v>198</v>
      </c>
      <c r="E291" s="5" t="s">
        <v>348</v>
      </c>
      <c r="F291" s="119" t="s">
        <v>126</v>
      </c>
      <c r="G291" s="38" t="s">
        <v>191</v>
      </c>
      <c r="H291" s="96">
        <f t="shared" si="22"/>
        <v>29</v>
      </c>
      <c r="I291" s="38" t="str">
        <f t="shared" si="23"/>
        <v>Episaveur</v>
      </c>
      <c r="J291" s="96">
        <f t="shared" si="25"/>
        <v>29</v>
      </c>
      <c r="K291" s="89" t="s">
        <v>446</v>
      </c>
      <c r="L291" s="89" t="s">
        <v>235</v>
      </c>
      <c r="M291" s="89" t="s">
        <v>236</v>
      </c>
      <c r="N291" s="6">
        <v>1</v>
      </c>
      <c r="O291" s="112">
        <v>30.29</v>
      </c>
      <c r="P291" s="38" t="s">
        <v>192</v>
      </c>
      <c r="Q291" s="9">
        <v>29</v>
      </c>
      <c r="R291" s="38" t="s">
        <v>191</v>
      </c>
      <c r="S291" s="9"/>
      <c r="T291" s="38"/>
      <c r="U291" s="9" t="s">
        <v>401</v>
      </c>
      <c r="V291" s="38"/>
      <c r="W291" s="80"/>
      <c r="X291" s="109">
        <f t="shared" si="24"/>
        <v>29</v>
      </c>
      <c r="Y291" s="7"/>
      <c r="Z291" s="40" t="s">
        <v>401</v>
      </c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1"/>
      <c r="AV291" s="41"/>
      <c r="AW291" s="41"/>
      <c r="AX291" s="41"/>
      <c r="AY291" s="41"/>
      <c r="AZ291" s="41"/>
      <c r="BA291" s="41"/>
      <c r="BB291" s="41"/>
      <c r="BC291" s="41"/>
      <c r="BD291" s="41"/>
      <c r="BE291" s="41"/>
      <c r="BF291" s="41"/>
      <c r="BG291" s="41"/>
    </row>
    <row r="292" spans="1:59" ht="30" customHeight="1" x14ac:dyDescent="0.2">
      <c r="A292" s="88"/>
      <c r="B292" s="4" t="s">
        <v>576</v>
      </c>
      <c r="C292" s="5" t="s">
        <v>308</v>
      </c>
      <c r="D292" s="5" t="s">
        <v>198</v>
      </c>
      <c r="E292" s="5" t="s">
        <v>348</v>
      </c>
      <c r="F292" s="119" t="s">
        <v>231</v>
      </c>
      <c r="G292" s="38" t="s">
        <v>192</v>
      </c>
      <c r="H292" s="96">
        <f t="shared" si="22"/>
        <v>1.25</v>
      </c>
      <c r="I292" s="38" t="str">
        <f t="shared" si="23"/>
        <v>Métro</v>
      </c>
      <c r="J292" s="96">
        <f t="shared" si="25"/>
        <v>1.25</v>
      </c>
      <c r="K292" s="89" t="s">
        <v>177</v>
      </c>
      <c r="L292" s="89" t="s">
        <v>258</v>
      </c>
      <c r="M292" s="89" t="s">
        <v>260</v>
      </c>
      <c r="N292" s="6">
        <v>100</v>
      </c>
      <c r="O292" s="112">
        <v>1.25</v>
      </c>
      <c r="P292" s="38" t="s">
        <v>192</v>
      </c>
      <c r="Q292" s="9"/>
      <c r="R292" s="38"/>
      <c r="S292" s="9"/>
      <c r="T292" s="38"/>
      <c r="U292" s="9" t="s">
        <v>401</v>
      </c>
      <c r="V292" s="38"/>
      <c r="W292" s="80"/>
      <c r="X292" s="109">
        <f t="shared" si="24"/>
        <v>125</v>
      </c>
      <c r="Y292" s="7"/>
      <c r="Z292" s="40" t="s">
        <v>401</v>
      </c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</row>
    <row r="293" spans="1:59" ht="30" customHeight="1" x14ac:dyDescent="0.2">
      <c r="A293" s="88"/>
      <c r="B293" s="4" t="s">
        <v>576</v>
      </c>
      <c r="C293" s="5" t="s">
        <v>308</v>
      </c>
      <c r="D293" s="5" t="s">
        <v>198</v>
      </c>
      <c r="E293" s="5" t="s">
        <v>348</v>
      </c>
      <c r="F293" s="119" t="s">
        <v>90</v>
      </c>
      <c r="G293" s="38" t="s">
        <v>367</v>
      </c>
      <c r="H293" s="96">
        <f t="shared" si="22"/>
        <v>2</v>
      </c>
      <c r="I293" s="38" t="str">
        <f t="shared" si="23"/>
        <v>Carniato</v>
      </c>
      <c r="J293" s="96">
        <f t="shared" si="25"/>
        <v>2</v>
      </c>
      <c r="K293" s="89" t="s">
        <v>177</v>
      </c>
      <c r="L293" s="89" t="s">
        <v>237</v>
      </c>
      <c r="M293" s="89" t="s">
        <v>244</v>
      </c>
      <c r="N293" s="6">
        <v>10</v>
      </c>
      <c r="O293" s="112">
        <v>2</v>
      </c>
      <c r="P293" s="38" t="s">
        <v>367</v>
      </c>
      <c r="Q293" s="9"/>
      <c r="R293" s="38"/>
      <c r="S293" s="9" t="s">
        <v>401</v>
      </c>
      <c r="T293" s="38"/>
      <c r="U293" s="9" t="s">
        <v>401</v>
      </c>
      <c r="V293" s="38"/>
      <c r="W293" s="80"/>
      <c r="X293" s="109">
        <f t="shared" si="24"/>
        <v>20</v>
      </c>
      <c r="Y293" s="7"/>
      <c r="Z293" s="40" t="s">
        <v>401</v>
      </c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</row>
    <row r="294" spans="1:59" ht="30" customHeight="1" x14ac:dyDescent="0.2">
      <c r="A294" s="88"/>
      <c r="B294" s="4" t="s">
        <v>576</v>
      </c>
      <c r="C294" s="5" t="s">
        <v>308</v>
      </c>
      <c r="D294" s="5" t="s">
        <v>198</v>
      </c>
      <c r="E294" s="5" t="s">
        <v>348</v>
      </c>
      <c r="F294" s="119" t="s">
        <v>479</v>
      </c>
      <c r="G294" s="38" t="s">
        <v>192</v>
      </c>
      <c r="H294" s="96">
        <f t="shared" si="22"/>
        <v>4.5</v>
      </c>
      <c r="I294" s="38" t="str">
        <f t="shared" si="23"/>
        <v>Métro</v>
      </c>
      <c r="J294" s="96">
        <f t="shared" si="25"/>
        <v>4.5</v>
      </c>
      <c r="K294" s="89" t="s">
        <v>455</v>
      </c>
      <c r="L294" s="89" t="s">
        <v>239</v>
      </c>
      <c r="M294" s="89" t="s">
        <v>243</v>
      </c>
      <c r="N294" s="6">
        <v>20</v>
      </c>
      <c r="O294" s="112">
        <v>4.5</v>
      </c>
      <c r="P294" s="38" t="s">
        <v>192</v>
      </c>
      <c r="Q294" s="9"/>
      <c r="R294" s="38"/>
      <c r="S294" s="9"/>
      <c r="T294" s="38"/>
      <c r="U294" s="9" t="s">
        <v>401</v>
      </c>
      <c r="V294" s="38"/>
      <c r="W294" s="80"/>
      <c r="X294" s="109">
        <f t="shared" si="24"/>
        <v>90</v>
      </c>
      <c r="Y294" s="7"/>
      <c r="Z294" s="40" t="s">
        <v>401</v>
      </c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1"/>
      <c r="AV294" s="41"/>
      <c r="AW294" s="41"/>
      <c r="AX294" s="41"/>
      <c r="AY294" s="41"/>
      <c r="AZ294" s="41"/>
      <c r="BA294" s="41"/>
      <c r="BB294" s="41"/>
      <c r="BC294" s="41"/>
      <c r="BD294" s="41"/>
      <c r="BE294" s="41"/>
      <c r="BF294" s="41"/>
      <c r="BG294" s="41"/>
    </row>
    <row r="295" spans="1:59" ht="30" customHeight="1" x14ac:dyDescent="0.2">
      <c r="A295" s="90" t="s">
        <v>598</v>
      </c>
      <c r="B295" s="4" t="s">
        <v>576</v>
      </c>
      <c r="C295" s="5" t="s">
        <v>308</v>
      </c>
      <c r="D295" s="5" t="s">
        <v>198</v>
      </c>
      <c r="E295" s="5" t="s">
        <v>348</v>
      </c>
      <c r="F295" s="119" t="s">
        <v>525</v>
      </c>
      <c r="G295" s="38" t="s">
        <v>192</v>
      </c>
      <c r="H295" s="96">
        <f t="shared" si="22"/>
        <v>3.96</v>
      </c>
      <c r="I295" s="38" t="str">
        <f t="shared" si="23"/>
        <v>Métro</v>
      </c>
      <c r="J295" s="96">
        <f t="shared" si="25"/>
        <v>3.96</v>
      </c>
      <c r="K295" s="89" t="s">
        <v>123</v>
      </c>
      <c r="L295" s="89" t="s">
        <v>242</v>
      </c>
      <c r="M295" s="89" t="s">
        <v>246</v>
      </c>
      <c r="N295" s="6">
        <v>184</v>
      </c>
      <c r="O295" s="112">
        <v>3.96</v>
      </c>
      <c r="P295" s="38" t="s">
        <v>192</v>
      </c>
      <c r="Q295" s="9"/>
      <c r="R295" s="38"/>
      <c r="S295" s="9"/>
      <c r="T295" s="38"/>
      <c r="U295" s="9"/>
      <c r="V295" s="38"/>
      <c r="W295" s="80"/>
      <c r="X295" s="109">
        <f t="shared" si="24"/>
        <v>728.64</v>
      </c>
      <c r="Y295" s="7"/>
      <c r="Z295" s="40" t="s">
        <v>401</v>
      </c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1"/>
      <c r="AV295" s="41"/>
      <c r="AW295" s="41"/>
      <c r="AX295" s="41"/>
      <c r="AY295" s="41"/>
      <c r="AZ295" s="41"/>
      <c r="BA295" s="41"/>
      <c r="BB295" s="41"/>
      <c r="BC295" s="41"/>
      <c r="BD295" s="41"/>
      <c r="BE295" s="41"/>
      <c r="BF295" s="41"/>
      <c r="BG295" s="41"/>
    </row>
    <row r="296" spans="1:59" ht="30" customHeight="1" x14ac:dyDescent="0.2">
      <c r="A296" s="88"/>
      <c r="B296" s="4" t="s">
        <v>576</v>
      </c>
      <c r="C296" s="5" t="s">
        <v>308</v>
      </c>
      <c r="D296" s="5" t="s">
        <v>198</v>
      </c>
      <c r="E296" s="5" t="s">
        <v>348</v>
      </c>
      <c r="F296" s="119" t="s">
        <v>283</v>
      </c>
      <c r="G296" s="38" t="s">
        <v>192</v>
      </c>
      <c r="H296" s="96">
        <f t="shared" si="22"/>
        <v>0.313</v>
      </c>
      <c r="I296" s="38" t="str">
        <f t="shared" si="23"/>
        <v>Métro</v>
      </c>
      <c r="J296" s="96">
        <f t="shared" si="25"/>
        <v>0.313</v>
      </c>
      <c r="K296" s="89" t="s">
        <v>117</v>
      </c>
      <c r="L296" s="89" t="s">
        <v>238</v>
      </c>
      <c r="M296" s="89" t="s">
        <v>244</v>
      </c>
      <c r="N296" s="6">
        <v>14</v>
      </c>
      <c r="O296" s="112">
        <v>0.313</v>
      </c>
      <c r="P296" s="38" t="s">
        <v>192</v>
      </c>
      <c r="Q296" s="9"/>
      <c r="R296" s="38"/>
      <c r="S296" s="9"/>
      <c r="T296" s="38"/>
      <c r="U296" s="9" t="s">
        <v>401</v>
      </c>
      <c r="V296" s="38"/>
      <c r="W296" s="80"/>
      <c r="X296" s="109">
        <f t="shared" si="24"/>
        <v>4.3819999999999997</v>
      </c>
      <c r="Y296" s="7"/>
      <c r="Z296" s="40" t="s">
        <v>401</v>
      </c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1"/>
      <c r="AV296" s="41"/>
      <c r="AW296" s="41"/>
      <c r="AX296" s="41"/>
      <c r="AY296" s="41"/>
      <c r="AZ296" s="41"/>
      <c r="BA296" s="41"/>
      <c r="BB296" s="41"/>
      <c r="BC296" s="41"/>
      <c r="BD296" s="41"/>
      <c r="BE296" s="41"/>
      <c r="BF296" s="41"/>
      <c r="BG296" s="41"/>
    </row>
    <row r="297" spans="1:59" ht="30" customHeight="1" x14ac:dyDescent="0.2">
      <c r="A297" s="88"/>
      <c r="B297" s="4" t="s">
        <v>576</v>
      </c>
      <c r="C297" s="5" t="s">
        <v>308</v>
      </c>
      <c r="D297" s="5" t="s">
        <v>198</v>
      </c>
      <c r="E297" s="5" t="s">
        <v>348</v>
      </c>
      <c r="F297" s="119" t="s">
        <v>448</v>
      </c>
      <c r="G297" s="38" t="s">
        <v>192</v>
      </c>
      <c r="H297" s="96">
        <f t="shared" si="22"/>
        <v>0.28000000000000003</v>
      </c>
      <c r="I297" s="38" t="str">
        <f t="shared" si="23"/>
        <v>Métro</v>
      </c>
      <c r="J297" s="96">
        <f t="shared" si="25"/>
        <v>0.28000000000000003</v>
      </c>
      <c r="K297" s="89" t="s">
        <v>223</v>
      </c>
      <c r="L297" s="89" t="s">
        <v>238</v>
      </c>
      <c r="M297" s="89" t="s">
        <v>244</v>
      </c>
      <c r="N297" s="6">
        <v>6</v>
      </c>
      <c r="O297" s="112">
        <v>0.28000000000000003</v>
      </c>
      <c r="P297" s="38" t="s">
        <v>192</v>
      </c>
      <c r="Q297" s="9"/>
      <c r="R297" s="38"/>
      <c r="S297" s="9"/>
      <c r="T297" s="38"/>
      <c r="U297" s="9" t="s">
        <v>401</v>
      </c>
      <c r="V297" s="38"/>
      <c r="W297" s="80"/>
      <c r="X297" s="109">
        <f t="shared" si="24"/>
        <v>1.6800000000000002</v>
      </c>
      <c r="Y297" s="7"/>
      <c r="Z297" s="40" t="s">
        <v>401</v>
      </c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1"/>
      <c r="AV297" s="41"/>
      <c r="AW297" s="41"/>
      <c r="AX297" s="41"/>
      <c r="AY297" s="41"/>
      <c r="AZ297" s="41"/>
      <c r="BA297" s="41"/>
      <c r="BB297" s="41"/>
      <c r="BC297" s="41"/>
      <c r="BD297" s="41"/>
      <c r="BE297" s="41"/>
      <c r="BF297" s="41"/>
      <c r="BG297" s="41"/>
    </row>
    <row r="298" spans="1:59" ht="30" customHeight="1" x14ac:dyDescent="0.2">
      <c r="A298" s="88"/>
      <c r="B298" s="4" t="s">
        <v>576</v>
      </c>
      <c r="C298" s="5" t="s">
        <v>308</v>
      </c>
      <c r="D298" s="5" t="s">
        <v>198</v>
      </c>
      <c r="E298" s="5" t="s">
        <v>348</v>
      </c>
      <c r="F298" s="119" t="s">
        <v>412</v>
      </c>
      <c r="G298" s="38" t="s">
        <v>191</v>
      </c>
      <c r="H298" s="96">
        <f t="shared" si="22"/>
        <v>3.61</v>
      </c>
      <c r="I298" s="38" t="str">
        <f t="shared" si="23"/>
        <v>Episaveur</v>
      </c>
      <c r="J298" s="96">
        <f t="shared" si="25"/>
        <v>3.61</v>
      </c>
      <c r="K298" s="89" t="s">
        <v>124</v>
      </c>
      <c r="L298" s="89" t="s">
        <v>236</v>
      </c>
      <c r="M298" s="89" t="s">
        <v>239</v>
      </c>
      <c r="N298" s="6">
        <v>1</v>
      </c>
      <c r="O298" s="112">
        <v>4.53</v>
      </c>
      <c r="P298" s="38" t="s">
        <v>192</v>
      </c>
      <c r="Q298" s="9">
        <v>3.61</v>
      </c>
      <c r="R298" s="38" t="s">
        <v>191</v>
      </c>
      <c r="S298" s="9" t="s">
        <v>401</v>
      </c>
      <c r="T298" s="38"/>
      <c r="U298" s="9" t="s">
        <v>401</v>
      </c>
      <c r="V298" s="38"/>
      <c r="W298" s="80"/>
      <c r="X298" s="109">
        <f t="shared" si="24"/>
        <v>3.61</v>
      </c>
      <c r="Y298" s="7"/>
      <c r="Z298" s="40" t="s">
        <v>401</v>
      </c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</row>
    <row r="299" spans="1:59" ht="30" customHeight="1" x14ac:dyDescent="0.2">
      <c r="A299" s="88"/>
      <c r="B299" s="4" t="s">
        <v>576</v>
      </c>
      <c r="C299" s="5" t="s">
        <v>308</v>
      </c>
      <c r="D299" s="5" t="s">
        <v>198</v>
      </c>
      <c r="E299" s="5" t="s">
        <v>349</v>
      </c>
      <c r="F299" s="119" t="s">
        <v>278</v>
      </c>
      <c r="G299" s="38" t="s">
        <v>191</v>
      </c>
      <c r="H299" s="96">
        <f t="shared" si="22"/>
        <v>11.17</v>
      </c>
      <c r="I299" s="38" t="str">
        <f t="shared" si="23"/>
        <v>Episaveur</v>
      </c>
      <c r="J299" s="96">
        <f t="shared" si="25"/>
        <v>11.17</v>
      </c>
      <c r="K299" s="89" t="s">
        <v>279</v>
      </c>
      <c r="L299" s="89" t="s">
        <v>235</v>
      </c>
      <c r="M299" s="89" t="s">
        <v>236</v>
      </c>
      <c r="N299" s="6">
        <v>1</v>
      </c>
      <c r="O299" s="112">
        <v>17.68</v>
      </c>
      <c r="P299" s="38" t="s">
        <v>192</v>
      </c>
      <c r="Q299" s="9">
        <v>11.17</v>
      </c>
      <c r="R299" s="38" t="s">
        <v>191</v>
      </c>
      <c r="S299" s="9" t="s">
        <v>401</v>
      </c>
      <c r="T299" s="38"/>
      <c r="U299" s="9" t="s">
        <v>401</v>
      </c>
      <c r="V299" s="38"/>
      <c r="W299" s="80" t="s">
        <v>598</v>
      </c>
      <c r="X299" s="109">
        <f t="shared" si="24"/>
        <v>11.17</v>
      </c>
      <c r="Y299" s="7"/>
      <c r="Z299" s="40" t="s">
        <v>401</v>
      </c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</row>
    <row r="300" spans="1:59" ht="30" customHeight="1" x14ac:dyDescent="0.2">
      <c r="A300" s="88"/>
      <c r="B300" s="4" t="s">
        <v>576</v>
      </c>
      <c r="C300" s="5" t="s">
        <v>308</v>
      </c>
      <c r="D300" s="5" t="s">
        <v>198</v>
      </c>
      <c r="E300" s="5" t="s">
        <v>349</v>
      </c>
      <c r="F300" s="119" t="s">
        <v>470</v>
      </c>
      <c r="G300" s="38" t="s">
        <v>191</v>
      </c>
      <c r="H300" s="96">
        <f t="shared" si="22"/>
        <v>7.4</v>
      </c>
      <c r="I300" s="38" t="str">
        <f t="shared" si="23"/>
        <v>Episaveur</v>
      </c>
      <c r="J300" s="96">
        <f t="shared" si="25"/>
        <v>7.4</v>
      </c>
      <c r="K300" s="89" t="s">
        <v>177</v>
      </c>
      <c r="L300" s="89" t="s">
        <v>236</v>
      </c>
      <c r="M300" s="89" t="s">
        <v>237</v>
      </c>
      <c r="N300" s="6">
        <v>1</v>
      </c>
      <c r="O300" s="112">
        <v>7.4</v>
      </c>
      <c r="P300" s="38" t="s">
        <v>191</v>
      </c>
      <c r="Q300" s="9">
        <v>9.08</v>
      </c>
      <c r="R300" s="38" t="s">
        <v>192</v>
      </c>
      <c r="S300" s="9" t="s">
        <v>401</v>
      </c>
      <c r="T300" s="38"/>
      <c r="U300" s="9" t="s">
        <v>401</v>
      </c>
      <c r="V300" s="38"/>
      <c r="W300" s="80"/>
      <c r="X300" s="109">
        <f t="shared" si="24"/>
        <v>7.4</v>
      </c>
      <c r="Y300" s="7"/>
      <c r="Z300" s="40" t="s">
        <v>401</v>
      </c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</row>
    <row r="301" spans="1:59" ht="30" customHeight="1" x14ac:dyDescent="0.2">
      <c r="A301" s="88"/>
      <c r="B301" s="4" t="s">
        <v>576</v>
      </c>
      <c r="C301" s="5" t="s">
        <v>308</v>
      </c>
      <c r="D301" s="5" t="s">
        <v>198</v>
      </c>
      <c r="E301" s="5" t="s">
        <v>349</v>
      </c>
      <c r="F301" s="119" t="s">
        <v>471</v>
      </c>
      <c r="G301" s="38" t="s">
        <v>191</v>
      </c>
      <c r="H301" s="96">
        <f t="shared" si="22"/>
        <v>10.64</v>
      </c>
      <c r="I301" s="38" t="str">
        <f t="shared" si="23"/>
        <v>Episaveur</v>
      </c>
      <c r="J301" s="96">
        <f t="shared" si="25"/>
        <v>10.64</v>
      </c>
      <c r="K301" s="89" t="s">
        <v>472</v>
      </c>
      <c r="L301" s="89" t="s">
        <v>236</v>
      </c>
      <c r="M301" s="89" t="s">
        <v>237</v>
      </c>
      <c r="N301" s="6">
        <v>3</v>
      </c>
      <c r="O301" s="112">
        <v>10.96</v>
      </c>
      <c r="P301" s="38" t="s">
        <v>192</v>
      </c>
      <c r="Q301" s="9">
        <v>10.64</v>
      </c>
      <c r="R301" s="38" t="s">
        <v>191</v>
      </c>
      <c r="S301" s="9"/>
      <c r="T301" s="38"/>
      <c r="U301" s="9" t="s">
        <v>401</v>
      </c>
      <c r="V301" s="38"/>
      <c r="W301" s="80"/>
      <c r="X301" s="109">
        <f t="shared" si="24"/>
        <v>31.92</v>
      </c>
      <c r="Y301" s="7"/>
      <c r="Z301" s="40" t="s">
        <v>401</v>
      </c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</row>
    <row r="302" spans="1:59" ht="30" customHeight="1" x14ac:dyDescent="0.2">
      <c r="A302" s="88"/>
      <c r="B302" s="4" t="s">
        <v>576</v>
      </c>
      <c r="C302" s="5" t="s">
        <v>308</v>
      </c>
      <c r="D302" s="5" t="s">
        <v>198</v>
      </c>
      <c r="E302" s="5" t="s">
        <v>349</v>
      </c>
      <c r="F302" s="119" t="s">
        <v>529</v>
      </c>
      <c r="G302" s="38" t="s">
        <v>192</v>
      </c>
      <c r="H302" s="96">
        <f t="shared" si="22"/>
        <v>2.11</v>
      </c>
      <c r="I302" s="38" t="str">
        <f t="shared" si="23"/>
        <v>Métro</v>
      </c>
      <c r="J302" s="96">
        <f t="shared" si="25"/>
        <v>2.11</v>
      </c>
      <c r="K302" s="89"/>
      <c r="L302" s="89" t="s">
        <v>238</v>
      </c>
      <c r="M302" s="89" t="s">
        <v>242</v>
      </c>
      <c r="N302" s="6">
        <v>2</v>
      </c>
      <c r="O302" s="112">
        <v>2.11</v>
      </c>
      <c r="P302" s="38" t="s">
        <v>192</v>
      </c>
      <c r="Q302" s="9"/>
      <c r="R302" s="38"/>
      <c r="S302" s="9"/>
      <c r="T302" s="38"/>
      <c r="U302" s="9" t="s">
        <v>401</v>
      </c>
      <c r="V302" s="38"/>
      <c r="W302" s="80"/>
      <c r="X302" s="109">
        <f t="shared" si="24"/>
        <v>4.22</v>
      </c>
      <c r="Y302" s="7"/>
      <c r="Z302" s="40" t="s">
        <v>401</v>
      </c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  <c r="BE302" s="40"/>
      <c r="BF302" s="40"/>
      <c r="BG302" s="40"/>
    </row>
    <row r="303" spans="1:59" ht="30" customHeight="1" x14ac:dyDescent="0.2">
      <c r="A303" s="88"/>
      <c r="B303" s="4" t="s">
        <v>576</v>
      </c>
      <c r="C303" s="5" t="s">
        <v>308</v>
      </c>
      <c r="D303" s="5" t="s">
        <v>198</v>
      </c>
      <c r="E303" s="5" t="s">
        <v>349</v>
      </c>
      <c r="F303" s="119" t="s">
        <v>130</v>
      </c>
      <c r="G303" s="38" t="s">
        <v>192</v>
      </c>
      <c r="H303" s="96">
        <f t="shared" si="22"/>
        <v>0.69</v>
      </c>
      <c r="I303" s="38" t="str">
        <f t="shared" si="23"/>
        <v>Métro</v>
      </c>
      <c r="J303" s="96">
        <f t="shared" si="25"/>
        <v>0.69</v>
      </c>
      <c r="K303" s="89">
        <v>200</v>
      </c>
      <c r="L303" s="89" t="s">
        <v>242</v>
      </c>
      <c r="M303" s="89" t="s">
        <v>244</v>
      </c>
      <c r="N303" s="6">
        <v>42</v>
      </c>
      <c r="O303" s="112">
        <v>0.69</v>
      </c>
      <c r="P303" s="38" t="s">
        <v>192</v>
      </c>
      <c r="Q303" s="9">
        <v>1</v>
      </c>
      <c r="R303" s="38" t="s">
        <v>191</v>
      </c>
      <c r="S303" s="9"/>
      <c r="T303" s="38"/>
      <c r="U303" s="9" t="s">
        <v>401</v>
      </c>
      <c r="V303" s="38"/>
      <c r="W303" s="80" t="s">
        <v>598</v>
      </c>
      <c r="X303" s="109">
        <f t="shared" si="24"/>
        <v>28.979999999999997</v>
      </c>
      <c r="Y303" s="7"/>
      <c r="Z303" s="40" t="s">
        <v>401</v>
      </c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  <c r="BE303" s="40"/>
      <c r="BF303" s="40"/>
      <c r="BG303" s="40"/>
    </row>
    <row r="304" spans="1:59" ht="30" customHeight="1" x14ac:dyDescent="0.2">
      <c r="A304" s="90" t="s">
        <v>598</v>
      </c>
      <c r="B304" s="4" t="s">
        <v>576</v>
      </c>
      <c r="C304" s="5" t="s">
        <v>308</v>
      </c>
      <c r="D304" s="5" t="s">
        <v>198</v>
      </c>
      <c r="E304" s="5" t="s">
        <v>349</v>
      </c>
      <c r="F304" s="119" t="s">
        <v>95</v>
      </c>
      <c r="G304" s="38" t="s">
        <v>192</v>
      </c>
      <c r="H304" s="96">
        <f t="shared" si="22"/>
        <v>3.69</v>
      </c>
      <c r="I304" s="38" t="str">
        <f t="shared" si="23"/>
        <v>Métro</v>
      </c>
      <c r="J304" s="96">
        <f t="shared" si="25"/>
        <v>3.69</v>
      </c>
      <c r="K304" s="89" t="s">
        <v>111</v>
      </c>
      <c r="L304" s="89" t="s">
        <v>236</v>
      </c>
      <c r="M304" s="89" t="s">
        <v>236</v>
      </c>
      <c r="N304" s="6">
        <v>4</v>
      </c>
      <c r="O304" s="112">
        <v>3.69</v>
      </c>
      <c r="P304" s="38" t="s">
        <v>192</v>
      </c>
      <c r="Q304" s="9"/>
      <c r="R304" s="38"/>
      <c r="S304" s="9"/>
      <c r="T304" s="38"/>
      <c r="U304" s="9" t="s">
        <v>401</v>
      </c>
      <c r="V304" s="38"/>
      <c r="W304" s="80"/>
      <c r="X304" s="109">
        <f t="shared" si="24"/>
        <v>14.76</v>
      </c>
      <c r="Y304" s="7"/>
      <c r="Z304" s="40" t="s">
        <v>401</v>
      </c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</row>
    <row r="305" spans="1:59" ht="30" customHeight="1" x14ac:dyDescent="0.2">
      <c r="A305" s="88"/>
      <c r="B305" s="4" t="s">
        <v>576</v>
      </c>
      <c r="C305" s="5" t="s">
        <v>308</v>
      </c>
      <c r="D305" s="5" t="s">
        <v>198</v>
      </c>
      <c r="E305" s="5" t="s">
        <v>349</v>
      </c>
      <c r="F305" s="119" t="s">
        <v>608</v>
      </c>
      <c r="G305" s="38" t="s">
        <v>192</v>
      </c>
      <c r="H305" s="96">
        <f t="shared" si="22"/>
        <v>6.57</v>
      </c>
      <c r="I305" s="38" t="str">
        <f t="shared" si="23"/>
        <v>Métro</v>
      </c>
      <c r="J305" s="96">
        <f t="shared" si="25"/>
        <v>6.57</v>
      </c>
      <c r="K305" s="89"/>
      <c r="L305" s="89"/>
      <c r="M305" s="89"/>
      <c r="N305" s="6">
        <v>1</v>
      </c>
      <c r="O305" s="112">
        <v>6.57</v>
      </c>
      <c r="P305" s="38" t="s">
        <v>192</v>
      </c>
      <c r="Q305" s="9">
        <v>7.8</v>
      </c>
      <c r="R305" s="38" t="s">
        <v>191</v>
      </c>
      <c r="S305" s="9" t="s">
        <v>401</v>
      </c>
      <c r="T305" s="38"/>
      <c r="U305" s="9" t="s">
        <v>401</v>
      </c>
      <c r="V305" s="38"/>
      <c r="W305" s="80"/>
      <c r="X305" s="109">
        <f t="shared" si="24"/>
        <v>6.57</v>
      </c>
      <c r="Y305" s="7"/>
      <c r="Z305" s="40" t="s">
        <v>401</v>
      </c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1"/>
      <c r="AV305" s="41"/>
      <c r="AW305" s="41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</row>
    <row r="306" spans="1:59" ht="30" customHeight="1" x14ac:dyDescent="0.2">
      <c r="A306" s="88"/>
      <c r="B306" s="4" t="s">
        <v>576</v>
      </c>
      <c r="C306" s="5" t="s">
        <v>308</v>
      </c>
      <c r="D306" s="5" t="s">
        <v>198</v>
      </c>
      <c r="E306" s="5" t="s">
        <v>349</v>
      </c>
      <c r="F306" s="119" t="s">
        <v>491</v>
      </c>
      <c r="G306" s="38" t="s">
        <v>190</v>
      </c>
      <c r="H306" s="96">
        <f t="shared" si="22"/>
        <v>0</v>
      </c>
      <c r="I306" s="38" t="str">
        <f t="shared" si="23"/>
        <v>Episaveur</v>
      </c>
      <c r="J306" s="96">
        <f t="shared" si="25"/>
        <v>3.4</v>
      </c>
      <c r="K306" s="89" t="s">
        <v>272</v>
      </c>
      <c r="L306" s="89" t="s">
        <v>235</v>
      </c>
      <c r="M306" s="89" t="s">
        <v>236</v>
      </c>
      <c r="N306" s="6">
        <v>1</v>
      </c>
      <c r="O306" s="112">
        <v>3.4</v>
      </c>
      <c r="P306" s="38" t="s">
        <v>191</v>
      </c>
      <c r="Q306" s="9">
        <v>3.6</v>
      </c>
      <c r="R306" s="38" t="s">
        <v>191</v>
      </c>
      <c r="S306" s="9" t="s">
        <v>401</v>
      </c>
      <c r="T306" s="38"/>
      <c r="U306" s="9" t="s">
        <v>401</v>
      </c>
      <c r="V306" s="38"/>
      <c r="W306" s="80"/>
      <c r="X306" s="109" t="str">
        <f t="shared" si="24"/>
        <v>Prix achat ?</v>
      </c>
      <c r="Y306" s="7"/>
      <c r="Z306" s="40" t="s">
        <v>401</v>
      </c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40"/>
      <c r="BB306" s="40"/>
      <c r="BC306" s="40"/>
      <c r="BD306" s="40"/>
      <c r="BE306" s="40"/>
      <c r="BF306" s="40"/>
      <c r="BG306" s="40"/>
    </row>
    <row r="307" spans="1:59" ht="30" customHeight="1" x14ac:dyDescent="0.2">
      <c r="A307" s="88"/>
      <c r="B307" s="4" t="s">
        <v>576</v>
      </c>
      <c r="C307" s="5" t="s">
        <v>308</v>
      </c>
      <c r="D307" s="5" t="s">
        <v>198</v>
      </c>
      <c r="E307" s="5" t="s">
        <v>349</v>
      </c>
      <c r="F307" s="119" t="s">
        <v>447</v>
      </c>
      <c r="G307" s="38" t="s">
        <v>191</v>
      </c>
      <c r="H307" s="96">
        <f t="shared" si="22"/>
        <v>1.92</v>
      </c>
      <c r="I307" s="38" t="str">
        <f t="shared" si="23"/>
        <v>Episaveur</v>
      </c>
      <c r="J307" s="96">
        <f t="shared" si="25"/>
        <v>1.92</v>
      </c>
      <c r="K307" s="89"/>
      <c r="L307" s="89" t="s">
        <v>236</v>
      </c>
      <c r="M307" s="89" t="s">
        <v>237</v>
      </c>
      <c r="N307" s="6">
        <v>4</v>
      </c>
      <c r="O307" s="112">
        <v>1.92</v>
      </c>
      <c r="P307" s="38" t="s">
        <v>191</v>
      </c>
      <c r="Q307" s="9">
        <v>1.92</v>
      </c>
      <c r="R307" s="38" t="s">
        <v>192</v>
      </c>
      <c r="S307" s="9"/>
      <c r="T307" s="38"/>
      <c r="U307" s="9" t="s">
        <v>401</v>
      </c>
      <c r="V307" s="38"/>
      <c r="W307" s="80"/>
      <c r="X307" s="109">
        <f t="shared" si="24"/>
        <v>7.68</v>
      </c>
      <c r="Y307" s="7"/>
      <c r="Z307" s="40" t="s">
        <v>401</v>
      </c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1"/>
      <c r="AV307" s="41"/>
      <c r="AW307" s="41"/>
      <c r="AX307" s="41"/>
      <c r="AY307" s="41"/>
      <c r="AZ307" s="41"/>
      <c r="BA307" s="41"/>
      <c r="BB307" s="41"/>
      <c r="BC307" s="41"/>
      <c r="BD307" s="41"/>
      <c r="BE307" s="41"/>
      <c r="BF307" s="41"/>
      <c r="BG307" s="41"/>
    </row>
    <row r="308" spans="1:59" ht="30" customHeight="1" x14ac:dyDescent="0.2">
      <c r="A308" s="88"/>
      <c r="B308" s="4" t="s">
        <v>576</v>
      </c>
      <c r="C308" s="5" t="s">
        <v>308</v>
      </c>
      <c r="D308" s="5" t="s">
        <v>198</v>
      </c>
      <c r="E308" s="5" t="s">
        <v>349</v>
      </c>
      <c r="F308" s="119" t="s">
        <v>94</v>
      </c>
      <c r="G308" s="38" t="s">
        <v>191</v>
      </c>
      <c r="H308" s="96">
        <f t="shared" si="22"/>
        <v>2.65</v>
      </c>
      <c r="I308" s="38" t="str">
        <f t="shared" si="23"/>
        <v>Episaveur</v>
      </c>
      <c r="J308" s="96">
        <f t="shared" si="25"/>
        <v>2.65</v>
      </c>
      <c r="K308" s="89" t="s">
        <v>177</v>
      </c>
      <c r="L308" s="89" t="s">
        <v>237</v>
      </c>
      <c r="M308" s="89" t="s">
        <v>239</v>
      </c>
      <c r="N308" s="6">
        <v>1</v>
      </c>
      <c r="O308" s="112">
        <v>2.65</v>
      </c>
      <c r="P308" s="38" t="s">
        <v>191</v>
      </c>
      <c r="Q308" s="9">
        <v>3.4</v>
      </c>
      <c r="R308" s="38" t="s">
        <v>192</v>
      </c>
      <c r="S308" s="9" t="s">
        <v>401</v>
      </c>
      <c r="T308" s="38"/>
      <c r="U308" s="9" t="s">
        <v>401</v>
      </c>
      <c r="V308" s="38"/>
      <c r="W308" s="80"/>
      <c r="X308" s="109">
        <f t="shared" si="24"/>
        <v>2.65</v>
      </c>
      <c r="Y308" s="7"/>
      <c r="Z308" s="40" t="s">
        <v>401</v>
      </c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40"/>
      <c r="BB308" s="40"/>
      <c r="BC308" s="40"/>
      <c r="BD308" s="40"/>
      <c r="BE308" s="40"/>
      <c r="BF308" s="40"/>
      <c r="BG308" s="40"/>
    </row>
    <row r="309" spans="1:59" ht="30" customHeight="1" x14ac:dyDescent="0.2">
      <c r="A309" s="88"/>
      <c r="B309" s="4" t="s">
        <v>576</v>
      </c>
      <c r="C309" s="5" t="s">
        <v>308</v>
      </c>
      <c r="D309" s="5" t="s">
        <v>198</v>
      </c>
      <c r="E309" s="5" t="s">
        <v>349</v>
      </c>
      <c r="F309" s="119" t="s">
        <v>678</v>
      </c>
      <c r="G309" s="38" t="s">
        <v>191</v>
      </c>
      <c r="H309" s="96">
        <f t="shared" si="22"/>
        <v>0.75</v>
      </c>
      <c r="I309" s="38" t="str">
        <f t="shared" si="23"/>
        <v>Episaveur</v>
      </c>
      <c r="J309" s="96">
        <f t="shared" si="25"/>
        <v>0.75</v>
      </c>
      <c r="K309" s="89" t="s">
        <v>177</v>
      </c>
      <c r="L309" s="89" t="s">
        <v>243</v>
      </c>
      <c r="M309" s="89" t="s">
        <v>248</v>
      </c>
      <c r="N309" s="6">
        <v>20</v>
      </c>
      <c r="O309" s="112">
        <v>0.75</v>
      </c>
      <c r="P309" s="38" t="s">
        <v>191</v>
      </c>
      <c r="Q309" s="9">
        <v>0.75800000000000001</v>
      </c>
      <c r="R309" s="38" t="s">
        <v>192</v>
      </c>
      <c r="S309" s="9"/>
      <c r="T309" s="38"/>
      <c r="U309" s="9"/>
      <c r="V309" s="38"/>
      <c r="W309" s="80"/>
      <c r="X309" s="109">
        <f t="shared" si="24"/>
        <v>15</v>
      </c>
      <c r="Y309" s="7"/>
      <c r="Z309" s="40" t="s">
        <v>401</v>
      </c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40"/>
      <c r="BB309" s="40"/>
      <c r="BC309" s="40"/>
      <c r="BD309" s="40"/>
      <c r="BE309" s="40"/>
      <c r="BF309" s="40"/>
      <c r="BG309" s="40"/>
    </row>
    <row r="310" spans="1:59" ht="30" customHeight="1" x14ac:dyDescent="0.2">
      <c r="A310" s="88"/>
      <c r="B310" s="4" t="s">
        <v>575</v>
      </c>
      <c r="C310" s="5" t="s">
        <v>308</v>
      </c>
      <c r="D310" s="5" t="s">
        <v>62</v>
      </c>
      <c r="E310" s="5" t="s">
        <v>342</v>
      </c>
      <c r="F310" s="119" t="s">
        <v>70</v>
      </c>
      <c r="G310" s="38" t="s">
        <v>190</v>
      </c>
      <c r="H310" s="96">
        <f t="shared" si="22"/>
        <v>5.9</v>
      </c>
      <c r="I310" s="38" t="str">
        <f t="shared" si="23"/>
        <v>Lavarenne</v>
      </c>
      <c r="J310" s="96">
        <f t="shared" si="25"/>
        <v>5.3</v>
      </c>
      <c r="K310" s="89" t="s">
        <v>110</v>
      </c>
      <c r="L310" s="89" t="s">
        <v>236</v>
      </c>
      <c r="M310" s="89" t="s">
        <v>238</v>
      </c>
      <c r="N310" s="6">
        <v>2</v>
      </c>
      <c r="O310" s="112"/>
      <c r="P310" s="38" t="s">
        <v>189</v>
      </c>
      <c r="Q310" s="9">
        <v>5.9</v>
      </c>
      <c r="R310" s="38" t="s">
        <v>190</v>
      </c>
      <c r="S310" s="9">
        <v>7.26</v>
      </c>
      <c r="T310" s="38" t="s">
        <v>190</v>
      </c>
      <c r="U310" s="9">
        <v>5.3</v>
      </c>
      <c r="V310" s="38" t="s">
        <v>643</v>
      </c>
      <c r="W310" s="80" t="s">
        <v>598</v>
      </c>
      <c r="X310" s="109">
        <f t="shared" si="24"/>
        <v>11.8</v>
      </c>
      <c r="Y310" s="7"/>
      <c r="Z310" s="40" t="s">
        <v>401</v>
      </c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</row>
    <row r="311" spans="1:59" ht="30" customHeight="1" x14ac:dyDescent="0.2">
      <c r="A311" s="88"/>
      <c r="B311" s="4" t="s">
        <v>575</v>
      </c>
      <c r="C311" s="5" t="s">
        <v>308</v>
      </c>
      <c r="D311" s="5" t="s">
        <v>62</v>
      </c>
      <c r="E311" s="5" t="s">
        <v>342</v>
      </c>
      <c r="F311" s="119" t="s">
        <v>530</v>
      </c>
      <c r="G311" s="38" t="s">
        <v>190</v>
      </c>
      <c r="H311" s="96">
        <f t="shared" si="22"/>
        <v>7.19</v>
      </c>
      <c r="I311" s="38" t="str">
        <f t="shared" si="23"/>
        <v>Lavarenne</v>
      </c>
      <c r="J311" s="96">
        <f t="shared" si="25"/>
        <v>5.3</v>
      </c>
      <c r="K311" s="89" t="s">
        <v>389</v>
      </c>
      <c r="L311" s="89" t="s">
        <v>236</v>
      </c>
      <c r="M311" s="89" t="s">
        <v>236</v>
      </c>
      <c r="N311" s="6">
        <v>1</v>
      </c>
      <c r="O311" s="112"/>
      <c r="P311" s="38" t="s">
        <v>189</v>
      </c>
      <c r="Q311" s="9">
        <v>7.19</v>
      </c>
      <c r="R311" s="38" t="s">
        <v>190</v>
      </c>
      <c r="S311" s="9">
        <v>5.9</v>
      </c>
      <c r="T311" s="38" t="s">
        <v>190</v>
      </c>
      <c r="U311" s="9">
        <v>5.3</v>
      </c>
      <c r="V311" s="38" t="s">
        <v>643</v>
      </c>
      <c r="W311" s="80" t="s">
        <v>598</v>
      </c>
      <c r="X311" s="109">
        <f t="shared" si="24"/>
        <v>7.19</v>
      </c>
      <c r="Y311" s="7"/>
      <c r="Z311" s="40" t="s">
        <v>401</v>
      </c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</row>
    <row r="312" spans="1:59" ht="30" customHeight="1" x14ac:dyDescent="0.2">
      <c r="A312" s="88"/>
      <c r="B312" s="4" t="s">
        <v>575</v>
      </c>
      <c r="C312" s="5" t="s">
        <v>308</v>
      </c>
      <c r="D312" s="5" t="s">
        <v>62</v>
      </c>
      <c r="E312" s="5" t="s">
        <v>342</v>
      </c>
      <c r="F312" s="119" t="s">
        <v>659</v>
      </c>
      <c r="G312" s="38" t="s">
        <v>192</v>
      </c>
      <c r="H312" s="96">
        <f t="shared" si="22"/>
        <v>7.56</v>
      </c>
      <c r="I312" s="38" t="str">
        <f t="shared" si="23"/>
        <v>Métro</v>
      </c>
      <c r="J312" s="96">
        <f t="shared" si="25"/>
        <v>7.56</v>
      </c>
      <c r="K312" s="89" t="s">
        <v>284</v>
      </c>
      <c r="L312" s="89"/>
      <c r="M312" s="89"/>
      <c r="N312" s="6">
        <v>1</v>
      </c>
      <c r="O312" s="112">
        <v>7.56</v>
      </c>
      <c r="P312" s="38" t="s">
        <v>192</v>
      </c>
      <c r="Q312" s="9"/>
      <c r="R312" s="38"/>
      <c r="S312" s="9" t="s">
        <v>401</v>
      </c>
      <c r="T312" s="38"/>
      <c r="U312" s="9" t="s">
        <v>401</v>
      </c>
      <c r="V312" s="38"/>
      <c r="W312" s="80"/>
      <c r="X312" s="109">
        <f t="shared" si="24"/>
        <v>7.56</v>
      </c>
      <c r="Y312" s="7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1"/>
      <c r="AV312" s="41"/>
      <c r="AW312" s="41"/>
      <c r="AX312" s="41"/>
      <c r="AY312" s="41"/>
      <c r="AZ312" s="41"/>
      <c r="BA312" s="41"/>
      <c r="BB312" s="41"/>
      <c r="BC312" s="41"/>
      <c r="BD312" s="41"/>
      <c r="BE312" s="41"/>
      <c r="BF312" s="41"/>
      <c r="BG312" s="41"/>
    </row>
    <row r="313" spans="1:59" ht="30" customHeight="1" x14ac:dyDescent="0.2">
      <c r="A313" s="88"/>
      <c r="B313" s="4" t="s">
        <v>575</v>
      </c>
      <c r="C313" s="5" t="s">
        <v>308</v>
      </c>
      <c r="D313" s="5" t="s">
        <v>62</v>
      </c>
      <c r="E313" s="5" t="s">
        <v>342</v>
      </c>
      <c r="F313" s="119" t="s">
        <v>69</v>
      </c>
      <c r="G313" s="38" t="s">
        <v>190</v>
      </c>
      <c r="H313" s="96">
        <f t="shared" si="22"/>
        <v>0.56000000000000005</v>
      </c>
      <c r="I313" s="38" t="str">
        <f t="shared" si="23"/>
        <v>Lavarenne</v>
      </c>
      <c r="J313" s="96">
        <f t="shared" si="25"/>
        <v>0.5</v>
      </c>
      <c r="K313" s="89" t="s">
        <v>124</v>
      </c>
      <c r="L313" s="89" t="s">
        <v>241</v>
      </c>
      <c r="M313" s="89" t="s">
        <v>246</v>
      </c>
      <c r="N313" s="6">
        <v>2</v>
      </c>
      <c r="O313" s="112"/>
      <c r="P313" s="38" t="s">
        <v>592</v>
      </c>
      <c r="Q313" s="9">
        <v>0.72799999999999998</v>
      </c>
      <c r="R313" s="38" t="s">
        <v>189</v>
      </c>
      <c r="S313" s="9">
        <v>0.56000000000000005</v>
      </c>
      <c r="T313" s="38" t="s">
        <v>190</v>
      </c>
      <c r="U313" s="9">
        <v>0.5</v>
      </c>
      <c r="V313" s="38" t="s">
        <v>643</v>
      </c>
      <c r="W313" s="80"/>
      <c r="X313" s="109">
        <f t="shared" si="24"/>
        <v>1.1200000000000001</v>
      </c>
      <c r="Y313" s="7"/>
      <c r="Z313" s="40" t="s">
        <v>401</v>
      </c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1"/>
      <c r="AV313" s="41"/>
      <c r="AW313" s="41"/>
      <c r="AX313" s="41"/>
      <c r="AY313" s="41"/>
      <c r="AZ313" s="41"/>
      <c r="BA313" s="41"/>
      <c r="BB313" s="41"/>
      <c r="BC313" s="41"/>
      <c r="BD313" s="41"/>
      <c r="BE313" s="41"/>
      <c r="BF313" s="41"/>
      <c r="BG313" s="41"/>
    </row>
    <row r="314" spans="1:59" ht="30" customHeight="1" x14ac:dyDescent="0.2">
      <c r="A314" s="90" t="s">
        <v>598</v>
      </c>
      <c r="B314" s="4" t="s">
        <v>575</v>
      </c>
      <c r="C314" s="5" t="s">
        <v>308</v>
      </c>
      <c r="D314" s="5" t="s">
        <v>62</v>
      </c>
      <c r="E314" s="5" t="s">
        <v>342</v>
      </c>
      <c r="F314" s="119" t="s">
        <v>68</v>
      </c>
      <c r="G314" s="38" t="s">
        <v>197</v>
      </c>
      <c r="H314" s="96">
        <f t="shared" si="22"/>
        <v>0.17499999999999999</v>
      </c>
      <c r="I314" s="38" t="str">
        <f t="shared" si="23"/>
        <v>Ferme Colombi</v>
      </c>
      <c r="J314" s="96">
        <f t="shared" si="25"/>
        <v>0.17499999999999999</v>
      </c>
      <c r="K314" s="89" t="s">
        <v>114</v>
      </c>
      <c r="L314" s="89" t="s">
        <v>254</v>
      </c>
      <c r="M314" s="89" t="s">
        <v>256</v>
      </c>
      <c r="N314" s="6">
        <v>300</v>
      </c>
      <c r="O314" s="112">
        <v>0.17499999999999999</v>
      </c>
      <c r="P314" s="38" t="s">
        <v>197</v>
      </c>
      <c r="Q314" s="9"/>
      <c r="R314" s="38"/>
      <c r="S314" s="9" t="s">
        <v>401</v>
      </c>
      <c r="T314" s="38"/>
      <c r="U314" s="9" t="s">
        <v>401</v>
      </c>
      <c r="V314" s="38"/>
      <c r="W314" s="80"/>
      <c r="X314" s="109">
        <f t="shared" si="24"/>
        <v>52.5</v>
      </c>
      <c r="Y314" s="7"/>
      <c r="Z314" s="40" t="s">
        <v>401</v>
      </c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</row>
    <row r="315" spans="1:59" ht="30" customHeight="1" x14ac:dyDescent="0.2">
      <c r="A315" s="88"/>
      <c r="B315" s="4" t="s">
        <v>575</v>
      </c>
      <c r="C315" s="5" t="s">
        <v>308</v>
      </c>
      <c r="D315" s="5" t="s">
        <v>62</v>
      </c>
      <c r="E315" s="5" t="s">
        <v>342</v>
      </c>
      <c r="F315" s="119" t="s">
        <v>473</v>
      </c>
      <c r="G315" s="38" t="s">
        <v>192</v>
      </c>
      <c r="H315" s="96">
        <f t="shared" si="22"/>
        <v>1.91</v>
      </c>
      <c r="I315" s="38" t="str">
        <f t="shared" si="23"/>
        <v>Métro</v>
      </c>
      <c r="J315" s="96">
        <f t="shared" si="25"/>
        <v>1.91</v>
      </c>
      <c r="K315" s="89" t="s">
        <v>114</v>
      </c>
      <c r="L315" s="89"/>
      <c r="M315" s="89"/>
      <c r="N315" s="6">
        <v>1</v>
      </c>
      <c r="O315" s="112">
        <v>1.91</v>
      </c>
      <c r="P315" s="38" t="s">
        <v>192</v>
      </c>
      <c r="Q315" s="9"/>
      <c r="R315" s="38"/>
      <c r="S315" s="9"/>
      <c r="T315" s="38"/>
      <c r="U315" s="9" t="s">
        <v>401</v>
      </c>
      <c r="V315" s="38"/>
      <c r="W315" s="80"/>
      <c r="X315" s="109">
        <f t="shared" si="24"/>
        <v>1.91</v>
      </c>
      <c r="Y315" s="7"/>
      <c r="Z315" s="40" t="s">
        <v>401</v>
      </c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40"/>
      <c r="BB315" s="40"/>
      <c r="BC315" s="40"/>
      <c r="BD315" s="40"/>
      <c r="BE315" s="40"/>
      <c r="BF315" s="40"/>
      <c r="BG315" s="40"/>
    </row>
    <row r="316" spans="1:59" ht="30" customHeight="1" x14ac:dyDescent="0.2">
      <c r="A316" s="90" t="s">
        <v>598</v>
      </c>
      <c r="B316" s="4" t="s">
        <v>575</v>
      </c>
      <c r="C316" s="5" t="s">
        <v>308</v>
      </c>
      <c r="D316" s="5" t="s">
        <v>62</v>
      </c>
      <c r="E316" s="5" t="s">
        <v>354</v>
      </c>
      <c r="F316" s="119" t="s">
        <v>67</v>
      </c>
      <c r="G316" s="38" t="s">
        <v>190</v>
      </c>
      <c r="H316" s="96">
        <f t="shared" si="22"/>
        <v>2.2999999999999998</v>
      </c>
      <c r="I316" s="38" t="str">
        <f t="shared" si="23"/>
        <v>Davigel</v>
      </c>
      <c r="J316" s="96">
        <f t="shared" si="25"/>
        <v>2.2999999999999998</v>
      </c>
      <c r="K316" s="89" t="s">
        <v>124</v>
      </c>
      <c r="L316" s="89" t="s">
        <v>236</v>
      </c>
      <c r="M316" s="89" t="s">
        <v>236</v>
      </c>
      <c r="N316" s="6">
        <v>12</v>
      </c>
      <c r="O316" s="112">
        <v>2.2999999999999998</v>
      </c>
      <c r="P316" s="38" t="s">
        <v>190</v>
      </c>
      <c r="Q316" s="9">
        <v>2.65</v>
      </c>
      <c r="R316" s="38" t="s">
        <v>189</v>
      </c>
      <c r="S316" s="9"/>
      <c r="T316" s="38"/>
      <c r="U316" s="9">
        <v>2.35</v>
      </c>
      <c r="V316" s="38" t="s">
        <v>643</v>
      </c>
      <c r="W316" s="80"/>
      <c r="X316" s="109">
        <f t="shared" si="24"/>
        <v>27.599999999999998</v>
      </c>
      <c r="Y316" s="7"/>
      <c r="Z316" s="40" t="s">
        <v>401</v>
      </c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40"/>
      <c r="BB316" s="40"/>
      <c r="BC316" s="40"/>
      <c r="BD316" s="40"/>
      <c r="BE316" s="40"/>
      <c r="BF316" s="40"/>
      <c r="BG316" s="40"/>
    </row>
    <row r="317" spans="1:59" ht="30" customHeight="1" x14ac:dyDescent="0.2">
      <c r="A317" s="88"/>
      <c r="B317" s="4" t="s">
        <v>575</v>
      </c>
      <c r="C317" s="5" t="s">
        <v>308</v>
      </c>
      <c r="D317" s="5" t="s">
        <v>62</v>
      </c>
      <c r="E317" s="5" t="s">
        <v>354</v>
      </c>
      <c r="F317" s="119" t="s">
        <v>593</v>
      </c>
      <c r="G317" s="38" t="s">
        <v>190</v>
      </c>
      <c r="H317" s="96">
        <f t="shared" si="22"/>
        <v>2.63</v>
      </c>
      <c r="I317" s="38" t="str">
        <f t="shared" si="23"/>
        <v>Lavarenne</v>
      </c>
      <c r="J317" s="96">
        <f t="shared" si="25"/>
        <v>2.25</v>
      </c>
      <c r="K317" s="89" t="s">
        <v>124</v>
      </c>
      <c r="L317" s="89" t="s">
        <v>241</v>
      </c>
      <c r="M317" s="89" t="s">
        <v>246</v>
      </c>
      <c r="N317" s="6">
        <v>18</v>
      </c>
      <c r="O317" s="112"/>
      <c r="P317" s="38" t="s">
        <v>189</v>
      </c>
      <c r="Q317" s="9"/>
      <c r="R317" s="38"/>
      <c r="S317" s="9">
        <v>2.63</v>
      </c>
      <c r="T317" s="38" t="s">
        <v>190</v>
      </c>
      <c r="U317" s="9">
        <v>2.25</v>
      </c>
      <c r="V317" s="38" t="s">
        <v>643</v>
      </c>
      <c r="W317" s="80"/>
      <c r="X317" s="109">
        <f t="shared" si="24"/>
        <v>47.339999999999996</v>
      </c>
      <c r="Y317" s="7"/>
      <c r="Z317" s="40" t="s">
        <v>401</v>
      </c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40"/>
      <c r="BB317" s="40"/>
      <c r="BC317" s="40"/>
      <c r="BD317" s="40"/>
      <c r="BE317" s="40"/>
      <c r="BF317" s="40"/>
      <c r="BG317" s="40"/>
    </row>
    <row r="318" spans="1:59" ht="30" customHeight="1" x14ac:dyDescent="0.2">
      <c r="A318" s="88"/>
      <c r="B318" s="4" t="s">
        <v>575</v>
      </c>
      <c r="C318" s="5" t="s">
        <v>308</v>
      </c>
      <c r="D318" s="5" t="s">
        <v>62</v>
      </c>
      <c r="E318" s="5" t="s">
        <v>354</v>
      </c>
      <c r="F318" s="119" t="s">
        <v>206</v>
      </c>
      <c r="G318" s="38" t="s">
        <v>190</v>
      </c>
      <c r="H318" s="96">
        <f t="shared" si="22"/>
        <v>2.75</v>
      </c>
      <c r="I318" s="38" t="str">
        <f t="shared" si="23"/>
        <v>Davigel</v>
      </c>
      <c r="J318" s="96">
        <f t="shared" si="25"/>
        <v>2.75</v>
      </c>
      <c r="K318" s="89" t="s">
        <v>124</v>
      </c>
      <c r="L318" s="89" t="s">
        <v>241</v>
      </c>
      <c r="M318" s="89" t="s">
        <v>244</v>
      </c>
      <c r="N318" s="6">
        <v>6</v>
      </c>
      <c r="O318" s="112"/>
      <c r="P318" s="38" t="s">
        <v>592</v>
      </c>
      <c r="Q318" s="9">
        <v>4.75</v>
      </c>
      <c r="R318" s="38" t="s">
        <v>189</v>
      </c>
      <c r="S318" s="9">
        <v>2.75</v>
      </c>
      <c r="T318" s="38" t="s">
        <v>190</v>
      </c>
      <c r="U318" s="9">
        <v>3.27</v>
      </c>
      <c r="V318" s="38" t="s">
        <v>643</v>
      </c>
      <c r="W318" s="80"/>
      <c r="X318" s="109">
        <f t="shared" si="24"/>
        <v>16.5</v>
      </c>
      <c r="Y318" s="7"/>
      <c r="Z318" s="40" t="s">
        <v>401</v>
      </c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1"/>
      <c r="AV318" s="41"/>
      <c r="AW318" s="41"/>
      <c r="AX318" s="41"/>
      <c r="AY318" s="41"/>
      <c r="AZ318" s="41"/>
      <c r="BA318" s="41"/>
      <c r="BB318" s="41"/>
      <c r="BC318" s="41"/>
      <c r="BD318" s="41"/>
      <c r="BE318" s="41"/>
      <c r="BF318" s="41"/>
      <c r="BG318" s="41"/>
    </row>
    <row r="319" spans="1:59" ht="30" customHeight="1" x14ac:dyDescent="0.2">
      <c r="A319" s="88"/>
      <c r="B319" s="4" t="s">
        <v>575</v>
      </c>
      <c r="C319" s="5" t="s">
        <v>308</v>
      </c>
      <c r="D319" s="5" t="s">
        <v>62</v>
      </c>
      <c r="E319" s="5" t="s">
        <v>354</v>
      </c>
      <c r="F319" s="119" t="s">
        <v>641</v>
      </c>
      <c r="G319" s="38" t="s">
        <v>190</v>
      </c>
      <c r="H319" s="96">
        <f t="shared" si="22"/>
        <v>2.6</v>
      </c>
      <c r="I319" s="38" t="str">
        <f t="shared" si="23"/>
        <v>Sofrigel</v>
      </c>
      <c r="J319" s="96">
        <f t="shared" si="25"/>
        <v>2.48</v>
      </c>
      <c r="K319" s="89" t="s">
        <v>124</v>
      </c>
      <c r="L319" s="89" t="s">
        <v>241</v>
      </c>
      <c r="M319" s="89" t="s">
        <v>246</v>
      </c>
      <c r="N319" s="6">
        <v>5</v>
      </c>
      <c r="O319" s="112"/>
      <c r="P319" s="38" t="s">
        <v>592</v>
      </c>
      <c r="Q319" s="9">
        <v>2.48</v>
      </c>
      <c r="R319" s="38" t="s">
        <v>189</v>
      </c>
      <c r="S319" s="9">
        <v>2.6</v>
      </c>
      <c r="T319" s="38" t="s">
        <v>190</v>
      </c>
      <c r="U319" s="9">
        <v>2.5499999999999998</v>
      </c>
      <c r="V319" s="38" t="s">
        <v>643</v>
      </c>
      <c r="W319" s="80"/>
      <c r="X319" s="109">
        <f t="shared" si="24"/>
        <v>13</v>
      </c>
      <c r="Y319" s="7"/>
      <c r="Z319" s="40" t="s">
        <v>401</v>
      </c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1"/>
      <c r="AV319" s="41"/>
      <c r="AW319" s="41"/>
      <c r="AX319" s="41"/>
      <c r="AY319" s="41"/>
      <c r="AZ319" s="41"/>
      <c r="BA319" s="41"/>
      <c r="BB319" s="41"/>
      <c r="BC319" s="41"/>
      <c r="BD319" s="41"/>
      <c r="BE319" s="41"/>
      <c r="BF319" s="41"/>
      <c r="BG319" s="41"/>
    </row>
    <row r="320" spans="1:59" ht="30" customHeight="1" x14ac:dyDescent="0.2">
      <c r="A320" s="88"/>
      <c r="B320" s="4" t="s">
        <v>575</v>
      </c>
      <c r="C320" s="5" t="s">
        <v>308</v>
      </c>
      <c r="D320" s="5" t="s">
        <v>62</v>
      </c>
      <c r="E320" s="5" t="s">
        <v>354</v>
      </c>
      <c r="F320" s="119" t="s">
        <v>64</v>
      </c>
      <c r="G320" s="38" t="s">
        <v>367</v>
      </c>
      <c r="H320" s="96">
        <f t="shared" si="22"/>
        <v>3.3</v>
      </c>
      <c r="I320" s="38" t="str">
        <f t="shared" si="23"/>
        <v>Mozzalat</v>
      </c>
      <c r="J320" s="96">
        <f t="shared" si="25"/>
        <v>2.99</v>
      </c>
      <c r="K320" s="89" t="s">
        <v>276</v>
      </c>
      <c r="L320" s="89" t="s">
        <v>237</v>
      </c>
      <c r="M320" s="89" t="s">
        <v>242</v>
      </c>
      <c r="N320" s="6">
        <v>2</v>
      </c>
      <c r="O320" s="112">
        <v>2.99</v>
      </c>
      <c r="P320" s="38" t="s">
        <v>592</v>
      </c>
      <c r="Q320" s="9">
        <v>3.31</v>
      </c>
      <c r="R320" s="38" t="s">
        <v>189</v>
      </c>
      <c r="S320" s="9">
        <v>3.3</v>
      </c>
      <c r="T320" s="38" t="s">
        <v>367</v>
      </c>
      <c r="U320" s="9"/>
      <c r="V320" s="38"/>
      <c r="W320" s="80"/>
      <c r="X320" s="109">
        <f t="shared" si="24"/>
        <v>6.6</v>
      </c>
      <c r="Y320" s="7"/>
      <c r="Z320" s="40" t="s">
        <v>401</v>
      </c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1"/>
      <c r="AV320" s="41"/>
      <c r="AW320" s="41"/>
      <c r="AX320" s="41"/>
      <c r="AY320" s="41"/>
      <c r="AZ320" s="41"/>
      <c r="BA320" s="41"/>
      <c r="BB320" s="41"/>
      <c r="BC320" s="41"/>
      <c r="BD320" s="41"/>
      <c r="BE320" s="41"/>
      <c r="BF320" s="41"/>
      <c r="BG320" s="41"/>
    </row>
    <row r="321" spans="1:59" ht="30" customHeight="1" x14ac:dyDescent="0.2">
      <c r="A321" s="88"/>
      <c r="B321" s="4" t="s">
        <v>575</v>
      </c>
      <c r="C321" s="5" t="s">
        <v>308</v>
      </c>
      <c r="D321" s="5" t="s">
        <v>62</v>
      </c>
      <c r="E321" s="5" t="s">
        <v>353</v>
      </c>
      <c r="F321" s="119" t="s">
        <v>71</v>
      </c>
      <c r="G321" s="38" t="s">
        <v>189</v>
      </c>
      <c r="H321" s="96">
        <f t="shared" si="22"/>
        <v>1.45</v>
      </c>
      <c r="I321" s="38" t="str">
        <f t="shared" si="23"/>
        <v>Lavarenne</v>
      </c>
      <c r="J321" s="96">
        <f t="shared" si="25"/>
        <v>1.1000000000000001</v>
      </c>
      <c r="K321" s="89" t="s">
        <v>114</v>
      </c>
      <c r="L321" s="89" t="s">
        <v>235</v>
      </c>
      <c r="M321" s="89" t="s">
        <v>236</v>
      </c>
      <c r="N321" s="6"/>
      <c r="O321" s="112">
        <v>1.45</v>
      </c>
      <c r="P321" s="38" t="s">
        <v>189</v>
      </c>
      <c r="Q321" s="9">
        <v>1.45</v>
      </c>
      <c r="R321" s="38" t="s">
        <v>189</v>
      </c>
      <c r="S321" s="9" t="s">
        <v>401</v>
      </c>
      <c r="T321" s="38"/>
      <c r="U321" s="9">
        <v>1.1000000000000001</v>
      </c>
      <c r="V321" s="38" t="s">
        <v>643</v>
      </c>
      <c r="W321" s="80"/>
      <c r="X321" s="109">
        <f t="shared" si="24"/>
        <v>0</v>
      </c>
      <c r="Y321" s="7"/>
      <c r="Z321" s="40" t="s">
        <v>401</v>
      </c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1"/>
      <c r="AV321" s="41"/>
      <c r="AW321" s="41"/>
      <c r="AX321" s="41"/>
      <c r="AY321" s="41"/>
      <c r="AZ321" s="41"/>
      <c r="BA321" s="41"/>
      <c r="BB321" s="41"/>
      <c r="BC321" s="41"/>
      <c r="BD321" s="41"/>
      <c r="BE321" s="41"/>
      <c r="BF321" s="41"/>
      <c r="BG321" s="41"/>
    </row>
    <row r="322" spans="1:59" ht="30" customHeight="1" x14ac:dyDescent="0.2">
      <c r="A322" s="88"/>
      <c r="B322" s="4" t="s">
        <v>575</v>
      </c>
      <c r="C322" s="5" t="s">
        <v>308</v>
      </c>
      <c r="D322" s="5" t="s">
        <v>62</v>
      </c>
      <c r="E322" s="5" t="s">
        <v>353</v>
      </c>
      <c r="F322" s="119" t="s">
        <v>474</v>
      </c>
      <c r="G322" s="38" t="s">
        <v>192</v>
      </c>
      <c r="H322" s="96">
        <f t="shared" si="22"/>
        <v>0.41599999999999998</v>
      </c>
      <c r="I322" s="38" t="str">
        <f t="shared" si="23"/>
        <v>Métro</v>
      </c>
      <c r="J322" s="96">
        <f t="shared" si="25"/>
        <v>0.41599999999999998</v>
      </c>
      <c r="K322" s="89" t="s">
        <v>642</v>
      </c>
      <c r="L322" s="89"/>
      <c r="M322" s="89"/>
      <c r="N322" s="6">
        <v>96</v>
      </c>
      <c r="O322" s="112">
        <v>0.41599999999999998</v>
      </c>
      <c r="P322" s="38" t="s">
        <v>192</v>
      </c>
      <c r="Q322" s="9"/>
      <c r="R322" s="38"/>
      <c r="S322" s="9"/>
      <c r="T322" s="38"/>
      <c r="U322" s="9"/>
      <c r="V322" s="38"/>
      <c r="W322" s="80"/>
      <c r="X322" s="109">
        <f t="shared" si="24"/>
        <v>39.936</v>
      </c>
      <c r="Y322" s="7"/>
      <c r="Z322" s="40" t="s">
        <v>401</v>
      </c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</row>
    <row r="323" spans="1:59" ht="30" customHeight="1" x14ac:dyDescent="0.2">
      <c r="A323" s="90" t="s">
        <v>598</v>
      </c>
      <c r="B323" s="4" t="s">
        <v>575</v>
      </c>
      <c r="C323" s="5" t="s">
        <v>308</v>
      </c>
      <c r="D323" s="5" t="s">
        <v>62</v>
      </c>
      <c r="E323" s="5" t="s">
        <v>353</v>
      </c>
      <c r="F323" s="119" t="s">
        <v>159</v>
      </c>
      <c r="G323" s="38" t="s">
        <v>190</v>
      </c>
      <c r="H323" s="96">
        <f t="shared" si="22"/>
        <v>8.9</v>
      </c>
      <c r="I323" s="38" t="str">
        <f t="shared" si="23"/>
        <v>Pomona froid</v>
      </c>
      <c r="J323" s="96">
        <f t="shared" si="25"/>
        <v>8.15</v>
      </c>
      <c r="K323" s="89" t="s">
        <v>177</v>
      </c>
      <c r="L323" s="89" t="s">
        <v>237</v>
      </c>
      <c r="M323" s="89" t="s">
        <v>239</v>
      </c>
      <c r="N323" s="6">
        <v>7</v>
      </c>
      <c r="O323" s="112">
        <v>8.9</v>
      </c>
      <c r="P323" s="38" t="s">
        <v>190</v>
      </c>
      <c r="Q323" s="9">
        <v>8.4</v>
      </c>
      <c r="R323" s="38" t="s">
        <v>189</v>
      </c>
      <c r="S323" s="9">
        <v>8.15</v>
      </c>
      <c r="T323" s="38" t="s">
        <v>193</v>
      </c>
      <c r="U323" s="9"/>
      <c r="V323" s="38"/>
      <c r="W323" s="80"/>
      <c r="X323" s="109">
        <f t="shared" si="24"/>
        <v>62.300000000000004</v>
      </c>
      <c r="Y323" s="7"/>
      <c r="Z323" s="40" t="s">
        <v>401</v>
      </c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1"/>
      <c r="AV323" s="41"/>
      <c r="AW323" s="41"/>
      <c r="AX323" s="41"/>
      <c r="AY323" s="41"/>
      <c r="AZ323" s="41"/>
      <c r="BA323" s="41"/>
      <c r="BB323" s="41"/>
      <c r="BC323" s="41"/>
      <c r="BD323" s="41"/>
      <c r="BE323" s="41"/>
      <c r="BF323" s="41"/>
      <c r="BG323" s="41"/>
    </row>
    <row r="324" spans="1:59" ht="30" customHeight="1" x14ac:dyDescent="0.2">
      <c r="A324" s="90" t="s">
        <v>598</v>
      </c>
      <c r="B324" s="4" t="s">
        <v>575</v>
      </c>
      <c r="C324" s="5" t="s">
        <v>308</v>
      </c>
      <c r="D324" s="5" t="s">
        <v>62</v>
      </c>
      <c r="E324" s="5" t="s">
        <v>353</v>
      </c>
      <c r="F324" s="119" t="s">
        <v>463</v>
      </c>
      <c r="G324" s="38" t="s">
        <v>190</v>
      </c>
      <c r="H324" s="96">
        <f t="shared" si="22"/>
        <v>4.5</v>
      </c>
      <c r="I324" s="38" t="str">
        <f t="shared" si="23"/>
        <v>Davigel</v>
      </c>
      <c r="J324" s="96">
        <f t="shared" si="25"/>
        <v>4.5</v>
      </c>
      <c r="K324" s="89" t="s">
        <v>177</v>
      </c>
      <c r="L324" s="89" t="s">
        <v>253</v>
      </c>
      <c r="M324" s="89" t="s">
        <v>255</v>
      </c>
      <c r="N324" s="6">
        <v>50</v>
      </c>
      <c r="O324" s="112"/>
      <c r="P324" s="38" t="s">
        <v>592</v>
      </c>
      <c r="Q324" s="9">
        <v>4.8</v>
      </c>
      <c r="R324" s="38" t="s">
        <v>193</v>
      </c>
      <c r="S324" s="9">
        <v>4.5</v>
      </c>
      <c r="T324" s="38" t="s">
        <v>190</v>
      </c>
      <c r="U324" s="9"/>
      <c r="V324" s="38"/>
      <c r="W324" s="80"/>
      <c r="X324" s="109">
        <f t="shared" si="24"/>
        <v>225</v>
      </c>
      <c r="Y324" s="7"/>
      <c r="Z324" s="40" t="s">
        <v>401</v>
      </c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</row>
    <row r="325" spans="1:59" ht="30" customHeight="1" x14ac:dyDescent="0.2">
      <c r="A325" s="90" t="s">
        <v>598</v>
      </c>
      <c r="B325" s="4" t="s">
        <v>575</v>
      </c>
      <c r="C325" s="5" t="s">
        <v>308</v>
      </c>
      <c r="D325" s="5" t="s">
        <v>62</v>
      </c>
      <c r="E325" s="5" t="s">
        <v>353</v>
      </c>
      <c r="F325" s="119" t="s">
        <v>601</v>
      </c>
      <c r="G325" s="38" t="s">
        <v>192</v>
      </c>
      <c r="H325" s="96">
        <f t="shared" si="22"/>
        <v>12.29</v>
      </c>
      <c r="I325" s="38" t="str">
        <f t="shared" si="23"/>
        <v>Métro</v>
      </c>
      <c r="J325" s="96">
        <f t="shared" si="25"/>
        <v>12.29</v>
      </c>
      <c r="K325" s="89" t="s">
        <v>177</v>
      </c>
      <c r="L325" s="89" t="s">
        <v>236</v>
      </c>
      <c r="M325" s="89" t="s">
        <v>238</v>
      </c>
      <c r="N325" s="6">
        <v>1</v>
      </c>
      <c r="O325" s="112">
        <v>12.29</v>
      </c>
      <c r="P325" s="38" t="s">
        <v>192</v>
      </c>
      <c r="Q325" s="9"/>
      <c r="R325" s="38"/>
      <c r="S325" s="9" t="s">
        <v>401</v>
      </c>
      <c r="T325" s="38"/>
      <c r="U325" s="9" t="s">
        <v>401</v>
      </c>
      <c r="V325" s="38" t="s">
        <v>643</v>
      </c>
      <c r="W325" s="80"/>
      <c r="X325" s="109">
        <f t="shared" si="24"/>
        <v>12.29</v>
      </c>
      <c r="Y325" s="7"/>
      <c r="Z325" s="40" t="s">
        <v>401</v>
      </c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</row>
    <row r="326" spans="1:59" ht="30" customHeight="1" x14ac:dyDescent="0.2">
      <c r="A326" s="88"/>
      <c r="B326" s="4" t="s">
        <v>575</v>
      </c>
      <c r="C326" s="5" t="s">
        <v>308</v>
      </c>
      <c r="D326" s="5" t="s">
        <v>62</v>
      </c>
      <c r="E326" s="5" t="s">
        <v>353</v>
      </c>
      <c r="F326" s="119" t="s">
        <v>66</v>
      </c>
      <c r="G326" s="38" t="s">
        <v>189</v>
      </c>
      <c r="H326" s="96">
        <f t="shared" si="22"/>
        <v>1.8460000000000001</v>
      </c>
      <c r="I326" s="38" t="str">
        <f t="shared" si="23"/>
        <v>Sofrigel</v>
      </c>
      <c r="J326" s="96">
        <f t="shared" si="25"/>
        <v>1.8460000000000001</v>
      </c>
      <c r="K326" s="89" t="s">
        <v>124</v>
      </c>
      <c r="L326" s="89" t="s">
        <v>236</v>
      </c>
      <c r="M326" s="89" t="s">
        <v>237</v>
      </c>
      <c r="N326" s="6">
        <v>3</v>
      </c>
      <c r="O326" s="112">
        <v>1.8460000000000001</v>
      </c>
      <c r="P326" s="38" t="s">
        <v>189</v>
      </c>
      <c r="Q326" s="9">
        <v>1.8460000000000001</v>
      </c>
      <c r="R326" s="38" t="s">
        <v>189</v>
      </c>
      <c r="S326" s="9" t="s">
        <v>401</v>
      </c>
      <c r="T326" s="38"/>
      <c r="U326" s="9"/>
      <c r="V326" s="38"/>
      <c r="W326" s="80"/>
      <c r="X326" s="109">
        <f t="shared" si="24"/>
        <v>5.5380000000000003</v>
      </c>
      <c r="Y326" s="7"/>
      <c r="Z326" s="40" t="s">
        <v>401</v>
      </c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</row>
    <row r="327" spans="1:59" ht="30" customHeight="1" x14ac:dyDescent="0.2">
      <c r="A327" s="90" t="s">
        <v>598</v>
      </c>
      <c r="B327" s="4" t="s">
        <v>575</v>
      </c>
      <c r="C327" s="5" t="s">
        <v>308</v>
      </c>
      <c r="D327" s="5" t="s">
        <v>62</v>
      </c>
      <c r="E327" s="5" t="s">
        <v>353</v>
      </c>
      <c r="F327" s="119" t="s">
        <v>65</v>
      </c>
      <c r="G327" s="38" t="s">
        <v>190</v>
      </c>
      <c r="H327" s="96">
        <f t="shared" si="22"/>
        <v>7.2519999999999998</v>
      </c>
      <c r="I327" s="38" t="str">
        <f t="shared" si="23"/>
        <v>Mozzalat</v>
      </c>
      <c r="J327" s="96">
        <f t="shared" si="25"/>
        <v>6.98</v>
      </c>
      <c r="K327" s="89" t="s">
        <v>177</v>
      </c>
      <c r="L327" s="89" t="s">
        <v>235</v>
      </c>
      <c r="M327" s="89" t="s">
        <v>237</v>
      </c>
      <c r="N327" s="6">
        <v>4</v>
      </c>
      <c r="O327" s="112">
        <v>7.2519999999999998</v>
      </c>
      <c r="P327" s="38" t="s">
        <v>190</v>
      </c>
      <c r="Q327" s="9">
        <v>7.56</v>
      </c>
      <c r="R327" s="38" t="s">
        <v>189</v>
      </c>
      <c r="S327" s="9">
        <v>6.98</v>
      </c>
      <c r="T327" s="38" t="s">
        <v>592</v>
      </c>
      <c r="U327" s="9">
        <v>7.3</v>
      </c>
      <c r="V327" s="38" t="s">
        <v>643</v>
      </c>
      <c r="W327" s="80"/>
      <c r="X327" s="109">
        <f t="shared" si="24"/>
        <v>29.007999999999999</v>
      </c>
      <c r="Y327" s="7"/>
      <c r="Z327" s="40" t="s">
        <v>401</v>
      </c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</row>
    <row r="328" spans="1:59" ht="30" customHeight="1" x14ac:dyDescent="0.2">
      <c r="A328" s="90" t="s">
        <v>598</v>
      </c>
      <c r="B328" s="4" t="s">
        <v>575</v>
      </c>
      <c r="C328" s="5" t="s">
        <v>308</v>
      </c>
      <c r="D328" s="5" t="s">
        <v>62</v>
      </c>
      <c r="E328" s="5" t="s">
        <v>353</v>
      </c>
      <c r="F328" s="119" t="s">
        <v>302</v>
      </c>
      <c r="G328" s="38" t="s">
        <v>367</v>
      </c>
      <c r="H328" s="96">
        <f t="shared" si="22"/>
        <v>11.85</v>
      </c>
      <c r="I328" s="38" t="str">
        <f t="shared" si="23"/>
        <v>Mozzalat</v>
      </c>
      <c r="J328" s="96">
        <f t="shared" si="25"/>
        <v>10.5</v>
      </c>
      <c r="K328" s="89" t="s">
        <v>177</v>
      </c>
      <c r="L328" s="89" t="s">
        <v>235</v>
      </c>
      <c r="M328" s="89" t="s">
        <v>237</v>
      </c>
      <c r="N328" s="6">
        <v>10</v>
      </c>
      <c r="O328" s="112">
        <v>10.5</v>
      </c>
      <c r="P328" s="38" t="s">
        <v>592</v>
      </c>
      <c r="Q328" s="9">
        <v>11.85</v>
      </c>
      <c r="R328" s="38" t="s">
        <v>367</v>
      </c>
      <c r="S328" s="9">
        <v>13.9</v>
      </c>
      <c r="T328" s="38" t="s">
        <v>190</v>
      </c>
      <c r="U328" s="9"/>
      <c r="V328" s="38" t="s">
        <v>643</v>
      </c>
      <c r="W328" s="80"/>
      <c r="X328" s="109">
        <f t="shared" si="24"/>
        <v>118.5</v>
      </c>
      <c r="Y328" s="7"/>
      <c r="Z328" s="40" t="s">
        <v>401</v>
      </c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</row>
    <row r="329" spans="1:59" ht="30" customHeight="1" x14ac:dyDescent="0.2">
      <c r="A329" s="88"/>
      <c r="B329" s="4" t="s">
        <v>575</v>
      </c>
      <c r="C329" s="5" t="s">
        <v>308</v>
      </c>
      <c r="D329" s="5" t="s">
        <v>62</v>
      </c>
      <c r="E329" s="5" t="s">
        <v>353</v>
      </c>
      <c r="F329" s="119" t="s">
        <v>291</v>
      </c>
      <c r="G329" s="38" t="s">
        <v>190</v>
      </c>
      <c r="H329" s="96">
        <f t="shared" ref="H329:H392" si="26">IF(G329=P329,O329,IF(G329=R329,Q329,IF(G329=T329,S329,V329)))</f>
        <v>0.7</v>
      </c>
      <c r="I329" s="38" t="str">
        <f t="shared" ref="I329:I392" si="27">IF(J329=O329,P329,IF(J329=Q329,R329,IF(J329=S329,T329,V329)))</f>
        <v>Métro</v>
      </c>
      <c r="J329" s="96">
        <f t="shared" si="25"/>
        <v>0.56000000000000005</v>
      </c>
      <c r="K329" s="89" t="s">
        <v>178</v>
      </c>
      <c r="L329" s="89" t="s">
        <v>240</v>
      </c>
      <c r="M329" s="89" t="s">
        <v>247</v>
      </c>
      <c r="N329" s="6">
        <v>20</v>
      </c>
      <c r="O329" s="112"/>
      <c r="P329" s="38" t="s">
        <v>592</v>
      </c>
      <c r="Q329" s="9">
        <v>0.78</v>
      </c>
      <c r="R329" s="38" t="s">
        <v>189</v>
      </c>
      <c r="S329" s="9">
        <v>0.7</v>
      </c>
      <c r="T329" s="38" t="s">
        <v>190</v>
      </c>
      <c r="U329" s="9">
        <v>0.56000000000000005</v>
      </c>
      <c r="V329" s="38" t="s">
        <v>192</v>
      </c>
      <c r="W329" s="80"/>
      <c r="X329" s="109">
        <f t="shared" ref="X329:X392" si="28">IF(AND(H329=0,N329&lt;&gt;0),"Prix achat ?",H329*N329)</f>
        <v>14</v>
      </c>
      <c r="Y329" s="7"/>
      <c r="Z329" s="40" t="s">
        <v>401</v>
      </c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</row>
    <row r="330" spans="1:59" ht="30" customHeight="1" x14ac:dyDescent="0.2">
      <c r="A330" s="90" t="s">
        <v>598</v>
      </c>
      <c r="B330" s="4" t="s">
        <v>575</v>
      </c>
      <c r="C330" s="5" t="s">
        <v>308</v>
      </c>
      <c r="D330" s="5" t="s">
        <v>62</v>
      </c>
      <c r="E330" s="5" t="s">
        <v>353</v>
      </c>
      <c r="F330" s="119" t="s">
        <v>63</v>
      </c>
      <c r="G330" s="38" t="s">
        <v>367</v>
      </c>
      <c r="H330" s="96">
        <f t="shared" si="26"/>
        <v>11.5</v>
      </c>
      <c r="I330" s="38" t="str">
        <f t="shared" si="27"/>
        <v>Carniato</v>
      </c>
      <c r="J330" s="96">
        <f t="shared" si="25"/>
        <v>11.5</v>
      </c>
      <c r="K330" s="89" t="s">
        <v>177</v>
      </c>
      <c r="L330" s="89" t="s">
        <v>236</v>
      </c>
      <c r="M330" s="89" t="s">
        <v>238</v>
      </c>
      <c r="N330" s="6">
        <v>3</v>
      </c>
      <c r="O330" s="112">
        <v>11.5</v>
      </c>
      <c r="P330" s="38" t="s">
        <v>367</v>
      </c>
      <c r="Q330" s="9"/>
      <c r="R330" s="38"/>
      <c r="S330" s="9"/>
      <c r="T330" s="38"/>
      <c r="U330" s="9" t="s">
        <v>401</v>
      </c>
      <c r="V330" s="38"/>
      <c r="W330" s="80"/>
      <c r="X330" s="109">
        <f t="shared" si="28"/>
        <v>34.5</v>
      </c>
      <c r="Y330" s="7"/>
      <c r="Z330" s="40" t="s">
        <v>401</v>
      </c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</row>
    <row r="331" spans="1:59" ht="30" customHeight="1" x14ac:dyDescent="0.2">
      <c r="A331" s="90" t="s">
        <v>598</v>
      </c>
      <c r="B331" s="4" t="s">
        <v>575</v>
      </c>
      <c r="C331" s="5" t="s">
        <v>308</v>
      </c>
      <c r="D331" s="5" t="s">
        <v>62</v>
      </c>
      <c r="E331" s="5" t="s">
        <v>353</v>
      </c>
      <c r="F331" s="119" t="s">
        <v>274</v>
      </c>
      <c r="G331" s="38" t="s">
        <v>190</v>
      </c>
      <c r="H331" s="96">
        <f t="shared" si="26"/>
        <v>12.44</v>
      </c>
      <c r="I331" s="38" t="str">
        <f t="shared" si="27"/>
        <v>Mozzalat</v>
      </c>
      <c r="J331" s="96">
        <f t="shared" si="25"/>
        <v>9.64</v>
      </c>
      <c r="K331" s="89" t="s">
        <v>177</v>
      </c>
      <c r="L331" s="89" t="s">
        <v>262</v>
      </c>
      <c r="M331" s="89" t="s">
        <v>260</v>
      </c>
      <c r="N331" s="6">
        <v>3</v>
      </c>
      <c r="O331" s="112"/>
      <c r="P331" s="38"/>
      <c r="Q331" s="9">
        <v>9.64</v>
      </c>
      <c r="R331" s="38" t="s">
        <v>592</v>
      </c>
      <c r="S331" s="9">
        <v>12.44</v>
      </c>
      <c r="T331" s="38" t="s">
        <v>190</v>
      </c>
      <c r="U331" s="9"/>
      <c r="V331" s="38"/>
      <c r="W331" s="80"/>
      <c r="X331" s="109">
        <f t="shared" si="28"/>
        <v>37.32</v>
      </c>
      <c r="Y331" s="7"/>
      <c r="Z331" s="40" t="s">
        <v>401</v>
      </c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</row>
    <row r="332" spans="1:59" ht="30" customHeight="1" x14ac:dyDescent="0.2">
      <c r="A332" s="90" t="s">
        <v>598</v>
      </c>
      <c r="B332" s="4" t="s">
        <v>575</v>
      </c>
      <c r="C332" s="5" t="s">
        <v>308</v>
      </c>
      <c r="D332" s="5" t="s">
        <v>73</v>
      </c>
      <c r="E332" s="5" t="s">
        <v>342</v>
      </c>
      <c r="F332" s="119" t="s">
        <v>75</v>
      </c>
      <c r="G332" s="38" t="s">
        <v>189</v>
      </c>
      <c r="H332" s="96">
        <f t="shared" si="26"/>
        <v>6.34</v>
      </c>
      <c r="I332" s="38" t="str">
        <f t="shared" si="27"/>
        <v>Sofrigel</v>
      </c>
      <c r="J332" s="96">
        <f t="shared" si="25"/>
        <v>6.34</v>
      </c>
      <c r="K332" s="89" t="s">
        <v>177</v>
      </c>
      <c r="L332" s="89" t="s">
        <v>236</v>
      </c>
      <c r="M332" s="89" t="s">
        <v>237</v>
      </c>
      <c r="N332" s="6">
        <v>4.5</v>
      </c>
      <c r="O332" s="112">
        <v>8.34</v>
      </c>
      <c r="P332" s="38" t="s">
        <v>193</v>
      </c>
      <c r="Q332" s="9">
        <v>6.34</v>
      </c>
      <c r="R332" s="38" t="s">
        <v>189</v>
      </c>
      <c r="S332" s="9"/>
      <c r="T332" s="38"/>
      <c r="U332" s="9" t="s">
        <v>401</v>
      </c>
      <c r="V332" s="38"/>
      <c r="W332" s="80"/>
      <c r="X332" s="109">
        <f t="shared" si="28"/>
        <v>28.53</v>
      </c>
      <c r="Y332" s="7"/>
      <c r="Z332" s="40" t="s">
        <v>401</v>
      </c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</row>
    <row r="333" spans="1:59" ht="30" customHeight="1" x14ac:dyDescent="0.2">
      <c r="A333" s="90" t="s">
        <v>598</v>
      </c>
      <c r="B333" s="4" t="s">
        <v>575</v>
      </c>
      <c r="C333" s="5" t="s">
        <v>308</v>
      </c>
      <c r="D333" s="5" t="s">
        <v>73</v>
      </c>
      <c r="E333" s="5" t="s">
        <v>342</v>
      </c>
      <c r="F333" s="119" t="s">
        <v>113</v>
      </c>
      <c r="G333" s="38" t="s">
        <v>644</v>
      </c>
      <c r="H333" s="96">
        <f t="shared" si="26"/>
        <v>6.3</v>
      </c>
      <c r="I333" s="38" t="str">
        <f t="shared" si="27"/>
        <v>Pomona froid</v>
      </c>
      <c r="J333" s="96">
        <f t="shared" si="25"/>
        <v>4.5</v>
      </c>
      <c r="K333" s="89" t="s">
        <v>177</v>
      </c>
      <c r="L333" s="89" t="s">
        <v>237</v>
      </c>
      <c r="M333" s="89" t="s">
        <v>242</v>
      </c>
      <c r="N333" s="6">
        <v>2</v>
      </c>
      <c r="O333" s="112">
        <v>6.3</v>
      </c>
      <c r="P333" s="38" t="s">
        <v>644</v>
      </c>
      <c r="Q333" s="9">
        <v>4.95</v>
      </c>
      <c r="R333" s="38" t="s">
        <v>189</v>
      </c>
      <c r="S333" s="9">
        <v>4.5</v>
      </c>
      <c r="T333" s="38" t="s">
        <v>193</v>
      </c>
      <c r="U333" s="9">
        <v>4.95</v>
      </c>
      <c r="V333" s="38" t="s">
        <v>644</v>
      </c>
      <c r="W333" s="80" t="s">
        <v>598</v>
      </c>
      <c r="X333" s="109">
        <f t="shared" si="28"/>
        <v>12.6</v>
      </c>
      <c r="Y333" s="7"/>
      <c r="Z333" s="40" t="s">
        <v>401</v>
      </c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</row>
    <row r="334" spans="1:59" ht="30" customHeight="1" x14ac:dyDescent="0.2">
      <c r="A334" s="88"/>
      <c r="B334" s="4" t="s">
        <v>575</v>
      </c>
      <c r="C334" s="5" t="s">
        <v>308</v>
      </c>
      <c r="D334" s="5" t="s">
        <v>73</v>
      </c>
      <c r="E334" s="5" t="s">
        <v>345</v>
      </c>
      <c r="F334" s="119" t="s">
        <v>74</v>
      </c>
      <c r="G334" s="38" t="s">
        <v>644</v>
      </c>
      <c r="H334" s="96">
        <f t="shared" si="26"/>
        <v>11.6</v>
      </c>
      <c r="I334" s="38" t="str">
        <f t="shared" si="27"/>
        <v>Krill</v>
      </c>
      <c r="J334" s="96">
        <f t="shared" si="25"/>
        <v>11.6</v>
      </c>
      <c r="K334" s="89" t="s">
        <v>177</v>
      </c>
      <c r="L334" s="89" t="s">
        <v>251</v>
      </c>
      <c r="M334" s="89" t="s">
        <v>237</v>
      </c>
      <c r="N334" s="6">
        <v>2</v>
      </c>
      <c r="O334" s="112"/>
      <c r="P334" s="38" t="s">
        <v>592</v>
      </c>
      <c r="Q334" s="9">
        <v>15.5</v>
      </c>
      <c r="R334" s="38" t="s">
        <v>367</v>
      </c>
      <c r="S334" s="9">
        <v>11.6</v>
      </c>
      <c r="T334" s="38" t="s">
        <v>644</v>
      </c>
      <c r="U334" s="9">
        <v>12.7</v>
      </c>
      <c r="V334" s="38" t="s">
        <v>644</v>
      </c>
      <c r="W334" s="80" t="s">
        <v>598</v>
      </c>
      <c r="X334" s="109">
        <f t="shared" si="28"/>
        <v>23.2</v>
      </c>
      <c r="Y334" s="7"/>
      <c r="Z334" s="40" t="s">
        <v>401</v>
      </c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</row>
    <row r="335" spans="1:59" ht="30" customHeight="1" x14ac:dyDescent="0.2">
      <c r="A335" s="90" t="s">
        <v>598</v>
      </c>
      <c r="B335" s="4" t="s">
        <v>575</v>
      </c>
      <c r="C335" s="5" t="s">
        <v>308</v>
      </c>
      <c r="D335" s="5" t="s">
        <v>73</v>
      </c>
      <c r="E335" s="5" t="s">
        <v>345</v>
      </c>
      <c r="F335" s="119" t="s">
        <v>128</v>
      </c>
      <c r="G335" s="38" t="s">
        <v>367</v>
      </c>
      <c r="H335" s="96">
        <f t="shared" si="26"/>
        <v>15</v>
      </c>
      <c r="I335" s="38" t="str">
        <f t="shared" si="27"/>
        <v>Carniato</v>
      </c>
      <c r="J335" s="96">
        <f t="shared" si="25"/>
        <v>15</v>
      </c>
      <c r="K335" s="89" t="s">
        <v>177</v>
      </c>
      <c r="L335" s="89" t="s">
        <v>241</v>
      </c>
      <c r="M335" s="89" t="s">
        <v>244</v>
      </c>
      <c r="N335" s="6">
        <v>7</v>
      </c>
      <c r="O335" s="112">
        <v>15</v>
      </c>
      <c r="P335" s="38" t="s">
        <v>367</v>
      </c>
      <c r="Q335" s="9"/>
      <c r="R335" s="38"/>
      <c r="S335" s="9"/>
      <c r="T335" s="38"/>
      <c r="U335" s="9" t="s">
        <v>401</v>
      </c>
      <c r="V335" s="38"/>
      <c r="W335" s="80"/>
      <c r="X335" s="109">
        <f t="shared" si="28"/>
        <v>105</v>
      </c>
      <c r="Y335" s="7"/>
      <c r="Z335" s="40" t="s">
        <v>401</v>
      </c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</row>
    <row r="336" spans="1:59" ht="30" customHeight="1" x14ac:dyDescent="0.2">
      <c r="A336" s="90" t="s">
        <v>598</v>
      </c>
      <c r="B336" s="4" t="s">
        <v>575</v>
      </c>
      <c r="C336" s="5" t="s">
        <v>308</v>
      </c>
      <c r="D336" s="5" t="s">
        <v>73</v>
      </c>
      <c r="E336" s="5" t="s">
        <v>345</v>
      </c>
      <c r="F336" s="119" t="s">
        <v>411</v>
      </c>
      <c r="G336" s="38" t="s">
        <v>644</v>
      </c>
      <c r="H336" s="96">
        <f t="shared" si="26"/>
        <v>10.56</v>
      </c>
      <c r="I336" s="38" t="str">
        <f t="shared" si="27"/>
        <v>Krill</v>
      </c>
      <c r="J336" s="96">
        <f t="shared" si="25"/>
        <v>8.6999999999999993</v>
      </c>
      <c r="K336" s="89"/>
      <c r="L336" s="89"/>
      <c r="M336" s="89"/>
      <c r="N336" s="6">
        <v>4</v>
      </c>
      <c r="O336" s="112">
        <v>10.56</v>
      </c>
      <c r="P336" s="38" t="s">
        <v>644</v>
      </c>
      <c r="Q336" s="9">
        <v>10</v>
      </c>
      <c r="R336" s="38" t="s">
        <v>367</v>
      </c>
      <c r="S336" s="9">
        <v>9.5</v>
      </c>
      <c r="T336" s="38" t="s">
        <v>190</v>
      </c>
      <c r="U336" s="9">
        <v>8.6999999999999993</v>
      </c>
      <c r="V336" s="38" t="s">
        <v>644</v>
      </c>
      <c r="W336" s="80" t="s">
        <v>598</v>
      </c>
      <c r="X336" s="109">
        <f t="shared" si="28"/>
        <v>42.24</v>
      </c>
      <c r="Y336" s="7"/>
      <c r="Z336" s="40" t="s">
        <v>401</v>
      </c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</row>
    <row r="337" spans="1:59" ht="30" customHeight="1" x14ac:dyDescent="0.2">
      <c r="A337" s="90" t="s">
        <v>598</v>
      </c>
      <c r="B337" s="4" t="s">
        <v>575</v>
      </c>
      <c r="C337" s="5" t="s">
        <v>308</v>
      </c>
      <c r="D337" s="5" t="s">
        <v>73</v>
      </c>
      <c r="E337" s="5" t="s">
        <v>344</v>
      </c>
      <c r="F337" s="119" t="s">
        <v>626</v>
      </c>
      <c r="G337" s="38" t="s">
        <v>193</v>
      </c>
      <c r="H337" s="96">
        <f t="shared" si="26"/>
        <v>4.18</v>
      </c>
      <c r="I337" s="38" t="str">
        <f t="shared" si="27"/>
        <v>Davigel</v>
      </c>
      <c r="J337" s="96">
        <f t="shared" si="25"/>
        <v>3.8</v>
      </c>
      <c r="K337" s="89" t="s">
        <v>177</v>
      </c>
      <c r="L337" s="89" t="s">
        <v>236</v>
      </c>
      <c r="M337" s="89" t="s">
        <v>239</v>
      </c>
      <c r="N337" s="6">
        <v>4</v>
      </c>
      <c r="O337" s="112">
        <v>4.18</v>
      </c>
      <c r="P337" s="38" t="s">
        <v>193</v>
      </c>
      <c r="Q337" s="9">
        <v>4.5999999999999996</v>
      </c>
      <c r="R337" s="38" t="s">
        <v>193</v>
      </c>
      <c r="S337" s="9">
        <v>3.8</v>
      </c>
      <c r="T337" s="38" t="s">
        <v>190</v>
      </c>
      <c r="U337" s="9"/>
      <c r="V337" s="38"/>
      <c r="W337" s="80"/>
      <c r="X337" s="109">
        <f t="shared" si="28"/>
        <v>16.72</v>
      </c>
      <c r="Y337" s="7"/>
      <c r="Z337" s="40" t="s">
        <v>401</v>
      </c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</row>
    <row r="338" spans="1:59" ht="30" customHeight="1" x14ac:dyDescent="0.2">
      <c r="A338" s="90" t="s">
        <v>598</v>
      </c>
      <c r="B338" s="4" t="s">
        <v>575</v>
      </c>
      <c r="C338" s="5" t="s">
        <v>308</v>
      </c>
      <c r="D338" s="5" t="s">
        <v>73</v>
      </c>
      <c r="E338" s="5" t="s">
        <v>344</v>
      </c>
      <c r="F338" s="119" t="s">
        <v>232</v>
      </c>
      <c r="G338" s="38" t="s">
        <v>190</v>
      </c>
      <c r="H338" s="96">
        <f t="shared" si="26"/>
        <v>6.2</v>
      </c>
      <c r="I338" s="38" t="str">
        <f t="shared" si="27"/>
        <v>Mozzalat</v>
      </c>
      <c r="J338" s="96">
        <f t="shared" si="25"/>
        <v>5.5140000000000002</v>
      </c>
      <c r="K338" s="89" t="s">
        <v>111</v>
      </c>
      <c r="L338" s="89" t="s">
        <v>244</v>
      </c>
      <c r="M338" s="89" t="s">
        <v>249</v>
      </c>
      <c r="N338" s="6">
        <v>20</v>
      </c>
      <c r="O338" s="112"/>
      <c r="P338" s="38" t="s">
        <v>193</v>
      </c>
      <c r="Q338" s="9">
        <v>6.2</v>
      </c>
      <c r="R338" s="38" t="s">
        <v>190</v>
      </c>
      <c r="S338" s="9">
        <v>5.5140000000000002</v>
      </c>
      <c r="T338" s="38" t="s">
        <v>592</v>
      </c>
      <c r="U338" s="9"/>
      <c r="V338" s="38"/>
      <c r="W338" s="80"/>
      <c r="X338" s="109">
        <f t="shared" si="28"/>
        <v>124</v>
      </c>
      <c r="Y338" s="7"/>
      <c r="Z338" s="40" t="s">
        <v>401</v>
      </c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</row>
    <row r="339" spans="1:59" ht="30" customHeight="1" x14ac:dyDescent="0.2">
      <c r="A339" s="88"/>
      <c r="B339" s="4" t="s">
        <v>575</v>
      </c>
      <c r="C339" s="5" t="s">
        <v>308</v>
      </c>
      <c r="D339" s="5" t="s">
        <v>198</v>
      </c>
      <c r="E339" s="5" t="s">
        <v>326</v>
      </c>
      <c r="F339" s="119" t="s">
        <v>368</v>
      </c>
      <c r="G339" s="38" t="s">
        <v>191</v>
      </c>
      <c r="H339" s="96">
        <f t="shared" si="26"/>
        <v>5.65</v>
      </c>
      <c r="I339" s="38" t="str">
        <f t="shared" si="27"/>
        <v>Episaveur</v>
      </c>
      <c r="J339" s="96">
        <f t="shared" si="25"/>
        <v>5.65</v>
      </c>
      <c r="K339" s="89" t="s">
        <v>270</v>
      </c>
      <c r="L339" s="89" t="s">
        <v>235</v>
      </c>
      <c r="M339" s="89" t="s">
        <v>236</v>
      </c>
      <c r="N339" s="6">
        <v>1</v>
      </c>
      <c r="O339" s="112">
        <v>5.65</v>
      </c>
      <c r="P339" s="38" t="s">
        <v>191</v>
      </c>
      <c r="Q339" s="9">
        <v>7.93</v>
      </c>
      <c r="R339" s="38" t="s">
        <v>192</v>
      </c>
      <c r="S339" s="9" t="s">
        <v>401</v>
      </c>
      <c r="T339" s="38"/>
      <c r="U339" s="9" t="s">
        <v>401</v>
      </c>
      <c r="V339" s="38"/>
      <c r="W339" s="80"/>
      <c r="X339" s="109">
        <f t="shared" si="28"/>
        <v>5.65</v>
      </c>
      <c r="Y339" s="7"/>
      <c r="Z339" s="40" t="s">
        <v>401</v>
      </c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</row>
    <row r="340" spans="1:59" ht="30" customHeight="1" x14ac:dyDescent="0.2">
      <c r="A340" s="88"/>
      <c r="B340" s="4" t="s">
        <v>575</v>
      </c>
      <c r="C340" s="5" t="s">
        <v>308</v>
      </c>
      <c r="D340" s="5" t="s">
        <v>198</v>
      </c>
      <c r="E340" s="5" t="s">
        <v>326</v>
      </c>
      <c r="F340" s="119" t="s">
        <v>520</v>
      </c>
      <c r="G340" s="38" t="s">
        <v>191</v>
      </c>
      <c r="H340" s="96">
        <f t="shared" si="26"/>
        <v>7.03</v>
      </c>
      <c r="I340" s="38" t="str">
        <f t="shared" si="27"/>
        <v>Episaveur</v>
      </c>
      <c r="J340" s="96">
        <f t="shared" si="25"/>
        <v>7.03</v>
      </c>
      <c r="K340" s="89" t="s">
        <v>120</v>
      </c>
      <c r="L340" s="89" t="s">
        <v>251</v>
      </c>
      <c r="M340" s="89" t="s">
        <v>236</v>
      </c>
      <c r="N340" s="6">
        <v>1</v>
      </c>
      <c r="O340" s="112">
        <v>8.27</v>
      </c>
      <c r="P340" s="38" t="s">
        <v>192</v>
      </c>
      <c r="Q340" s="9">
        <v>7.03</v>
      </c>
      <c r="R340" s="38" t="s">
        <v>191</v>
      </c>
      <c r="S340" s="9" t="s">
        <v>401</v>
      </c>
      <c r="T340" s="38"/>
      <c r="U340" s="9" t="s">
        <v>401</v>
      </c>
      <c r="V340" s="38"/>
      <c r="W340" s="80"/>
      <c r="X340" s="109">
        <f t="shared" si="28"/>
        <v>7.03</v>
      </c>
      <c r="Y340" s="7"/>
      <c r="Z340" s="40" t="s">
        <v>401</v>
      </c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</row>
    <row r="341" spans="1:59" ht="30" customHeight="1" x14ac:dyDescent="0.2">
      <c r="A341" s="88"/>
      <c r="B341" s="4" t="s">
        <v>575</v>
      </c>
      <c r="C341" s="5" t="s">
        <v>308</v>
      </c>
      <c r="D341" s="5" t="s">
        <v>198</v>
      </c>
      <c r="E341" s="5" t="s">
        <v>326</v>
      </c>
      <c r="F341" s="119" t="s">
        <v>86</v>
      </c>
      <c r="G341" s="38" t="s">
        <v>191</v>
      </c>
      <c r="H341" s="96">
        <f t="shared" si="26"/>
        <v>5.54</v>
      </c>
      <c r="I341" s="38" t="str">
        <f t="shared" si="27"/>
        <v>Episaveur</v>
      </c>
      <c r="J341" s="96">
        <f t="shared" ref="J341:J404" si="29">MIN(O341,Q341,S341,U341)</f>
        <v>5.54</v>
      </c>
      <c r="K341" s="89" t="s">
        <v>120</v>
      </c>
      <c r="L341" s="89" t="s">
        <v>235</v>
      </c>
      <c r="M341" s="89" t="s">
        <v>236</v>
      </c>
      <c r="N341" s="6">
        <v>1</v>
      </c>
      <c r="O341" s="112"/>
      <c r="P341" s="38" t="s">
        <v>192</v>
      </c>
      <c r="Q341" s="9">
        <v>5.54</v>
      </c>
      <c r="R341" s="38" t="s">
        <v>191</v>
      </c>
      <c r="S341" s="9" t="s">
        <v>401</v>
      </c>
      <c r="T341" s="38"/>
      <c r="U341" s="9" t="s">
        <v>401</v>
      </c>
      <c r="V341" s="38"/>
      <c r="W341" s="80"/>
      <c r="X341" s="109">
        <f t="shared" si="28"/>
        <v>5.54</v>
      </c>
      <c r="Y341" s="7"/>
      <c r="Z341" s="40" t="s">
        <v>401</v>
      </c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40"/>
      <c r="BB341" s="40"/>
      <c r="BC341" s="40"/>
      <c r="BD341" s="40"/>
      <c r="BE341" s="40"/>
      <c r="BF341" s="40"/>
      <c r="BG341" s="40"/>
    </row>
    <row r="342" spans="1:59" ht="30" customHeight="1" x14ac:dyDescent="0.2">
      <c r="A342" s="90" t="s">
        <v>598</v>
      </c>
      <c r="B342" s="4" t="s">
        <v>575</v>
      </c>
      <c r="C342" s="5" t="s">
        <v>308</v>
      </c>
      <c r="D342" s="5" t="s">
        <v>198</v>
      </c>
      <c r="E342" s="5" t="s">
        <v>348</v>
      </c>
      <c r="F342" s="119" t="s">
        <v>664</v>
      </c>
      <c r="G342" s="38" t="s">
        <v>192</v>
      </c>
      <c r="H342" s="96">
        <f t="shared" si="26"/>
        <v>8</v>
      </c>
      <c r="I342" s="38" t="str">
        <f t="shared" si="27"/>
        <v>Métro</v>
      </c>
      <c r="J342" s="96">
        <f t="shared" si="29"/>
        <v>8</v>
      </c>
      <c r="K342" s="89" t="s">
        <v>611</v>
      </c>
      <c r="L342" s="89" t="s">
        <v>236</v>
      </c>
      <c r="M342" s="89" t="s">
        <v>237</v>
      </c>
      <c r="N342" s="6">
        <v>3</v>
      </c>
      <c r="O342" s="112">
        <v>8</v>
      </c>
      <c r="P342" s="38" t="s">
        <v>192</v>
      </c>
      <c r="Q342" s="9">
        <v>13.728</v>
      </c>
      <c r="R342" s="38" t="s">
        <v>592</v>
      </c>
      <c r="S342" s="9">
        <v>15.71</v>
      </c>
      <c r="T342" s="38" t="s">
        <v>367</v>
      </c>
      <c r="U342" s="9" t="s">
        <v>401</v>
      </c>
      <c r="V342" s="38"/>
      <c r="W342" s="80" t="s">
        <v>598</v>
      </c>
      <c r="X342" s="109">
        <f t="shared" si="28"/>
        <v>24</v>
      </c>
      <c r="Y342" s="7"/>
      <c r="Z342" s="40" t="s">
        <v>401</v>
      </c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</row>
    <row r="343" spans="1:59" ht="30" customHeight="1" x14ac:dyDescent="0.2">
      <c r="A343" s="90" t="s">
        <v>598</v>
      </c>
      <c r="B343" s="4" t="s">
        <v>575</v>
      </c>
      <c r="C343" s="5" t="s">
        <v>308</v>
      </c>
      <c r="D343" s="5" t="s">
        <v>198</v>
      </c>
      <c r="E343" s="5" t="s">
        <v>348</v>
      </c>
      <c r="F343" s="119" t="s">
        <v>413</v>
      </c>
      <c r="G343" s="38" t="s">
        <v>192</v>
      </c>
      <c r="H343" s="96">
        <f t="shared" si="26"/>
        <v>0.11700000000000001</v>
      </c>
      <c r="I343" s="38" t="str">
        <f t="shared" si="27"/>
        <v>Métro</v>
      </c>
      <c r="J343" s="96">
        <f t="shared" si="29"/>
        <v>0.11700000000000001</v>
      </c>
      <c r="K343" s="89" t="s">
        <v>114</v>
      </c>
      <c r="L343" s="89" t="s">
        <v>243</v>
      </c>
      <c r="M343" s="89" t="s">
        <v>247</v>
      </c>
      <c r="N343" s="6">
        <v>30</v>
      </c>
      <c r="O343" s="112">
        <v>0.11700000000000001</v>
      </c>
      <c r="P343" s="38" t="s">
        <v>192</v>
      </c>
      <c r="Q343" s="9"/>
      <c r="R343" s="38"/>
      <c r="S343" s="9" t="s">
        <v>401</v>
      </c>
      <c r="T343" s="38"/>
      <c r="U343" s="9" t="s">
        <v>401</v>
      </c>
      <c r="V343" s="38"/>
      <c r="W343" s="80"/>
      <c r="X343" s="109">
        <f t="shared" si="28"/>
        <v>3.5100000000000002</v>
      </c>
      <c r="Y343" s="7"/>
      <c r="Z343" s="40" t="s">
        <v>401</v>
      </c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</row>
    <row r="344" spans="1:59" ht="30" customHeight="1" x14ac:dyDescent="0.2">
      <c r="A344" s="90" t="s">
        <v>598</v>
      </c>
      <c r="B344" s="4" t="s">
        <v>575</v>
      </c>
      <c r="C344" s="5" t="s">
        <v>308</v>
      </c>
      <c r="D344" s="5" t="s">
        <v>198</v>
      </c>
      <c r="E344" s="5" t="s">
        <v>348</v>
      </c>
      <c r="F344" s="119" t="s">
        <v>456</v>
      </c>
      <c r="G344" s="38" t="s">
        <v>367</v>
      </c>
      <c r="H344" s="96">
        <f t="shared" si="26"/>
        <v>12.99</v>
      </c>
      <c r="I344" s="38" t="str">
        <f t="shared" si="27"/>
        <v>Carniato</v>
      </c>
      <c r="J344" s="96">
        <f t="shared" si="29"/>
        <v>12.99</v>
      </c>
      <c r="K344" s="89" t="s">
        <v>272</v>
      </c>
      <c r="L344" s="89" t="s">
        <v>236</v>
      </c>
      <c r="M344" s="89" t="s">
        <v>237</v>
      </c>
      <c r="N344" s="6">
        <v>2</v>
      </c>
      <c r="O344" s="112">
        <v>12.99</v>
      </c>
      <c r="P344" s="38" t="s">
        <v>367</v>
      </c>
      <c r="Q344" s="9"/>
      <c r="R344" s="38"/>
      <c r="S344" s="9" t="s">
        <v>401</v>
      </c>
      <c r="T344" s="38"/>
      <c r="U344" s="9" t="s">
        <v>401</v>
      </c>
      <c r="V344" s="38"/>
      <c r="W344" s="80"/>
      <c r="X344" s="109">
        <f t="shared" si="28"/>
        <v>25.98</v>
      </c>
      <c r="Y344" s="7"/>
      <c r="Z344" s="40" t="s">
        <v>401</v>
      </c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40"/>
      <c r="BB344" s="40"/>
      <c r="BC344" s="40"/>
      <c r="BD344" s="40"/>
      <c r="BE344" s="40"/>
      <c r="BF344" s="40"/>
      <c r="BG344" s="40"/>
    </row>
    <row r="345" spans="1:59" ht="30" customHeight="1" x14ac:dyDescent="0.2">
      <c r="A345" s="88"/>
      <c r="B345" s="4" t="s">
        <v>575</v>
      </c>
      <c r="C345" s="5" t="s">
        <v>308</v>
      </c>
      <c r="D345" s="5" t="s">
        <v>198</v>
      </c>
      <c r="E345" s="5" t="s">
        <v>349</v>
      </c>
      <c r="F345" s="119" t="s">
        <v>116</v>
      </c>
      <c r="G345" s="38" t="s">
        <v>367</v>
      </c>
      <c r="H345" s="96">
        <f t="shared" si="26"/>
        <v>22.61</v>
      </c>
      <c r="I345" s="38" t="str">
        <f t="shared" si="27"/>
        <v>Carniato</v>
      </c>
      <c r="J345" s="96">
        <f t="shared" si="29"/>
        <v>22.61</v>
      </c>
      <c r="K345" s="89"/>
      <c r="L345" s="89" t="s">
        <v>251</v>
      </c>
      <c r="M345" s="89" t="s">
        <v>236</v>
      </c>
      <c r="N345" s="6">
        <v>1.5</v>
      </c>
      <c r="O345" s="112">
        <v>22.61</v>
      </c>
      <c r="P345" s="38" t="s">
        <v>367</v>
      </c>
      <c r="Q345" s="9"/>
      <c r="R345" s="38"/>
      <c r="S345" s="9" t="s">
        <v>401</v>
      </c>
      <c r="T345" s="38"/>
      <c r="U345" s="9" t="s">
        <v>401</v>
      </c>
      <c r="V345" s="38"/>
      <c r="W345" s="80"/>
      <c r="X345" s="109">
        <f t="shared" si="28"/>
        <v>33.914999999999999</v>
      </c>
      <c r="Y345" s="7"/>
      <c r="Z345" s="40" t="s">
        <v>401</v>
      </c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  <c r="BE345" s="40"/>
      <c r="BF345" s="40"/>
      <c r="BG345" s="40"/>
    </row>
    <row r="346" spans="1:59" ht="30" customHeight="1" x14ac:dyDescent="0.2">
      <c r="A346" s="88"/>
      <c r="B346" s="4" t="s">
        <v>575</v>
      </c>
      <c r="C346" s="5" t="s">
        <v>308</v>
      </c>
      <c r="D346" s="5" t="s">
        <v>394</v>
      </c>
      <c r="E346" s="5" t="s">
        <v>326</v>
      </c>
      <c r="F346" s="119" t="s">
        <v>417</v>
      </c>
      <c r="G346" s="38" t="s">
        <v>288</v>
      </c>
      <c r="H346" s="96">
        <f t="shared" si="26"/>
        <v>0.95</v>
      </c>
      <c r="I346" s="38" t="str">
        <f t="shared" si="27"/>
        <v>Marco Daniélou</v>
      </c>
      <c r="J346" s="96">
        <f t="shared" si="29"/>
        <v>0.95</v>
      </c>
      <c r="K346" s="89" t="s">
        <v>114</v>
      </c>
      <c r="L346" s="89" t="s">
        <v>237</v>
      </c>
      <c r="M346" s="89" t="s">
        <v>237</v>
      </c>
      <c r="N346" s="6">
        <v>2</v>
      </c>
      <c r="O346" s="112"/>
      <c r="P346" s="38"/>
      <c r="Q346" s="9">
        <v>0.95</v>
      </c>
      <c r="R346" s="38" t="s">
        <v>288</v>
      </c>
      <c r="S346" s="9" t="s">
        <v>401</v>
      </c>
      <c r="T346" s="38"/>
      <c r="U346" s="9" t="s">
        <v>401</v>
      </c>
      <c r="V346" s="38"/>
      <c r="W346" s="80"/>
      <c r="X346" s="109">
        <f t="shared" si="28"/>
        <v>1.9</v>
      </c>
      <c r="Y346" s="7"/>
      <c r="Z346" s="40" t="s">
        <v>401</v>
      </c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</row>
    <row r="347" spans="1:59" ht="30" customHeight="1" x14ac:dyDescent="0.2">
      <c r="A347" s="88"/>
      <c r="B347" s="4" t="s">
        <v>575</v>
      </c>
      <c r="C347" s="5" t="s">
        <v>308</v>
      </c>
      <c r="D347" s="5" t="s">
        <v>394</v>
      </c>
      <c r="E347" s="5" t="s">
        <v>326</v>
      </c>
      <c r="F347" s="119" t="s">
        <v>78</v>
      </c>
      <c r="G347" s="38" t="s">
        <v>192</v>
      </c>
      <c r="H347" s="96">
        <f t="shared" si="26"/>
        <v>2.95</v>
      </c>
      <c r="I347" s="38" t="str">
        <f t="shared" si="27"/>
        <v>Métro</v>
      </c>
      <c r="J347" s="96">
        <f t="shared" si="29"/>
        <v>2.95</v>
      </c>
      <c r="K347" s="89" t="s">
        <v>177</v>
      </c>
      <c r="L347" s="89" t="s">
        <v>235</v>
      </c>
      <c r="M347" s="89" t="s">
        <v>236</v>
      </c>
      <c r="N347" s="6">
        <v>2</v>
      </c>
      <c r="O347" s="112">
        <v>2.95</v>
      </c>
      <c r="P347" s="38" t="s">
        <v>192</v>
      </c>
      <c r="Q347" s="9"/>
      <c r="R347" s="38" t="s">
        <v>288</v>
      </c>
      <c r="S347" s="9" t="s">
        <v>401</v>
      </c>
      <c r="T347" s="38"/>
      <c r="U347" s="9" t="s">
        <v>401</v>
      </c>
      <c r="V347" s="38"/>
      <c r="W347" s="80"/>
      <c r="X347" s="109">
        <f t="shared" si="28"/>
        <v>5.9</v>
      </c>
      <c r="Y347" s="7"/>
      <c r="Z347" s="40" t="s">
        <v>401</v>
      </c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</row>
    <row r="348" spans="1:59" ht="30" customHeight="1" x14ac:dyDescent="0.2">
      <c r="A348" s="88"/>
      <c r="B348" s="4" t="s">
        <v>575</v>
      </c>
      <c r="C348" s="5" t="s">
        <v>308</v>
      </c>
      <c r="D348" s="5" t="s">
        <v>394</v>
      </c>
      <c r="E348" s="5" t="s">
        <v>326</v>
      </c>
      <c r="F348" s="119" t="s">
        <v>457</v>
      </c>
      <c r="G348" s="38" t="s">
        <v>192</v>
      </c>
      <c r="H348" s="96">
        <f t="shared" si="26"/>
        <v>0.99</v>
      </c>
      <c r="I348" s="38" t="str">
        <f t="shared" si="27"/>
        <v>Métro</v>
      </c>
      <c r="J348" s="96">
        <f t="shared" si="29"/>
        <v>0.99</v>
      </c>
      <c r="K348" s="89" t="s">
        <v>605</v>
      </c>
      <c r="L348" s="89" t="s">
        <v>236</v>
      </c>
      <c r="M348" s="89" t="s">
        <v>238</v>
      </c>
      <c r="N348" s="6">
        <v>1</v>
      </c>
      <c r="O348" s="112">
        <v>0.99</v>
      </c>
      <c r="P348" s="38" t="s">
        <v>192</v>
      </c>
      <c r="Q348" s="9"/>
      <c r="R348" s="38" t="s">
        <v>288</v>
      </c>
      <c r="S348" s="9">
        <v>14.99</v>
      </c>
      <c r="T348" s="38" t="s">
        <v>192</v>
      </c>
      <c r="U348" s="9" t="s">
        <v>401</v>
      </c>
      <c r="V348" s="38"/>
      <c r="W348" s="80"/>
      <c r="X348" s="109">
        <f t="shared" si="28"/>
        <v>0.99</v>
      </c>
      <c r="Y348" s="7"/>
      <c r="Z348" s="40" t="s">
        <v>401</v>
      </c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</row>
    <row r="349" spans="1:59" ht="30" customHeight="1" x14ac:dyDescent="0.2">
      <c r="A349" s="88"/>
      <c r="B349" s="4" t="s">
        <v>575</v>
      </c>
      <c r="C349" s="5" t="s">
        <v>308</v>
      </c>
      <c r="D349" s="5" t="s">
        <v>394</v>
      </c>
      <c r="E349" s="5" t="s">
        <v>326</v>
      </c>
      <c r="F349" s="119" t="s">
        <v>168</v>
      </c>
      <c r="G349" s="38" t="s">
        <v>192</v>
      </c>
      <c r="H349" s="96">
        <f t="shared" si="26"/>
        <v>0.69</v>
      </c>
      <c r="I349" s="38" t="str">
        <f t="shared" si="27"/>
        <v>Métro</v>
      </c>
      <c r="J349" s="96">
        <f t="shared" si="29"/>
        <v>0.69</v>
      </c>
      <c r="K349" s="89" t="s">
        <v>177</v>
      </c>
      <c r="L349" s="89" t="s">
        <v>235</v>
      </c>
      <c r="M349" s="89" t="s">
        <v>236</v>
      </c>
      <c r="N349" s="6">
        <v>4</v>
      </c>
      <c r="O349" s="112">
        <v>0.69</v>
      </c>
      <c r="P349" s="38" t="s">
        <v>192</v>
      </c>
      <c r="Q349" s="9"/>
      <c r="R349" s="38" t="s">
        <v>288</v>
      </c>
      <c r="S349" s="9" t="s">
        <v>401</v>
      </c>
      <c r="T349" s="38"/>
      <c r="U349" s="9" t="s">
        <v>401</v>
      </c>
      <c r="V349" s="38"/>
      <c r="W349" s="80"/>
      <c r="X349" s="109">
        <f t="shared" si="28"/>
        <v>2.76</v>
      </c>
      <c r="Y349" s="7"/>
      <c r="Z349" s="40" t="s">
        <v>401</v>
      </c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1"/>
      <c r="AV349" s="41"/>
      <c r="AW349" s="41"/>
      <c r="AX349" s="41"/>
      <c r="AY349" s="41"/>
      <c r="AZ349" s="41"/>
      <c r="BA349" s="41"/>
      <c r="BB349" s="41"/>
      <c r="BC349" s="41"/>
      <c r="BD349" s="41"/>
      <c r="BE349" s="41"/>
      <c r="BF349" s="41"/>
      <c r="BG349" s="41"/>
    </row>
    <row r="350" spans="1:59" ht="30" customHeight="1" x14ac:dyDescent="0.2">
      <c r="A350" s="90"/>
      <c r="B350" s="4" t="s">
        <v>575</v>
      </c>
      <c r="C350" s="5" t="s">
        <v>308</v>
      </c>
      <c r="D350" s="5" t="s">
        <v>394</v>
      </c>
      <c r="E350" s="5" t="s">
        <v>326</v>
      </c>
      <c r="F350" s="119" t="s">
        <v>687</v>
      </c>
      <c r="G350" s="38" t="s">
        <v>192</v>
      </c>
      <c r="H350" s="96">
        <f t="shared" si="26"/>
        <v>2.5</v>
      </c>
      <c r="I350" s="38" t="str">
        <f t="shared" si="27"/>
        <v>Métro</v>
      </c>
      <c r="J350" s="96">
        <f t="shared" si="29"/>
        <v>2.5</v>
      </c>
      <c r="K350" s="89" t="s">
        <v>177</v>
      </c>
      <c r="L350" s="89"/>
      <c r="M350" s="89"/>
      <c r="N350" s="6">
        <v>5</v>
      </c>
      <c r="O350" s="113">
        <v>2.5</v>
      </c>
      <c r="P350" s="38" t="s">
        <v>192</v>
      </c>
      <c r="Q350" s="9"/>
      <c r="R350" s="38"/>
      <c r="S350" s="9" t="s">
        <v>401</v>
      </c>
      <c r="T350" s="38"/>
      <c r="U350" s="9" t="s">
        <v>401</v>
      </c>
      <c r="V350" s="38"/>
      <c r="W350" s="80"/>
      <c r="X350" s="109">
        <f t="shared" si="28"/>
        <v>12.5</v>
      </c>
      <c r="Y350" s="7"/>
      <c r="Z350" s="40" t="s">
        <v>401</v>
      </c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</row>
    <row r="351" spans="1:59" ht="30" customHeight="1" x14ac:dyDescent="0.2">
      <c r="A351" s="90" t="s">
        <v>598</v>
      </c>
      <c r="B351" s="4" t="s">
        <v>575</v>
      </c>
      <c r="C351" s="5" t="s">
        <v>308</v>
      </c>
      <c r="D351" s="5" t="s">
        <v>394</v>
      </c>
      <c r="E351" s="5" t="s">
        <v>326</v>
      </c>
      <c r="F351" s="119" t="s">
        <v>674</v>
      </c>
      <c r="G351" s="38" t="s">
        <v>288</v>
      </c>
      <c r="H351" s="96">
        <f t="shared" si="26"/>
        <v>2.95</v>
      </c>
      <c r="I351" s="38" t="str">
        <f t="shared" si="27"/>
        <v>Marco Daniélou</v>
      </c>
      <c r="J351" s="96">
        <f t="shared" si="29"/>
        <v>2.95</v>
      </c>
      <c r="K351" s="89" t="s">
        <v>177</v>
      </c>
      <c r="L351" s="89" t="s">
        <v>240</v>
      </c>
      <c r="M351" s="89" t="s">
        <v>244</v>
      </c>
      <c r="N351" s="6">
        <v>3</v>
      </c>
      <c r="O351" s="112"/>
      <c r="P351" s="38"/>
      <c r="Q351" s="9">
        <v>2.95</v>
      </c>
      <c r="R351" s="38" t="s">
        <v>288</v>
      </c>
      <c r="S351" s="9" t="s">
        <v>401</v>
      </c>
      <c r="T351" s="38"/>
      <c r="U351" s="9" t="s">
        <v>401</v>
      </c>
      <c r="V351" s="38"/>
      <c r="W351" s="80"/>
      <c r="X351" s="109">
        <f t="shared" si="28"/>
        <v>8.8500000000000014</v>
      </c>
      <c r="Y351" s="7"/>
      <c r="Z351" s="40" t="s">
        <v>401</v>
      </c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1"/>
      <c r="AV351" s="41"/>
      <c r="AW351" s="41"/>
      <c r="AX351" s="41"/>
      <c r="AY351" s="41"/>
      <c r="AZ351" s="41"/>
      <c r="BA351" s="41"/>
      <c r="BB351" s="41"/>
      <c r="BC351" s="41"/>
      <c r="BD351" s="41"/>
      <c r="BE351" s="41"/>
      <c r="BF351" s="41"/>
      <c r="BG351" s="41"/>
    </row>
    <row r="352" spans="1:59" ht="30" customHeight="1" x14ac:dyDescent="0.2">
      <c r="A352" s="88"/>
      <c r="B352" s="4" t="s">
        <v>575</v>
      </c>
      <c r="C352" s="5" t="s">
        <v>308</v>
      </c>
      <c r="D352" s="5" t="s">
        <v>394</v>
      </c>
      <c r="E352" s="5" t="s">
        <v>326</v>
      </c>
      <c r="F352" s="119" t="s">
        <v>458</v>
      </c>
      <c r="G352" s="38" t="s">
        <v>192</v>
      </c>
      <c r="H352" s="96">
        <f t="shared" si="26"/>
        <v>3.79</v>
      </c>
      <c r="I352" s="38" t="str">
        <f t="shared" si="27"/>
        <v>Métro</v>
      </c>
      <c r="J352" s="96">
        <f t="shared" si="29"/>
        <v>3.79</v>
      </c>
      <c r="K352" s="89" t="s">
        <v>111</v>
      </c>
      <c r="L352" s="89" t="s">
        <v>236</v>
      </c>
      <c r="M352" s="89" t="s">
        <v>236</v>
      </c>
      <c r="N352" s="6">
        <v>2</v>
      </c>
      <c r="O352" s="112">
        <v>3.79</v>
      </c>
      <c r="P352" s="38" t="s">
        <v>192</v>
      </c>
      <c r="Q352" s="9"/>
      <c r="R352" s="38" t="s">
        <v>288</v>
      </c>
      <c r="S352" s="9" t="s">
        <v>401</v>
      </c>
      <c r="T352" s="38"/>
      <c r="U352" s="9" t="s">
        <v>401</v>
      </c>
      <c r="V352" s="38"/>
      <c r="W352" s="80"/>
      <c r="X352" s="109">
        <f t="shared" si="28"/>
        <v>7.58</v>
      </c>
      <c r="Y352" s="7"/>
      <c r="Z352" s="40" t="s">
        <v>401</v>
      </c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</row>
    <row r="353" spans="1:59" ht="30" customHeight="1" x14ac:dyDescent="0.2">
      <c r="A353" s="88"/>
      <c r="B353" s="4" t="s">
        <v>575</v>
      </c>
      <c r="C353" s="5" t="s">
        <v>308</v>
      </c>
      <c r="D353" s="5" t="s">
        <v>394</v>
      </c>
      <c r="E353" s="5" t="s">
        <v>269</v>
      </c>
      <c r="F353" s="119" t="s">
        <v>61</v>
      </c>
      <c r="G353" s="38" t="s">
        <v>192</v>
      </c>
      <c r="H353" s="96">
        <f t="shared" si="26"/>
        <v>1.79</v>
      </c>
      <c r="I353" s="38" t="str">
        <f t="shared" si="27"/>
        <v>Métro</v>
      </c>
      <c r="J353" s="96">
        <f t="shared" si="29"/>
        <v>1.79</v>
      </c>
      <c r="K353" s="89" t="s">
        <v>177</v>
      </c>
      <c r="L353" s="89" t="s">
        <v>236</v>
      </c>
      <c r="M353" s="89" t="s">
        <v>260</v>
      </c>
      <c r="N353" s="6">
        <v>1.5</v>
      </c>
      <c r="O353" s="112">
        <v>1.79</v>
      </c>
      <c r="P353" s="38" t="s">
        <v>192</v>
      </c>
      <c r="Q353" s="9"/>
      <c r="R353" s="38" t="s">
        <v>288</v>
      </c>
      <c r="S353" s="9" t="s">
        <v>401</v>
      </c>
      <c r="T353" s="38"/>
      <c r="U353" s="9" t="s">
        <v>401</v>
      </c>
      <c r="V353" s="38"/>
      <c r="W353" s="80"/>
      <c r="X353" s="109">
        <f t="shared" si="28"/>
        <v>2.6850000000000001</v>
      </c>
      <c r="Y353" s="7"/>
      <c r="Z353" s="40" t="s">
        <v>401</v>
      </c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</row>
    <row r="354" spans="1:59" ht="30" customHeight="1" x14ac:dyDescent="0.2">
      <c r="A354" s="88"/>
      <c r="B354" s="4" t="s">
        <v>575</v>
      </c>
      <c r="C354" s="5" t="s">
        <v>308</v>
      </c>
      <c r="D354" s="5" t="s">
        <v>394</v>
      </c>
      <c r="E354" s="5" t="s">
        <v>269</v>
      </c>
      <c r="F354" s="119" t="s">
        <v>459</v>
      </c>
      <c r="G354" s="38" t="s">
        <v>192</v>
      </c>
      <c r="H354" s="96">
        <f t="shared" si="26"/>
        <v>2.4900000000000002</v>
      </c>
      <c r="I354" s="38" t="str">
        <f t="shared" si="27"/>
        <v>Métro</v>
      </c>
      <c r="J354" s="96">
        <f t="shared" si="29"/>
        <v>2.4900000000000002</v>
      </c>
      <c r="K354" s="89" t="s">
        <v>177</v>
      </c>
      <c r="L354" s="89" t="s">
        <v>236</v>
      </c>
      <c r="M354" s="89" t="s">
        <v>237</v>
      </c>
      <c r="N354" s="6">
        <v>2</v>
      </c>
      <c r="O354" s="112">
        <v>2.4900000000000002</v>
      </c>
      <c r="P354" s="38" t="s">
        <v>192</v>
      </c>
      <c r="Q354" s="9"/>
      <c r="R354" s="38"/>
      <c r="S354" s="9" t="s">
        <v>401</v>
      </c>
      <c r="T354" s="38"/>
      <c r="U354" s="9" t="s">
        <v>401</v>
      </c>
      <c r="V354" s="38"/>
      <c r="W354" s="80"/>
      <c r="X354" s="109">
        <f t="shared" si="28"/>
        <v>4.9800000000000004</v>
      </c>
      <c r="Y354" s="7"/>
      <c r="Z354" s="40" t="s">
        <v>401</v>
      </c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  <c r="BE354" s="40"/>
      <c r="BF354" s="40"/>
      <c r="BG354" s="40"/>
    </row>
    <row r="355" spans="1:59" ht="30" customHeight="1" x14ac:dyDescent="0.2">
      <c r="A355" s="88"/>
      <c r="B355" s="4" t="s">
        <v>575</v>
      </c>
      <c r="C355" s="5" t="s">
        <v>308</v>
      </c>
      <c r="D355" s="5" t="s">
        <v>394</v>
      </c>
      <c r="E355" s="5" t="s">
        <v>269</v>
      </c>
      <c r="F355" s="119" t="s">
        <v>100</v>
      </c>
      <c r="G355" s="38" t="s">
        <v>288</v>
      </c>
      <c r="H355" s="96">
        <f t="shared" si="26"/>
        <v>7.5</v>
      </c>
      <c r="I355" s="38" t="str">
        <f t="shared" si="27"/>
        <v>Métro</v>
      </c>
      <c r="J355" s="96">
        <f t="shared" si="29"/>
        <v>3.49</v>
      </c>
      <c r="K355" s="89" t="s">
        <v>177</v>
      </c>
      <c r="L355" s="89" t="s">
        <v>236</v>
      </c>
      <c r="M355" s="89" t="s">
        <v>237</v>
      </c>
      <c r="N355" s="6">
        <v>1.5</v>
      </c>
      <c r="O355" s="112">
        <v>3.49</v>
      </c>
      <c r="P355" s="38" t="s">
        <v>192</v>
      </c>
      <c r="Q355" s="9">
        <v>7.5</v>
      </c>
      <c r="R355" s="38" t="s">
        <v>288</v>
      </c>
      <c r="S355" s="9" t="s">
        <v>401</v>
      </c>
      <c r="T355" s="38"/>
      <c r="U355" s="9" t="s">
        <v>401</v>
      </c>
      <c r="V355" s="38"/>
      <c r="W355" s="80"/>
      <c r="X355" s="109">
        <f t="shared" si="28"/>
        <v>11.25</v>
      </c>
      <c r="Y355" s="7"/>
      <c r="Z355" s="40" t="s">
        <v>401</v>
      </c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  <c r="BE355" s="40"/>
      <c r="BF355" s="40"/>
      <c r="BG355" s="40"/>
    </row>
    <row r="356" spans="1:59" ht="30" customHeight="1" x14ac:dyDescent="0.2">
      <c r="A356" s="88"/>
      <c r="B356" s="4" t="s">
        <v>585</v>
      </c>
      <c r="C356" s="5" t="s">
        <v>308</v>
      </c>
      <c r="D356" s="5" t="s">
        <v>394</v>
      </c>
      <c r="E356" s="5" t="s">
        <v>269</v>
      </c>
      <c r="F356" s="119" t="s">
        <v>59</v>
      </c>
      <c r="G356" s="38" t="s">
        <v>192</v>
      </c>
      <c r="H356" s="96">
        <f t="shared" si="26"/>
        <v>2.4900000000000002</v>
      </c>
      <c r="I356" s="38" t="str">
        <f t="shared" si="27"/>
        <v>Métro</v>
      </c>
      <c r="J356" s="96">
        <f t="shared" si="29"/>
        <v>2.4900000000000002</v>
      </c>
      <c r="K356" s="89" t="s">
        <v>177</v>
      </c>
      <c r="L356" s="89" t="s">
        <v>236</v>
      </c>
      <c r="M356" s="89" t="s">
        <v>237</v>
      </c>
      <c r="N356" s="6">
        <v>3</v>
      </c>
      <c r="O356" s="112">
        <v>2.4900000000000002</v>
      </c>
      <c r="P356" s="38" t="s">
        <v>192</v>
      </c>
      <c r="Q356" s="9"/>
      <c r="R356" s="38" t="s">
        <v>288</v>
      </c>
      <c r="S356" s="9" t="s">
        <v>401</v>
      </c>
      <c r="T356" s="38"/>
      <c r="U356" s="9" t="s">
        <v>401</v>
      </c>
      <c r="V356" s="38"/>
      <c r="W356" s="80"/>
      <c r="X356" s="109">
        <f t="shared" si="28"/>
        <v>7.4700000000000006</v>
      </c>
      <c r="Y356" s="7"/>
      <c r="Z356" s="40" t="s">
        <v>401</v>
      </c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</row>
    <row r="357" spans="1:59" ht="30" customHeight="1" x14ac:dyDescent="0.2">
      <c r="A357" s="88"/>
      <c r="B357" s="4" t="s">
        <v>575</v>
      </c>
      <c r="C357" s="5" t="s">
        <v>308</v>
      </c>
      <c r="D357" s="5" t="s">
        <v>394</v>
      </c>
      <c r="E357" s="5" t="s">
        <v>336</v>
      </c>
      <c r="F357" s="119" t="s">
        <v>166</v>
      </c>
      <c r="G357" s="38" t="s">
        <v>192</v>
      </c>
      <c r="H357" s="96">
        <f t="shared" si="26"/>
        <v>2.19</v>
      </c>
      <c r="I357" s="38" t="str">
        <f t="shared" si="27"/>
        <v>Métro</v>
      </c>
      <c r="J357" s="96">
        <f t="shared" si="29"/>
        <v>2.19</v>
      </c>
      <c r="K357" s="89" t="s">
        <v>177</v>
      </c>
      <c r="L357" s="89" t="s">
        <v>236</v>
      </c>
      <c r="M357" s="89" t="s">
        <v>237</v>
      </c>
      <c r="N357" s="6">
        <v>5</v>
      </c>
      <c r="O357" s="112">
        <v>2.19</v>
      </c>
      <c r="P357" s="38" t="s">
        <v>192</v>
      </c>
      <c r="Q357" s="9"/>
      <c r="R357" s="38" t="s">
        <v>288</v>
      </c>
      <c r="S357" s="9" t="s">
        <v>401</v>
      </c>
      <c r="T357" s="38"/>
      <c r="U357" s="9" t="s">
        <v>401</v>
      </c>
      <c r="V357" s="38"/>
      <c r="W357" s="80"/>
      <c r="X357" s="109">
        <f t="shared" si="28"/>
        <v>10.95</v>
      </c>
      <c r="Y357" s="7"/>
      <c r="Z357" s="40" t="s">
        <v>401</v>
      </c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1"/>
      <c r="AV357" s="41"/>
      <c r="AW357" s="41"/>
      <c r="AX357" s="41"/>
      <c r="AY357" s="41"/>
      <c r="AZ357" s="41"/>
      <c r="BA357" s="41"/>
      <c r="BB357" s="41"/>
      <c r="BC357" s="41"/>
      <c r="BD357" s="41"/>
      <c r="BE357" s="41"/>
      <c r="BF357" s="41"/>
      <c r="BG357" s="41"/>
    </row>
    <row r="358" spans="1:59" ht="30" customHeight="1" x14ac:dyDescent="0.2">
      <c r="A358" s="88"/>
      <c r="B358" s="4" t="s">
        <v>575</v>
      </c>
      <c r="C358" s="5" t="s">
        <v>308</v>
      </c>
      <c r="D358" s="5" t="s">
        <v>394</v>
      </c>
      <c r="E358" s="5" t="s">
        <v>336</v>
      </c>
      <c r="F358" s="119" t="s">
        <v>81</v>
      </c>
      <c r="G358" s="38" t="s">
        <v>192</v>
      </c>
      <c r="H358" s="96">
        <f t="shared" si="26"/>
        <v>0.59</v>
      </c>
      <c r="I358" s="38" t="str">
        <f t="shared" si="27"/>
        <v>métro</v>
      </c>
      <c r="J358" s="96">
        <f t="shared" si="29"/>
        <v>0.59</v>
      </c>
      <c r="K358" s="89" t="s">
        <v>177</v>
      </c>
      <c r="L358" s="89" t="s">
        <v>236</v>
      </c>
      <c r="M358" s="89" t="s">
        <v>237</v>
      </c>
      <c r="N358" s="6">
        <v>2</v>
      </c>
      <c r="O358" s="112">
        <v>0.59</v>
      </c>
      <c r="P358" s="38" t="s">
        <v>666</v>
      </c>
      <c r="Q358" s="9"/>
      <c r="R358" s="38" t="s">
        <v>288</v>
      </c>
      <c r="S358" s="9" t="s">
        <v>401</v>
      </c>
      <c r="T358" s="38"/>
      <c r="U358" s="9" t="s">
        <v>401</v>
      </c>
      <c r="V358" s="38"/>
      <c r="W358" s="80"/>
      <c r="X358" s="109">
        <f t="shared" si="28"/>
        <v>1.18</v>
      </c>
      <c r="Y358" s="7"/>
      <c r="Z358" s="40" t="s">
        <v>401</v>
      </c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</row>
    <row r="359" spans="1:59" ht="30" customHeight="1" x14ac:dyDescent="0.2">
      <c r="A359" s="88"/>
      <c r="B359" s="4" t="s">
        <v>575</v>
      </c>
      <c r="C359" s="5" t="s">
        <v>308</v>
      </c>
      <c r="D359" s="5" t="s">
        <v>394</v>
      </c>
      <c r="E359" s="5" t="s">
        <v>336</v>
      </c>
      <c r="F359" s="119" t="s">
        <v>80</v>
      </c>
      <c r="G359" s="38" t="s">
        <v>288</v>
      </c>
      <c r="H359" s="96">
        <f t="shared" si="26"/>
        <v>0</v>
      </c>
      <c r="I359" s="38">
        <f t="shared" si="27"/>
        <v>0</v>
      </c>
      <c r="J359" s="96">
        <f t="shared" si="29"/>
        <v>0</v>
      </c>
      <c r="K359" s="89" t="s">
        <v>114</v>
      </c>
      <c r="L359" s="89" t="s">
        <v>235</v>
      </c>
      <c r="M359" s="89" t="s">
        <v>261</v>
      </c>
      <c r="N359" s="6"/>
      <c r="O359" s="112"/>
      <c r="P359" s="38"/>
      <c r="Q359" s="9"/>
      <c r="R359" s="38" t="s">
        <v>288</v>
      </c>
      <c r="S359" s="9" t="s">
        <v>401</v>
      </c>
      <c r="T359" s="38"/>
      <c r="U359" s="9" t="s">
        <v>401</v>
      </c>
      <c r="V359" s="38"/>
      <c r="W359" s="80"/>
      <c r="X359" s="109">
        <f t="shared" si="28"/>
        <v>0</v>
      </c>
      <c r="Y359" s="7"/>
      <c r="Z359" s="40" t="s">
        <v>401</v>
      </c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</row>
    <row r="360" spans="1:59" ht="30" customHeight="1" x14ac:dyDescent="0.2">
      <c r="A360" s="90" t="s">
        <v>598</v>
      </c>
      <c r="B360" s="4" t="s">
        <v>575</v>
      </c>
      <c r="C360" s="5" t="s">
        <v>308</v>
      </c>
      <c r="D360" s="5" t="s">
        <v>394</v>
      </c>
      <c r="E360" s="5" t="s">
        <v>336</v>
      </c>
      <c r="F360" s="119" t="s">
        <v>77</v>
      </c>
      <c r="G360" s="38" t="s">
        <v>192</v>
      </c>
      <c r="H360" s="96">
        <f t="shared" si="26"/>
        <v>1.99</v>
      </c>
      <c r="I360" s="38" t="str">
        <f t="shared" si="27"/>
        <v>Métro</v>
      </c>
      <c r="J360" s="96">
        <f t="shared" si="29"/>
        <v>1.99</v>
      </c>
      <c r="K360" s="89" t="s">
        <v>177</v>
      </c>
      <c r="L360" s="89" t="s">
        <v>259</v>
      </c>
      <c r="M360" s="89" t="s">
        <v>266</v>
      </c>
      <c r="N360" s="6">
        <v>4</v>
      </c>
      <c r="O360" s="112">
        <v>1.99</v>
      </c>
      <c r="P360" s="38" t="s">
        <v>192</v>
      </c>
      <c r="Q360" s="9"/>
      <c r="R360" s="38" t="s">
        <v>288</v>
      </c>
      <c r="S360" s="9" t="s">
        <v>401</v>
      </c>
      <c r="T360" s="38"/>
      <c r="U360" s="9" t="s">
        <v>401</v>
      </c>
      <c r="V360" s="38"/>
      <c r="W360" s="80"/>
      <c r="X360" s="109">
        <f t="shared" si="28"/>
        <v>7.96</v>
      </c>
      <c r="Y360" s="7"/>
      <c r="Z360" s="40" t="s">
        <v>401</v>
      </c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1"/>
      <c r="AV360" s="41"/>
      <c r="AW360" s="41"/>
      <c r="AX360" s="41"/>
      <c r="AY360" s="41"/>
      <c r="AZ360" s="41"/>
      <c r="BA360" s="41"/>
      <c r="BB360" s="41"/>
      <c r="BC360" s="41"/>
      <c r="BD360" s="41"/>
      <c r="BE360" s="41"/>
      <c r="BF360" s="41"/>
      <c r="BG360" s="41"/>
    </row>
    <row r="361" spans="1:59" ht="30" customHeight="1" x14ac:dyDescent="0.2">
      <c r="A361" s="88"/>
      <c r="B361" s="4" t="s">
        <v>575</v>
      </c>
      <c r="C361" s="5" t="s">
        <v>308</v>
      </c>
      <c r="D361" s="5" t="s">
        <v>394</v>
      </c>
      <c r="E361" s="5" t="s">
        <v>336</v>
      </c>
      <c r="F361" s="119" t="s">
        <v>167</v>
      </c>
      <c r="G361" s="38" t="s">
        <v>192</v>
      </c>
      <c r="H361" s="96">
        <f t="shared" si="26"/>
        <v>1.49</v>
      </c>
      <c r="I361" s="38" t="str">
        <f t="shared" si="27"/>
        <v>Métro</v>
      </c>
      <c r="J361" s="96">
        <f t="shared" si="29"/>
        <v>1.49</v>
      </c>
      <c r="K361" s="89" t="s">
        <v>177</v>
      </c>
      <c r="L361" s="89" t="s">
        <v>236</v>
      </c>
      <c r="M361" s="89" t="s">
        <v>237</v>
      </c>
      <c r="N361" s="6">
        <v>4</v>
      </c>
      <c r="O361" s="112">
        <v>1.49</v>
      </c>
      <c r="P361" s="38" t="s">
        <v>192</v>
      </c>
      <c r="Q361" s="9"/>
      <c r="R361" s="38" t="s">
        <v>288</v>
      </c>
      <c r="S361" s="9" t="s">
        <v>401</v>
      </c>
      <c r="T361" s="38"/>
      <c r="U361" s="9" t="s">
        <v>401</v>
      </c>
      <c r="V361" s="38"/>
      <c r="W361" s="80"/>
      <c r="X361" s="109">
        <f t="shared" si="28"/>
        <v>5.96</v>
      </c>
      <c r="Y361" s="7"/>
      <c r="Z361" s="40" t="s">
        <v>401</v>
      </c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1"/>
      <c r="AV361" s="41"/>
      <c r="AW361" s="41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</row>
    <row r="362" spans="1:59" ht="30" customHeight="1" x14ac:dyDescent="0.2">
      <c r="A362" s="88"/>
      <c r="B362" s="4" t="s">
        <v>575</v>
      </c>
      <c r="C362" s="5" t="s">
        <v>308</v>
      </c>
      <c r="D362" s="5" t="s">
        <v>394</v>
      </c>
      <c r="E362" s="5" t="s">
        <v>336</v>
      </c>
      <c r="F362" s="119" t="s">
        <v>165</v>
      </c>
      <c r="G362" s="38" t="s">
        <v>197</v>
      </c>
      <c r="H362" s="96">
        <f t="shared" si="26"/>
        <v>0.99</v>
      </c>
      <c r="I362" s="38" t="str">
        <f t="shared" si="27"/>
        <v>Ferme Colombi</v>
      </c>
      <c r="J362" s="96">
        <f t="shared" si="29"/>
        <v>0.99</v>
      </c>
      <c r="K362" s="89" t="s">
        <v>177</v>
      </c>
      <c r="L362" s="89" t="s">
        <v>245</v>
      </c>
      <c r="M362" s="89" t="s">
        <v>385</v>
      </c>
      <c r="N362" s="6">
        <v>20</v>
      </c>
      <c r="O362" s="112">
        <v>0.99</v>
      </c>
      <c r="P362" s="38" t="s">
        <v>197</v>
      </c>
      <c r="Q362" s="9"/>
      <c r="R362" s="38"/>
      <c r="S362" s="9" t="s">
        <v>401</v>
      </c>
      <c r="T362" s="38"/>
      <c r="U362" s="9" t="s">
        <v>401</v>
      </c>
      <c r="V362" s="38"/>
      <c r="W362" s="80"/>
      <c r="X362" s="109">
        <f t="shared" si="28"/>
        <v>19.8</v>
      </c>
      <c r="Y362" s="7"/>
      <c r="Z362" s="40" t="s">
        <v>401</v>
      </c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</row>
    <row r="363" spans="1:59" ht="30" customHeight="1" x14ac:dyDescent="0.2">
      <c r="A363" s="90" t="s">
        <v>598</v>
      </c>
      <c r="B363" s="4" t="s">
        <v>575</v>
      </c>
      <c r="C363" s="5" t="s">
        <v>308</v>
      </c>
      <c r="D363" s="5" t="s">
        <v>394</v>
      </c>
      <c r="E363" s="5" t="s">
        <v>336</v>
      </c>
      <c r="F363" s="119" t="s">
        <v>164</v>
      </c>
      <c r="G363" s="38" t="s">
        <v>197</v>
      </c>
      <c r="H363" s="96">
        <f t="shared" si="26"/>
        <v>0.99</v>
      </c>
      <c r="I363" s="38" t="str">
        <f t="shared" si="27"/>
        <v>Ferme Colombi</v>
      </c>
      <c r="J363" s="96">
        <f t="shared" si="29"/>
        <v>0.99</v>
      </c>
      <c r="K363" s="89" t="s">
        <v>177</v>
      </c>
      <c r="L363" s="89" t="s">
        <v>243</v>
      </c>
      <c r="M363" s="89" t="s">
        <v>247</v>
      </c>
      <c r="N363" s="6">
        <v>7.5</v>
      </c>
      <c r="O363" s="112">
        <v>0.99</v>
      </c>
      <c r="P363" s="38" t="s">
        <v>197</v>
      </c>
      <c r="Q363" s="9"/>
      <c r="R363" s="38"/>
      <c r="S363" s="9" t="s">
        <v>401</v>
      </c>
      <c r="T363" s="38"/>
      <c r="U363" s="9" t="s">
        <v>401</v>
      </c>
      <c r="V363" s="38"/>
      <c r="W363" s="80"/>
      <c r="X363" s="109">
        <f t="shared" si="28"/>
        <v>7.4249999999999998</v>
      </c>
      <c r="Y363" s="7"/>
      <c r="Z363" s="40" t="s">
        <v>401</v>
      </c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</row>
    <row r="364" spans="1:59" ht="30" customHeight="1" x14ac:dyDescent="0.2">
      <c r="A364" s="90" t="s">
        <v>598</v>
      </c>
      <c r="B364" s="4" t="s">
        <v>575</v>
      </c>
      <c r="C364" s="5" t="s">
        <v>308</v>
      </c>
      <c r="D364" s="5" t="s">
        <v>394</v>
      </c>
      <c r="E364" s="5" t="s">
        <v>336</v>
      </c>
      <c r="F364" s="119" t="s">
        <v>361</v>
      </c>
      <c r="G364" s="38" t="s">
        <v>192</v>
      </c>
      <c r="H364" s="96">
        <f t="shared" si="26"/>
        <v>2.4900000000000002</v>
      </c>
      <c r="I364" s="38" t="str">
        <f t="shared" si="27"/>
        <v>Métro</v>
      </c>
      <c r="J364" s="96">
        <f t="shared" si="29"/>
        <v>2.4900000000000002</v>
      </c>
      <c r="K364" s="89" t="s">
        <v>177</v>
      </c>
      <c r="L364" s="89" t="s">
        <v>236</v>
      </c>
      <c r="M364" s="89" t="s">
        <v>238</v>
      </c>
      <c r="N364" s="6">
        <v>5</v>
      </c>
      <c r="O364" s="112">
        <v>2.4900000000000002</v>
      </c>
      <c r="P364" s="38" t="s">
        <v>192</v>
      </c>
      <c r="Q364" s="9"/>
      <c r="R364" s="38" t="s">
        <v>288</v>
      </c>
      <c r="S364" s="9" t="s">
        <v>401</v>
      </c>
      <c r="T364" s="38"/>
      <c r="U364" s="9" t="s">
        <v>401</v>
      </c>
      <c r="V364" s="38"/>
      <c r="W364" s="80"/>
      <c r="X364" s="109">
        <f t="shared" si="28"/>
        <v>12.450000000000001</v>
      </c>
      <c r="Y364" s="7"/>
      <c r="Z364" s="40" t="s">
        <v>401</v>
      </c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</row>
    <row r="365" spans="1:59" ht="30" customHeight="1" x14ac:dyDescent="0.2">
      <c r="A365" s="90" t="s">
        <v>598</v>
      </c>
      <c r="B365" s="4" t="s">
        <v>575</v>
      </c>
      <c r="C365" s="5" t="s">
        <v>308</v>
      </c>
      <c r="D365" s="5" t="s">
        <v>394</v>
      </c>
      <c r="E365" s="5" t="s">
        <v>336</v>
      </c>
      <c r="F365" s="119" t="s">
        <v>359</v>
      </c>
      <c r="G365" s="38" t="s">
        <v>192</v>
      </c>
      <c r="H365" s="96">
        <f t="shared" si="26"/>
        <v>2.4900000000000002</v>
      </c>
      <c r="I365" s="38" t="str">
        <f t="shared" si="27"/>
        <v>Métro</v>
      </c>
      <c r="J365" s="96">
        <f t="shared" si="29"/>
        <v>2.4900000000000002</v>
      </c>
      <c r="K365" s="89" t="s">
        <v>177</v>
      </c>
      <c r="L365" s="89" t="s">
        <v>236</v>
      </c>
      <c r="M365" s="89" t="s">
        <v>238</v>
      </c>
      <c r="N365" s="6">
        <v>5</v>
      </c>
      <c r="O365" s="112">
        <v>2.4900000000000002</v>
      </c>
      <c r="P365" s="38" t="s">
        <v>192</v>
      </c>
      <c r="Q365" s="9"/>
      <c r="R365" s="38" t="s">
        <v>288</v>
      </c>
      <c r="S365" s="9" t="s">
        <v>401</v>
      </c>
      <c r="T365" s="38"/>
      <c r="U365" s="9" t="s">
        <v>401</v>
      </c>
      <c r="V365" s="38"/>
      <c r="W365" s="80"/>
      <c r="X365" s="109">
        <f t="shared" si="28"/>
        <v>12.450000000000001</v>
      </c>
      <c r="Y365" s="7"/>
      <c r="Z365" s="40" t="s">
        <v>401</v>
      </c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</row>
    <row r="366" spans="1:59" ht="30" customHeight="1" x14ac:dyDescent="0.2">
      <c r="A366" s="90" t="s">
        <v>598</v>
      </c>
      <c r="B366" s="4" t="s">
        <v>575</v>
      </c>
      <c r="C366" s="5" t="s">
        <v>308</v>
      </c>
      <c r="D366" s="5" t="s">
        <v>394</v>
      </c>
      <c r="E366" s="5" t="s">
        <v>336</v>
      </c>
      <c r="F366" s="119" t="s">
        <v>360</v>
      </c>
      <c r="G366" s="38" t="s">
        <v>192</v>
      </c>
      <c r="H366" s="96">
        <f t="shared" si="26"/>
        <v>2.4900000000000002</v>
      </c>
      <c r="I366" s="38" t="str">
        <f t="shared" si="27"/>
        <v>Métro</v>
      </c>
      <c r="J366" s="96">
        <f t="shared" si="29"/>
        <v>2.4900000000000002</v>
      </c>
      <c r="K366" s="89" t="s">
        <v>177</v>
      </c>
      <c r="L366" s="89" t="s">
        <v>236</v>
      </c>
      <c r="M366" s="89" t="s">
        <v>238</v>
      </c>
      <c r="N366" s="6">
        <v>5</v>
      </c>
      <c r="O366" s="112">
        <v>2.4900000000000002</v>
      </c>
      <c r="P366" s="38" t="s">
        <v>192</v>
      </c>
      <c r="Q366" s="9"/>
      <c r="R366" s="38" t="s">
        <v>288</v>
      </c>
      <c r="S366" s="9" t="s">
        <v>401</v>
      </c>
      <c r="T366" s="38"/>
      <c r="U366" s="9" t="s">
        <v>401</v>
      </c>
      <c r="V366" s="38"/>
      <c r="W366" s="80"/>
      <c r="X366" s="109">
        <f t="shared" si="28"/>
        <v>12.450000000000001</v>
      </c>
      <c r="Y366" s="7"/>
      <c r="Z366" s="40" t="s">
        <v>401</v>
      </c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</row>
    <row r="367" spans="1:59" ht="30" customHeight="1" x14ac:dyDescent="0.2">
      <c r="A367" s="88"/>
      <c r="B367" s="4" t="s">
        <v>575</v>
      </c>
      <c r="C367" s="5" t="s">
        <v>308</v>
      </c>
      <c r="D367" s="5" t="s">
        <v>394</v>
      </c>
      <c r="E367" s="5" t="s">
        <v>336</v>
      </c>
      <c r="F367" s="119" t="s">
        <v>57</v>
      </c>
      <c r="G367" s="38" t="s">
        <v>192</v>
      </c>
      <c r="H367" s="96">
        <f t="shared" si="26"/>
        <v>1.79</v>
      </c>
      <c r="I367" s="38" t="str">
        <f t="shared" si="27"/>
        <v>Métro</v>
      </c>
      <c r="J367" s="96">
        <f t="shared" si="29"/>
        <v>1.79</v>
      </c>
      <c r="K367" s="89" t="s">
        <v>185</v>
      </c>
      <c r="L367" s="89" t="s">
        <v>237</v>
      </c>
      <c r="M367" s="89" t="s">
        <v>241</v>
      </c>
      <c r="N367" s="6">
        <v>6</v>
      </c>
      <c r="O367" s="112">
        <v>1.79</v>
      </c>
      <c r="P367" s="38" t="s">
        <v>192</v>
      </c>
      <c r="Q367" s="9"/>
      <c r="R367" s="38" t="s">
        <v>288</v>
      </c>
      <c r="S367" s="9" t="s">
        <v>401</v>
      </c>
      <c r="T367" s="38"/>
      <c r="U367" s="9" t="s">
        <v>401</v>
      </c>
      <c r="V367" s="38"/>
      <c r="W367" s="80"/>
      <c r="X367" s="109">
        <f t="shared" si="28"/>
        <v>10.74</v>
      </c>
      <c r="Y367" s="7"/>
      <c r="Z367" s="40" t="s">
        <v>401</v>
      </c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</row>
    <row r="368" spans="1:59" ht="30" customHeight="1" x14ac:dyDescent="0.2">
      <c r="A368" s="90" t="s">
        <v>598</v>
      </c>
      <c r="B368" s="4" t="s">
        <v>575</v>
      </c>
      <c r="C368" s="5" t="s">
        <v>308</v>
      </c>
      <c r="D368" s="5" t="s">
        <v>394</v>
      </c>
      <c r="E368" s="5" t="s">
        <v>336</v>
      </c>
      <c r="F368" s="119" t="s">
        <v>467</v>
      </c>
      <c r="G368" s="38" t="s">
        <v>190</v>
      </c>
      <c r="H368" s="96">
        <f t="shared" si="26"/>
        <v>9.56</v>
      </c>
      <c r="I368" s="38" t="str">
        <f t="shared" si="27"/>
        <v>Davigel</v>
      </c>
      <c r="J368" s="96">
        <f t="shared" si="29"/>
        <v>9.56</v>
      </c>
      <c r="K368" s="89" t="s">
        <v>536</v>
      </c>
      <c r="L368" s="89"/>
      <c r="M368" s="89"/>
      <c r="N368" s="6">
        <v>3</v>
      </c>
      <c r="O368" s="112"/>
      <c r="P368" s="38" t="s">
        <v>592</v>
      </c>
      <c r="Q368" s="9">
        <v>9.56</v>
      </c>
      <c r="R368" s="38" t="s">
        <v>190</v>
      </c>
      <c r="S368" s="9"/>
      <c r="T368" s="38"/>
      <c r="U368" s="9"/>
      <c r="V368" s="38"/>
      <c r="W368" s="80"/>
      <c r="X368" s="109">
        <f t="shared" si="28"/>
        <v>28.68</v>
      </c>
      <c r="Y368" s="7"/>
      <c r="Z368" s="40" t="s">
        <v>401</v>
      </c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1"/>
      <c r="AV368" s="41"/>
      <c r="AW368" s="41"/>
      <c r="AX368" s="41"/>
      <c r="AY368" s="41"/>
      <c r="AZ368" s="41"/>
      <c r="BA368" s="41"/>
      <c r="BB368" s="41"/>
      <c r="BC368" s="41"/>
      <c r="BD368" s="41"/>
      <c r="BE368" s="41"/>
      <c r="BF368" s="41"/>
      <c r="BG368" s="41"/>
    </row>
    <row r="369" spans="1:59" ht="30" customHeight="1" x14ac:dyDescent="0.2">
      <c r="A369" s="88"/>
      <c r="B369" s="4" t="s">
        <v>575</v>
      </c>
      <c r="C369" s="5" t="s">
        <v>308</v>
      </c>
      <c r="D369" s="5" t="s">
        <v>394</v>
      </c>
      <c r="E369" s="5" t="s">
        <v>76</v>
      </c>
      <c r="F369" s="119" t="s">
        <v>606</v>
      </c>
      <c r="G369" s="38" t="s">
        <v>192</v>
      </c>
      <c r="H369" s="96">
        <f t="shared" si="26"/>
        <v>0.91500000000000004</v>
      </c>
      <c r="I369" s="38" t="str">
        <f t="shared" si="27"/>
        <v>Métro</v>
      </c>
      <c r="J369" s="96">
        <f t="shared" si="29"/>
        <v>0.91500000000000004</v>
      </c>
      <c r="K369" s="89" t="s">
        <v>114</v>
      </c>
      <c r="L369" s="89" t="s">
        <v>237</v>
      </c>
      <c r="M369" s="89" t="s">
        <v>238</v>
      </c>
      <c r="N369" s="6">
        <v>8</v>
      </c>
      <c r="O369" s="112">
        <v>0.91500000000000004</v>
      </c>
      <c r="P369" s="38" t="s">
        <v>192</v>
      </c>
      <c r="Q369" s="9"/>
      <c r="R369" s="38" t="s">
        <v>288</v>
      </c>
      <c r="S369" s="9" t="s">
        <v>401</v>
      </c>
      <c r="T369" s="38"/>
      <c r="U369" s="9" t="s">
        <v>401</v>
      </c>
      <c r="V369" s="38"/>
      <c r="W369" s="80"/>
      <c r="X369" s="109">
        <f t="shared" si="28"/>
        <v>7.32</v>
      </c>
      <c r="Y369" s="7"/>
      <c r="Z369" s="40" t="s">
        <v>401</v>
      </c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1"/>
      <c r="AV369" s="41"/>
      <c r="AW369" s="41"/>
      <c r="AX369" s="41"/>
      <c r="AY369" s="41"/>
      <c r="AZ369" s="41"/>
      <c r="BA369" s="41"/>
      <c r="BB369" s="41"/>
      <c r="BC369" s="41"/>
      <c r="BD369" s="41"/>
      <c r="BE369" s="41"/>
      <c r="BF369" s="41"/>
      <c r="BG369" s="41"/>
    </row>
    <row r="370" spans="1:59" ht="30" customHeight="1" x14ac:dyDescent="0.2">
      <c r="A370" s="88"/>
      <c r="B370" s="4" t="s">
        <v>575</v>
      </c>
      <c r="C370" s="5" t="s">
        <v>308</v>
      </c>
      <c r="D370" s="5" t="s">
        <v>394</v>
      </c>
      <c r="E370" s="5" t="s">
        <v>76</v>
      </c>
      <c r="F370" s="119" t="s">
        <v>388</v>
      </c>
      <c r="G370" s="38" t="s">
        <v>288</v>
      </c>
      <c r="H370" s="96">
        <f t="shared" si="26"/>
        <v>0.95</v>
      </c>
      <c r="I370" s="38" t="str">
        <f t="shared" si="27"/>
        <v>Marco Daniélou</v>
      </c>
      <c r="J370" s="96">
        <f t="shared" si="29"/>
        <v>0.95</v>
      </c>
      <c r="K370" s="89" t="s">
        <v>114</v>
      </c>
      <c r="L370" s="89" t="s">
        <v>237</v>
      </c>
      <c r="M370" s="89" t="s">
        <v>241</v>
      </c>
      <c r="N370" s="6"/>
      <c r="O370" s="112"/>
      <c r="P370" s="38"/>
      <c r="Q370" s="9">
        <v>0.95</v>
      </c>
      <c r="R370" s="38" t="s">
        <v>288</v>
      </c>
      <c r="S370" s="9" t="s">
        <v>401</v>
      </c>
      <c r="T370" s="38"/>
      <c r="U370" s="9" t="s">
        <v>401</v>
      </c>
      <c r="V370" s="38"/>
      <c r="W370" s="80"/>
      <c r="X370" s="109">
        <f t="shared" si="28"/>
        <v>0</v>
      </c>
      <c r="Y370" s="7"/>
      <c r="Z370" s="40" t="s">
        <v>401</v>
      </c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1"/>
      <c r="AV370" s="41"/>
      <c r="AW370" s="41"/>
      <c r="AX370" s="41"/>
      <c r="AY370" s="41"/>
      <c r="AZ370" s="41"/>
      <c r="BA370" s="41"/>
      <c r="BB370" s="41"/>
      <c r="BC370" s="41"/>
      <c r="BD370" s="41"/>
      <c r="BE370" s="41"/>
      <c r="BF370" s="41"/>
      <c r="BG370" s="41"/>
    </row>
    <row r="371" spans="1:59" ht="30" customHeight="1" x14ac:dyDescent="0.2">
      <c r="A371" s="88"/>
      <c r="B371" s="4" t="s">
        <v>575</v>
      </c>
      <c r="C371" s="5" t="s">
        <v>308</v>
      </c>
      <c r="D371" s="5" t="s">
        <v>394</v>
      </c>
      <c r="E371" s="5" t="s">
        <v>76</v>
      </c>
      <c r="F371" s="119" t="s">
        <v>179</v>
      </c>
      <c r="G371" s="38" t="s">
        <v>192</v>
      </c>
      <c r="H371" s="96">
        <f t="shared" si="26"/>
        <v>5.49</v>
      </c>
      <c r="I371" s="38" t="str">
        <f t="shared" si="27"/>
        <v>Métro</v>
      </c>
      <c r="J371" s="96">
        <f t="shared" si="29"/>
        <v>5.49</v>
      </c>
      <c r="K371" s="89" t="s">
        <v>177</v>
      </c>
      <c r="L371" s="89" t="s">
        <v>236</v>
      </c>
      <c r="M371" s="89" t="s">
        <v>237</v>
      </c>
      <c r="N371" s="6">
        <v>2</v>
      </c>
      <c r="O371" s="112">
        <v>5.49</v>
      </c>
      <c r="P371" s="38" t="s">
        <v>192</v>
      </c>
      <c r="Q371" s="9"/>
      <c r="R371" s="38" t="s">
        <v>288</v>
      </c>
      <c r="S371" s="9" t="s">
        <v>401</v>
      </c>
      <c r="T371" s="38"/>
      <c r="U371" s="9" t="s">
        <v>401</v>
      </c>
      <c r="V371" s="38"/>
      <c r="W371" s="80"/>
      <c r="X371" s="109">
        <f t="shared" si="28"/>
        <v>10.98</v>
      </c>
      <c r="Y371" s="7"/>
      <c r="Z371" s="40" t="s">
        <v>401</v>
      </c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</row>
    <row r="372" spans="1:59" ht="30" customHeight="1" x14ac:dyDescent="0.2">
      <c r="A372" s="90" t="s">
        <v>598</v>
      </c>
      <c r="B372" s="4" t="s">
        <v>575</v>
      </c>
      <c r="C372" s="5" t="s">
        <v>308</v>
      </c>
      <c r="D372" s="5" t="s">
        <v>228</v>
      </c>
      <c r="E372" s="5" t="s">
        <v>343</v>
      </c>
      <c r="F372" s="119" t="s">
        <v>604</v>
      </c>
      <c r="G372" s="38" t="s">
        <v>192</v>
      </c>
      <c r="H372" s="96">
        <f t="shared" si="26"/>
        <v>11.81</v>
      </c>
      <c r="I372" s="38" t="str">
        <f t="shared" si="27"/>
        <v>Métro</v>
      </c>
      <c r="J372" s="96">
        <f t="shared" si="29"/>
        <v>11.81</v>
      </c>
      <c r="K372" s="89" t="s">
        <v>603</v>
      </c>
      <c r="L372" s="89" t="s">
        <v>236</v>
      </c>
      <c r="M372" s="89" t="s">
        <v>236</v>
      </c>
      <c r="N372" s="6">
        <v>2</v>
      </c>
      <c r="O372" s="112">
        <v>11.81</v>
      </c>
      <c r="P372" s="38" t="s">
        <v>192</v>
      </c>
      <c r="Q372" s="9"/>
      <c r="R372" s="38"/>
      <c r="S372" s="9" t="s">
        <v>401</v>
      </c>
      <c r="T372" s="38"/>
      <c r="U372" s="9" t="s">
        <v>401</v>
      </c>
      <c r="V372" s="38"/>
      <c r="W372" s="80"/>
      <c r="X372" s="109">
        <f t="shared" si="28"/>
        <v>23.62</v>
      </c>
      <c r="Y372" s="7"/>
      <c r="Z372" s="40" t="s">
        <v>401</v>
      </c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</row>
    <row r="373" spans="1:59" ht="30" customHeight="1" x14ac:dyDescent="0.2">
      <c r="A373" s="90" t="s">
        <v>598</v>
      </c>
      <c r="B373" s="4" t="s">
        <v>575</v>
      </c>
      <c r="C373" s="5" t="s">
        <v>308</v>
      </c>
      <c r="D373" s="5" t="s">
        <v>228</v>
      </c>
      <c r="E373" s="5" t="s">
        <v>343</v>
      </c>
      <c r="F373" s="119" t="s">
        <v>681</v>
      </c>
      <c r="G373" s="38" t="s">
        <v>192</v>
      </c>
      <c r="H373" s="96">
        <f t="shared" si="26"/>
        <v>6.55</v>
      </c>
      <c r="I373" s="38" t="str">
        <f t="shared" si="27"/>
        <v>Métro</v>
      </c>
      <c r="J373" s="96">
        <f t="shared" si="29"/>
        <v>6.55</v>
      </c>
      <c r="K373" s="89" t="s">
        <v>602</v>
      </c>
      <c r="L373" s="89" t="s">
        <v>239</v>
      </c>
      <c r="M373" s="89" t="s">
        <v>241</v>
      </c>
      <c r="N373" s="6">
        <v>3</v>
      </c>
      <c r="O373" s="112">
        <v>6.55</v>
      </c>
      <c r="P373" s="38" t="s">
        <v>192</v>
      </c>
      <c r="Q373" s="9"/>
      <c r="R373" s="38"/>
      <c r="S373" s="9" t="s">
        <v>401</v>
      </c>
      <c r="T373" s="38"/>
      <c r="U373" s="9" t="s">
        <v>401</v>
      </c>
      <c r="V373" s="38"/>
      <c r="W373" s="80"/>
      <c r="X373" s="109">
        <f t="shared" si="28"/>
        <v>19.649999999999999</v>
      </c>
      <c r="Y373" s="7"/>
      <c r="Z373" s="40" t="s">
        <v>401</v>
      </c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</row>
    <row r="374" spans="1:59" ht="30" customHeight="1" x14ac:dyDescent="0.2">
      <c r="A374" s="90" t="s">
        <v>598</v>
      </c>
      <c r="B374" s="4" t="s">
        <v>575</v>
      </c>
      <c r="C374" s="5" t="s">
        <v>308</v>
      </c>
      <c r="D374" s="5" t="s">
        <v>228</v>
      </c>
      <c r="E374" s="5" t="s">
        <v>329</v>
      </c>
      <c r="F374" s="119" t="s">
        <v>162</v>
      </c>
      <c r="G374" s="38" t="s">
        <v>190</v>
      </c>
      <c r="H374" s="96">
        <f t="shared" si="26"/>
        <v>21.797999999999998</v>
      </c>
      <c r="I374" s="38" t="str">
        <f t="shared" si="27"/>
        <v>Davigel</v>
      </c>
      <c r="J374" s="96">
        <f t="shared" si="29"/>
        <v>21.797999999999998</v>
      </c>
      <c r="K374" s="89" t="s">
        <v>177</v>
      </c>
      <c r="L374" s="89" t="s">
        <v>262</v>
      </c>
      <c r="M374" s="89" t="s">
        <v>264</v>
      </c>
      <c r="N374" s="6">
        <v>3</v>
      </c>
      <c r="O374" s="112"/>
      <c r="P374" s="38" t="s">
        <v>592</v>
      </c>
      <c r="Q374" s="9">
        <v>21.797999999999998</v>
      </c>
      <c r="R374" s="38" t="s">
        <v>190</v>
      </c>
      <c r="S374" s="9"/>
      <c r="T374" s="38"/>
      <c r="U374" s="9" t="s">
        <v>401</v>
      </c>
      <c r="V374" s="38"/>
      <c r="W374" s="80"/>
      <c r="X374" s="109">
        <f t="shared" si="28"/>
        <v>65.393999999999991</v>
      </c>
      <c r="Y374" s="7"/>
      <c r="Z374" s="40" t="s">
        <v>401</v>
      </c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1"/>
      <c r="AV374" s="41"/>
      <c r="AW374" s="41"/>
      <c r="AX374" s="41"/>
      <c r="AY374" s="41"/>
      <c r="AZ374" s="41"/>
      <c r="BA374" s="41"/>
      <c r="BB374" s="41"/>
      <c r="BC374" s="41"/>
      <c r="BD374" s="41"/>
      <c r="BE374" s="41"/>
      <c r="BF374" s="41"/>
      <c r="BG374" s="41"/>
    </row>
    <row r="375" spans="1:59" ht="30" customHeight="1" x14ac:dyDescent="0.2">
      <c r="A375" s="88"/>
      <c r="B375" s="4" t="s">
        <v>575</v>
      </c>
      <c r="C375" s="5" t="s">
        <v>308</v>
      </c>
      <c r="D375" s="5" t="s">
        <v>358</v>
      </c>
      <c r="E375" s="5" t="s">
        <v>169</v>
      </c>
      <c r="F375" s="119" t="s">
        <v>587</v>
      </c>
      <c r="G375" s="38" t="s">
        <v>373</v>
      </c>
      <c r="H375" s="96">
        <f t="shared" si="26"/>
        <v>1.1499999999999999</v>
      </c>
      <c r="I375" s="38" t="str">
        <f t="shared" si="27"/>
        <v>Mise en Place</v>
      </c>
      <c r="J375" s="96">
        <f t="shared" si="29"/>
        <v>1.1499999999999999</v>
      </c>
      <c r="K375" s="89" t="s">
        <v>114</v>
      </c>
      <c r="L375" s="89"/>
      <c r="M375" s="89"/>
      <c r="N375" s="6">
        <v>6</v>
      </c>
      <c r="O375" s="112">
        <v>1.1499999999999999</v>
      </c>
      <c r="P375" s="38" t="s">
        <v>373</v>
      </c>
      <c r="Q375" s="9"/>
      <c r="R375" s="38"/>
      <c r="S375" s="9" t="s">
        <v>401</v>
      </c>
      <c r="T375" s="38"/>
      <c r="U375" s="9" t="s">
        <v>401</v>
      </c>
      <c r="V375" s="38"/>
      <c r="W375" s="80"/>
      <c r="X375" s="109">
        <f t="shared" si="28"/>
        <v>6.8999999999999995</v>
      </c>
      <c r="Y375" s="7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1"/>
      <c r="AV375" s="41"/>
      <c r="AW375" s="41"/>
      <c r="AX375" s="41"/>
      <c r="AY375" s="41"/>
      <c r="AZ375" s="41"/>
      <c r="BA375" s="41"/>
      <c r="BB375" s="41"/>
      <c r="BC375" s="41"/>
      <c r="BD375" s="41"/>
      <c r="BE375" s="41"/>
      <c r="BF375" s="41"/>
      <c r="BG375" s="41"/>
    </row>
    <row r="376" spans="1:59" ht="30" customHeight="1" x14ac:dyDescent="0.2">
      <c r="A376" s="88"/>
      <c r="B376" s="4" t="s">
        <v>575</v>
      </c>
      <c r="C376" s="5" t="s">
        <v>308</v>
      </c>
      <c r="D376" s="5" t="s">
        <v>358</v>
      </c>
      <c r="E376" s="5" t="s">
        <v>169</v>
      </c>
      <c r="F376" s="119" t="s">
        <v>144</v>
      </c>
      <c r="G376" s="38" t="s">
        <v>373</v>
      </c>
      <c r="H376" s="96">
        <f t="shared" si="26"/>
        <v>0.95</v>
      </c>
      <c r="I376" s="38" t="str">
        <f t="shared" si="27"/>
        <v>Mise en Place</v>
      </c>
      <c r="J376" s="96">
        <f t="shared" si="29"/>
        <v>0.95</v>
      </c>
      <c r="K376" s="89" t="s">
        <v>114</v>
      </c>
      <c r="L376" s="89"/>
      <c r="M376" s="89"/>
      <c r="N376" s="6">
        <v>6</v>
      </c>
      <c r="O376" s="112">
        <v>0.95</v>
      </c>
      <c r="P376" s="38" t="s">
        <v>373</v>
      </c>
      <c r="Q376" s="9"/>
      <c r="R376" s="38"/>
      <c r="S376" s="9" t="s">
        <v>401</v>
      </c>
      <c r="T376" s="38"/>
      <c r="U376" s="9" t="s">
        <v>401</v>
      </c>
      <c r="V376" s="38"/>
      <c r="W376" s="80"/>
      <c r="X376" s="109">
        <f t="shared" si="28"/>
        <v>5.6999999999999993</v>
      </c>
      <c r="Y376" s="7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1"/>
      <c r="AV376" s="41"/>
      <c r="AW376" s="41"/>
      <c r="AX376" s="41"/>
      <c r="AY376" s="41"/>
      <c r="AZ376" s="41"/>
      <c r="BA376" s="41"/>
      <c r="BB376" s="41"/>
      <c r="BC376" s="41"/>
      <c r="BD376" s="41"/>
      <c r="BE376" s="41"/>
      <c r="BF376" s="41"/>
      <c r="BG376" s="41"/>
    </row>
    <row r="377" spans="1:59" ht="30" customHeight="1" x14ac:dyDescent="0.2">
      <c r="A377" s="88"/>
      <c r="B377" s="4" t="s">
        <v>575</v>
      </c>
      <c r="C377" s="5" t="s">
        <v>308</v>
      </c>
      <c r="D377" s="5" t="s">
        <v>358</v>
      </c>
      <c r="E377" s="5" t="s">
        <v>169</v>
      </c>
      <c r="F377" s="119" t="s">
        <v>586</v>
      </c>
      <c r="G377" s="38" t="s">
        <v>373</v>
      </c>
      <c r="H377" s="96">
        <f t="shared" si="26"/>
        <v>1.1499999999999999</v>
      </c>
      <c r="I377" s="38" t="str">
        <f t="shared" si="27"/>
        <v>Mise en Place</v>
      </c>
      <c r="J377" s="96">
        <f t="shared" si="29"/>
        <v>1.1499999999999999</v>
      </c>
      <c r="K377" s="89" t="s">
        <v>114</v>
      </c>
      <c r="L377" s="89"/>
      <c r="M377" s="89"/>
      <c r="N377" s="6">
        <v>10</v>
      </c>
      <c r="O377" s="112">
        <v>1.1499999999999999</v>
      </c>
      <c r="P377" s="38" t="s">
        <v>373</v>
      </c>
      <c r="Q377" s="9"/>
      <c r="R377" s="38"/>
      <c r="S377" s="9" t="s">
        <v>401</v>
      </c>
      <c r="T377" s="38"/>
      <c r="U377" s="9" t="s">
        <v>401</v>
      </c>
      <c r="V377" s="38"/>
      <c r="W377" s="80"/>
      <c r="X377" s="109">
        <f t="shared" si="28"/>
        <v>11.5</v>
      </c>
      <c r="Y377" s="7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1"/>
      <c r="AV377" s="41"/>
      <c r="AW377" s="41"/>
      <c r="AX377" s="41"/>
      <c r="AY377" s="41"/>
      <c r="AZ377" s="41"/>
      <c r="BA377" s="41"/>
      <c r="BB377" s="41"/>
      <c r="BC377" s="41"/>
      <c r="BD377" s="41"/>
      <c r="BE377" s="41"/>
      <c r="BF377" s="41"/>
      <c r="BG377" s="41"/>
    </row>
    <row r="378" spans="1:59" ht="30" customHeight="1" x14ac:dyDescent="0.2">
      <c r="A378" s="88"/>
      <c r="B378" s="4" t="s">
        <v>575</v>
      </c>
      <c r="C378" s="5" t="s">
        <v>308</v>
      </c>
      <c r="D378" s="5" t="s">
        <v>358</v>
      </c>
      <c r="E378" s="5" t="s">
        <v>169</v>
      </c>
      <c r="F378" s="119" t="s">
        <v>145</v>
      </c>
      <c r="G378" s="38" t="s">
        <v>373</v>
      </c>
      <c r="H378" s="96">
        <f t="shared" si="26"/>
        <v>1.1000000000000001</v>
      </c>
      <c r="I378" s="38" t="str">
        <f t="shared" si="27"/>
        <v>Mise en Place</v>
      </c>
      <c r="J378" s="96">
        <f t="shared" si="29"/>
        <v>1.1000000000000001</v>
      </c>
      <c r="K378" s="89" t="s">
        <v>114</v>
      </c>
      <c r="L378" s="89"/>
      <c r="M378" s="89"/>
      <c r="N378" s="6">
        <v>10</v>
      </c>
      <c r="O378" s="112">
        <v>1.1000000000000001</v>
      </c>
      <c r="P378" s="38" t="s">
        <v>373</v>
      </c>
      <c r="Q378" s="9"/>
      <c r="R378" s="38"/>
      <c r="S378" s="9" t="s">
        <v>401</v>
      </c>
      <c r="T378" s="38"/>
      <c r="U378" s="9" t="s">
        <v>401</v>
      </c>
      <c r="V378" s="38"/>
      <c r="W378" s="80"/>
      <c r="X378" s="109">
        <f t="shared" si="28"/>
        <v>11</v>
      </c>
      <c r="Y378" s="7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1"/>
      <c r="AV378" s="41"/>
      <c r="AW378" s="41"/>
      <c r="AX378" s="41"/>
      <c r="AY378" s="41"/>
      <c r="AZ378" s="41"/>
      <c r="BA378" s="41"/>
      <c r="BB378" s="41"/>
      <c r="BC378" s="41"/>
      <c r="BD378" s="41"/>
      <c r="BE378" s="41"/>
      <c r="BF378" s="41"/>
      <c r="BG378" s="41"/>
    </row>
    <row r="379" spans="1:59" ht="30" customHeight="1" x14ac:dyDescent="0.2">
      <c r="A379" s="88"/>
      <c r="B379" s="4" t="s">
        <v>575</v>
      </c>
      <c r="C379" s="5" t="s">
        <v>308</v>
      </c>
      <c r="D379" s="5" t="s">
        <v>358</v>
      </c>
      <c r="E379" s="5" t="s">
        <v>362</v>
      </c>
      <c r="F379" s="119" t="s">
        <v>454</v>
      </c>
      <c r="G379" s="38" t="s">
        <v>367</v>
      </c>
      <c r="H379" s="96">
        <f t="shared" si="26"/>
        <v>7</v>
      </c>
      <c r="I379" s="38" t="str">
        <f t="shared" si="27"/>
        <v>Carniato</v>
      </c>
      <c r="J379" s="96">
        <f t="shared" si="29"/>
        <v>7</v>
      </c>
      <c r="K379" s="89" t="s">
        <v>177</v>
      </c>
      <c r="L379" s="89" t="s">
        <v>237</v>
      </c>
      <c r="M379" s="89" t="s">
        <v>239</v>
      </c>
      <c r="N379" s="6">
        <v>3</v>
      </c>
      <c r="O379" s="112">
        <v>7</v>
      </c>
      <c r="P379" s="38" t="s">
        <v>367</v>
      </c>
      <c r="Q379" s="9"/>
      <c r="R379" s="38"/>
      <c r="S379" s="9" t="s">
        <v>401</v>
      </c>
      <c r="T379" s="38"/>
      <c r="U379" s="9" t="s">
        <v>401</v>
      </c>
      <c r="V379" s="38"/>
      <c r="W379" s="80"/>
      <c r="X379" s="109">
        <f t="shared" si="28"/>
        <v>21</v>
      </c>
      <c r="Y379" s="7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</row>
    <row r="380" spans="1:59" ht="30" customHeight="1" x14ac:dyDescent="0.2">
      <c r="A380" s="88"/>
      <c r="B380" s="4" t="s">
        <v>575</v>
      </c>
      <c r="C380" s="5" t="s">
        <v>308</v>
      </c>
      <c r="D380" s="5" t="s">
        <v>358</v>
      </c>
      <c r="E380" s="5" t="s">
        <v>362</v>
      </c>
      <c r="F380" s="119" t="s">
        <v>453</v>
      </c>
      <c r="G380" s="38" t="s">
        <v>367</v>
      </c>
      <c r="H380" s="96">
        <f t="shared" si="26"/>
        <v>12.22</v>
      </c>
      <c r="I380" s="38" t="str">
        <f t="shared" si="27"/>
        <v>Carniato</v>
      </c>
      <c r="J380" s="96">
        <f t="shared" si="29"/>
        <v>12.22</v>
      </c>
      <c r="K380" s="89" t="s">
        <v>177</v>
      </c>
      <c r="L380" s="89"/>
      <c r="M380" s="89"/>
      <c r="N380" s="6">
        <v>2</v>
      </c>
      <c r="O380" s="112">
        <v>12.22</v>
      </c>
      <c r="P380" s="38" t="s">
        <v>367</v>
      </c>
      <c r="Q380" s="9"/>
      <c r="R380" s="38"/>
      <c r="S380" s="9" t="s">
        <v>401</v>
      </c>
      <c r="T380" s="38"/>
      <c r="U380" s="9" t="s">
        <v>401</v>
      </c>
      <c r="V380" s="38"/>
      <c r="W380" s="80"/>
      <c r="X380" s="109">
        <f t="shared" si="28"/>
        <v>24.44</v>
      </c>
      <c r="Y380" s="7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1"/>
      <c r="AV380" s="41"/>
      <c r="AW380" s="41"/>
      <c r="AX380" s="41"/>
      <c r="AY380" s="41"/>
      <c r="AZ380" s="41"/>
      <c r="BA380" s="41"/>
      <c r="BB380" s="41"/>
      <c r="BC380" s="41"/>
      <c r="BD380" s="41"/>
      <c r="BE380" s="41"/>
      <c r="BF380" s="41"/>
      <c r="BG380" s="41"/>
    </row>
    <row r="381" spans="1:59" ht="30" customHeight="1" x14ac:dyDescent="0.2">
      <c r="A381" s="88"/>
      <c r="B381" s="4" t="s">
        <v>575</v>
      </c>
      <c r="C381" s="5" t="s">
        <v>308</v>
      </c>
      <c r="D381" s="5" t="s">
        <v>358</v>
      </c>
      <c r="E381" s="5" t="s">
        <v>362</v>
      </c>
      <c r="F381" s="119" t="s">
        <v>590</v>
      </c>
      <c r="G381" s="38" t="s">
        <v>367</v>
      </c>
      <c r="H381" s="96">
        <f t="shared" si="26"/>
        <v>6.4</v>
      </c>
      <c r="I381" s="38" t="str">
        <f t="shared" si="27"/>
        <v>Carniato</v>
      </c>
      <c r="J381" s="96">
        <f t="shared" si="29"/>
        <v>6.4</v>
      </c>
      <c r="K381" s="89" t="s">
        <v>177</v>
      </c>
      <c r="L381" s="89" t="s">
        <v>236</v>
      </c>
      <c r="M381" s="89" t="s">
        <v>237</v>
      </c>
      <c r="N381" s="6">
        <v>3</v>
      </c>
      <c r="O381" s="112">
        <v>6.4</v>
      </c>
      <c r="P381" s="38" t="s">
        <v>367</v>
      </c>
      <c r="Q381" s="9"/>
      <c r="R381" s="38"/>
      <c r="S381" s="9" t="s">
        <v>401</v>
      </c>
      <c r="T381" s="38"/>
      <c r="U381" s="9" t="s">
        <v>401</v>
      </c>
      <c r="V381" s="38"/>
      <c r="W381" s="80"/>
      <c r="X381" s="109">
        <f t="shared" si="28"/>
        <v>19.200000000000003</v>
      </c>
      <c r="Y381" s="7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  <c r="BE381" s="40"/>
      <c r="BF381" s="40"/>
      <c r="BG381" s="40"/>
    </row>
    <row r="382" spans="1:59" ht="30" customHeight="1" x14ac:dyDescent="0.2">
      <c r="A382" s="88"/>
      <c r="B382" s="4" t="s">
        <v>575</v>
      </c>
      <c r="C382" s="5" t="s">
        <v>308</v>
      </c>
      <c r="D382" s="5" t="s">
        <v>358</v>
      </c>
      <c r="E382" s="5" t="s">
        <v>357</v>
      </c>
      <c r="F382" s="119" t="s">
        <v>233</v>
      </c>
      <c r="G382" s="38" t="s">
        <v>373</v>
      </c>
      <c r="H382" s="96">
        <f t="shared" si="26"/>
        <v>7</v>
      </c>
      <c r="I382" s="38" t="str">
        <f t="shared" si="27"/>
        <v>Mise en Place</v>
      </c>
      <c r="J382" s="96">
        <f t="shared" si="29"/>
        <v>7</v>
      </c>
      <c r="K382" s="89" t="s">
        <v>177</v>
      </c>
      <c r="L382" s="89"/>
      <c r="M382" s="89"/>
      <c r="N382" s="6">
        <v>4</v>
      </c>
      <c r="O382" s="112">
        <v>7</v>
      </c>
      <c r="P382" s="38" t="s">
        <v>373</v>
      </c>
      <c r="Q382" s="9"/>
      <c r="R382" s="38"/>
      <c r="S382" s="9" t="s">
        <v>401</v>
      </c>
      <c r="T382" s="38"/>
      <c r="U382" s="9" t="s">
        <v>401</v>
      </c>
      <c r="V382" s="38"/>
      <c r="W382" s="80"/>
      <c r="X382" s="109">
        <f t="shared" si="28"/>
        <v>28</v>
      </c>
      <c r="Y382" s="7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1"/>
      <c r="AV382" s="41"/>
      <c r="AW382" s="41"/>
      <c r="AX382" s="41"/>
      <c r="AY382" s="41"/>
      <c r="AZ382" s="41"/>
      <c r="BA382" s="41"/>
      <c r="BB382" s="41"/>
      <c r="BC382" s="41"/>
      <c r="BD382" s="41"/>
      <c r="BE382" s="41"/>
      <c r="BF382" s="41"/>
      <c r="BG382" s="41"/>
    </row>
    <row r="383" spans="1:59" ht="30" customHeight="1" x14ac:dyDescent="0.2">
      <c r="A383" s="88"/>
      <c r="B383" s="4" t="s">
        <v>575</v>
      </c>
      <c r="C383" s="5" t="s">
        <v>308</v>
      </c>
      <c r="D383" s="5" t="s">
        <v>358</v>
      </c>
      <c r="E383" s="5" t="s">
        <v>357</v>
      </c>
      <c r="F383" s="119" t="s">
        <v>588</v>
      </c>
      <c r="G383" s="38" t="s">
        <v>373</v>
      </c>
      <c r="H383" s="96">
        <f t="shared" si="26"/>
        <v>6</v>
      </c>
      <c r="I383" s="38" t="str">
        <f t="shared" si="27"/>
        <v>Mise en Place</v>
      </c>
      <c r="J383" s="96">
        <f t="shared" si="29"/>
        <v>6</v>
      </c>
      <c r="K383" s="89" t="s">
        <v>124</v>
      </c>
      <c r="L383" s="89"/>
      <c r="M383" s="89"/>
      <c r="N383" s="6">
        <v>3</v>
      </c>
      <c r="O383" s="112">
        <v>6</v>
      </c>
      <c r="P383" s="38" t="s">
        <v>373</v>
      </c>
      <c r="Q383" s="9"/>
      <c r="R383" s="38"/>
      <c r="S383" s="9" t="s">
        <v>401</v>
      </c>
      <c r="T383" s="38"/>
      <c r="U383" s="9" t="s">
        <v>401</v>
      </c>
      <c r="V383" s="38"/>
      <c r="W383" s="80"/>
      <c r="X383" s="109">
        <f t="shared" si="28"/>
        <v>18</v>
      </c>
      <c r="Y383" s="7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1"/>
      <c r="AV383" s="41"/>
      <c r="AW383" s="41"/>
      <c r="AX383" s="41"/>
      <c r="AY383" s="41"/>
      <c r="AZ383" s="41"/>
      <c r="BA383" s="41"/>
      <c r="BB383" s="41"/>
      <c r="BC383" s="41"/>
      <c r="BD383" s="41"/>
      <c r="BE383" s="41"/>
      <c r="BF383" s="41"/>
      <c r="BG383" s="41"/>
    </row>
    <row r="384" spans="1:59" ht="30" customHeight="1" x14ac:dyDescent="0.2">
      <c r="A384" s="88"/>
      <c r="B384" s="4" t="s">
        <v>575</v>
      </c>
      <c r="C384" s="5" t="s">
        <v>308</v>
      </c>
      <c r="D384" s="5" t="s">
        <v>358</v>
      </c>
      <c r="E384" s="5" t="s">
        <v>357</v>
      </c>
      <c r="F384" s="119" t="s">
        <v>171</v>
      </c>
      <c r="G384" s="38" t="s">
        <v>373</v>
      </c>
      <c r="H384" s="96">
        <f t="shared" si="26"/>
        <v>5</v>
      </c>
      <c r="I384" s="38" t="str">
        <f t="shared" si="27"/>
        <v>Mise en Place</v>
      </c>
      <c r="J384" s="96">
        <f t="shared" si="29"/>
        <v>5</v>
      </c>
      <c r="K384" s="89" t="s">
        <v>177</v>
      </c>
      <c r="L384" s="89"/>
      <c r="M384" s="89"/>
      <c r="N384" s="6">
        <v>3</v>
      </c>
      <c r="O384" s="112">
        <v>5</v>
      </c>
      <c r="P384" s="38" t="s">
        <v>373</v>
      </c>
      <c r="Q384" s="9"/>
      <c r="R384" s="38"/>
      <c r="S384" s="9" t="s">
        <v>401</v>
      </c>
      <c r="T384" s="38"/>
      <c r="U384" s="9" t="s">
        <v>401</v>
      </c>
      <c r="V384" s="38"/>
      <c r="W384" s="80"/>
      <c r="X384" s="109">
        <f t="shared" si="28"/>
        <v>15</v>
      </c>
      <c r="Y384" s="7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1"/>
      <c r="AV384" s="41"/>
      <c r="AW384" s="41"/>
      <c r="AX384" s="41"/>
      <c r="AY384" s="41"/>
      <c r="AZ384" s="41"/>
      <c r="BA384" s="41"/>
      <c r="BB384" s="41"/>
      <c r="BC384" s="41"/>
      <c r="BD384" s="41"/>
      <c r="BE384" s="41"/>
      <c r="BF384" s="41"/>
      <c r="BG384" s="41"/>
    </row>
    <row r="385" spans="1:59" ht="30" customHeight="1" x14ac:dyDescent="0.2">
      <c r="A385" s="88"/>
      <c r="B385" s="4" t="s">
        <v>575</v>
      </c>
      <c r="C385" s="5" t="s">
        <v>308</v>
      </c>
      <c r="D385" s="5" t="s">
        <v>358</v>
      </c>
      <c r="E385" s="5" t="s">
        <v>357</v>
      </c>
      <c r="F385" s="119" t="s">
        <v>591</v>
      </c>
      <c r="G385" s="38" t="s">
        <v>373</v>
      </c>
      <c r="H385" s="96">
        <f t="shared" si="26"/>
        <v>2.8</v>
      </c>
      <c r="I385" s="38" t="str">
        <f t="shared" si="27"/>
        <v>Mise en Place</v>
      </c>
      <c r="J385" s="96">
        <f t="shared" si="29"/>
        <v>2.8</v>
      </c>
      <c r="K385" s="89" t="s">
        <v>177</v>
      </c>
      <c r="L385" s="89"/>
      <c r="M385" s="89"/>
      <c r="N385" s="6">
        <v>3</v>
      </c>
      <c r="O385" s="112">
        <v>2.8</v>
      </c>
      <c r="P385" s="38" t="s">
        <v>373</v>
      </c>
      <c r="Q385" s="9"/>
      <c r="R385" s="38"/>
      <c r="S385" s="9" t="s">
        <v>401</v>
      </c>
      <c r="T385" s="38"/>
      <c r="U385" s="9" t="s">
        <v>401</v>
      </c>
      <c r="V385" s="38"/>
      <c r="W385" s="80"/>
      <c r="X385" s="109">
        <f t="shared" si="28"/>
        <v>8.3999999999999986</v>
      </c>
      <c r="Y385" s="7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1"/>
      <c r="AV385" s="41"/>
      <c r="AW385" s="41"/>
      <c r="AX385" s="41"/>
      <c r="AY385" s="41"/>
      <c r="AZ385" s="41"/>
      <c r="BA385" s="41"/>
      <c r="BB385" s="41"/>
      <c r="BC385" s="41"/>
      <c r="BD385" s="41"/>
      <c r="BE385" s="41"/>
      <c r="BF385" s="41"/>
      <c r="BG385" s="41"/>
    </row>
    <row r="386" spans="1:59" ht="30" customHeight="1" x14ac:dyDescent="0.2">
      <c r="A386" s="90" t="s">
        <v>598</v>
      </c>
      <c r="B386" s="4" t="s">
        <v>575</v>
      </c>
      <c r="C386" s="5" t="s">
        <v>308</v>
      </c>
      <c r="D386" s="5" t="s">
        <v>328</v>
      </c>
      <c r="E386" s="5" t="s">
        <v>342</v>
      </c>
      <c r="F386" s="119" t="s">
        <v>72</v>
      </c>
      <c r="G386" s="38" t="s">
        <v>638</v>
      </c>
      <c r="H386" s="96">
        <f t="shared" si="26"/>
        <v>5.5</v>
      </c>
      <c r="I386" s="38" t="str">
        <f t="shared" si="27"/>
        <v>Bouch Dynamique</v>
      </c>
      <c r="J386" s="96">
        <f t="shared" si="29"/>
        <v>5.5</v>
      </c>
      <c r="K386" s="89" t="s">
        <v>177</v>
      </c>
      <c r="L386" s="89" t="s">
        <v>237</v>
      </c>
      <c r="M386" s="89" t="s">
        <v>239</v>
      </c>
      <c r="N386" s="6">
        <v>5</v>
      </c>
      <c r="O386" s="112">
        <v>5.5</v>
      </c>
      <c r="P386" s="38" t="s">
        <v>638</v>
      </c>
      <c r="Q386" s="9"/>
      <c r="R386" s="38"/>
      <c r="S386" s="9" t="s">
        <v>401</v>
      </c>
      <c r="T386" s="38"/>
      <c r="U386" s="9" t="s">
        <v>401</v>
      </c>
      <c r="V386" s="38"/>
      <c r="W386" s="80"/>
      <c r="X386" s="109">
        <f t="shared" si="28"/>
        <v>27.5</v>
      </c>
      <c r="Y386" s="7"/>
      <c r="Z386" s="40" t="s">
        <v>401</v>
      </c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1"/>
      <c r="AV386" s="41"/>
      <c r="AW386" s="41"/>
      <c r="AX386" s="41"/>
      <c r="AY386" s="41"/>
      <c r="AZ386" s="41"/>
      <c r="BA386" s="41"/>
      <c r="BB386" s="41"/>
      <c r="BC386" s="41"/>
      <c r="BD386" s="41"/>
      <c r="BE386" s="41"/>
      <c r="BF386" s="41"/>
      <c r="BG386" s="41"/>
    </row>
    <row r="387" spans="1:59" ht="30" customHeight="1" x14ac:dyDescent="0.2">
      <c r="A387" s="88"/>
      <c r="B387" s="4" t="s">
        <v>575</v>
      </c>
      <c r="C387" s="5" t="s">
        <v>308</v>
      </c>
      <c r="D387" s="5" t="s">
        <v>328</v>
      </c>
      <c r="E387" s="5" t="s">
        <v>338</v>
      </c>
      <c r="F387" s="119" t="s">
        <v>599</v>
      </c>
      <c r="G387" s="38" t="s">
        <v>638</v>
      </c>
      <c r="H387" s="96">
        <f t="shared" si="26"/>
        <v>17.399999999999999</v>
      </c>
      <c r="I387" s="38" t="str">
        <f t="shared" si="27"/>
        <v>Bouch Dynamique</v>
      </c>
      <c r="J387" s="96">
        <f t="shared" si="29"/>
        <v>17.399999999999999</v>
      </c>
      <c r="K387" s="89"/>
      <c r="L387" s="89"/>
      <c r="M387" s="89"/>
      <c r="N387" s="6">
        <v>1</v>
      </c>
      <c r="O387" s="113">
        <v>17.399999999999999</v>
      </c>
      <c r="P387" s="38" t="s">
        <v>638</v>
      </c>
      <c r="Q387" s="9"/>
      <c r="R387" s="38"/>
      <c r="S387" s="9"/>
      <c r="T387" s="38"/>
      <c r="U387" s="9"/>
      <c r="V387" s="38"/>
      <c r="W387" s="80"/>
      <c r="X387" s="109">
        <f t="shared" si="28"/>
        <v>17.399999999999999</v>
      </c>
      <c r="Y387" s="7"/>
      <c r="Z387" s="40" t="s">
        <v>401</v>
      </c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1"/>
      <c r="AV387" s="41"/>
      <c r="AW387" s="41"/>
      <c r="AX387" s="41"/>
      <c r="AY387" s="41"/>
      <c r="AZ387" s="41"/>
      <c r="BA387" s="41"/>
      <c r="BB387" s="41"/>
      <c r="BC387" s="41"/>
      <c r="BD387" s="41"/>
      <c r="BE387" s="41"/>
      <c r="BF387" s="41"/>
      <c r="BG387" s="41"/>
    </row>
    <row r="388" spans="1:59" ht="30" customHeight="1" x14ac:dyDescent="0.2">
      <c r="A388" s="88"/>
      <c r="B388" s="4" t="s">
        <v>575</v>
      </c>
      <c r="C388" s="5" t="s">
        <v>308</v>
      </c>
      <c r="D388" s="5" t="s">
        <v>328</v>
      </c>
      <c r="E388" s="5" t="s">
        <v>338</v>
      </c>
      <c r="F388" s="119" t="s">
        <v>527</v>
      </c>
      <c r="G388" s="38" t="s">
        <v>638</v>
      </c>
      <c r="H388" s="96">
        <f t="shared" si="26"/>
        <v>13.9</v>
      </c>
      <c r="I388" s="38" t="str">
        <f t="shared" si="27"/>
        <v>Davigel</v>
      </c>
      <c r="J388" s="96">
        <f t="shared" si="29"/>
        <v>7.1</v>
      </c>
      <c r="K388" s="89" t="s">
        <v>177</v>
      </c>
      <c r="L388" s="89" t="s">
        <v>262</v>
      </c>
      <c r="M388" s="89" t="s">
        <v>258</v>
      </c>
      <c r="N388" s="6">
        <v>2</v>
      </c>
      <c r="O388" s="112">
        <v>10.39</v>
      </c>
      <c r="P388" s="38" t="s">
        <v>193</v>
      </c>
      <c r="Q388" s="9">
        <v>7.1</v>
      </c>
      <c r="R388" s="38" t="s">
        <v>190</v>
      </c>
      <c r="S388" s="9">
        <v>13.9</v>
      </c>
      <c r="T388" s="38" t="s">
        <v>638</v>
      </c>
      <c r="U388" s="9" t="s">
        <v>401</v>
      </c>
      <c r="V388" s="38"/>
      <c r="W388" s="80"/>
      <c r="X388" s="109">
        <f t="shared" si="28"/>
        <v>27.8</v>
      </c>
      <c r="Y388" s="7"/>
      <c r="Z388" s="40" t="s">
        <v>401</v>
      </c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1"/>
      <c r="AV388" s="41"/>
      <c r="AW388" s="41"/>
      <c r="AX388" s="41"/>
      <c r="AY388" s="41"/>
      <c r="AZ388" s="41"/>
      <c r="BA388" s="41"/>
      <c r="BB388" s="41"/>
      <c r="BC388" s="41"/>
      <c r="BD388" s="41"/>
      <c r="BE388" s="41"/>
      <c r="BF388" s="41"/>
      <c r="BG388" s="41"/>
    </row>
    <row r="389" spans="1:59" ht="30" customHeight="1" x14ac:dyDescent="0.2">
      <c r="A389" s="88"/>
      <c r="B389" s="4" t="s">
        <v>575</v>
      </c>
      <c r="C389" s="5" t="s">
        <v>308</v>
      </c>
      <c r="D389" s="5" t="s">
        <v>328</v>
      </c>
      <c r="E389" s="5" t="s">
        <v>339</v>
      </c>
      <c r="F389" s="119" t="s">
        <v>163</v>
      </c>
      <c r="G389" s="38" t="s">
        <v>638</v>
      </c>
      <c r="H389" s="96">
        <f t="shared" si="26"/>
        <v>17.7</v>
      </c>
      <c r="I389" s="38" t="str">
        <f t="shared" si="27"/>
        <v>Bouch Dynamique</v>
      </c>
      <c r="J389" s="96">
        <f t="shared" si="29"/>
        <v>17.7</v>
      </c>
      <c r="K389" s="89" t="s">
        <v>177</v>
      </c>
      <c r="L389" s="89" t="s">
        <v>237</v>
      </c>
      <c r="M389" s="89" t="s">
        <v>240</v>
      </c>
      <c r="N389" s="6">
        <v>5</v>
      </c>
      <c r="O389" s="112">
        <v>17.7</v>
      </c>
      <c r="P389" s="38" t="s">
        <v>638</v>
      </c>
      <c r="Q389" s="9"/>
      <c r="R389" s="38"/>
      <c r="S389" s="9" t="s">
        <v>401</v>
      </c>
      <c r="T389" s="38"/>
      <c r="U389" s="9" t="s">
        <v>401</v>
      </c>
      <c r="V389" s="38"/>
      <c r="W389" s="80"/>
      <c r="X389" s="109">
        <f t="shared" si="28"/>
        <v>88.5</v>
      </c>
      <c r="Y389" s="7"/>
      <c r="Z389" s="40" t="s">
        <v>401</v>
      </c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1"/>
      <c r="AV389" s="41"/>
      <c r="AW389" s="41"/>
      <c r="AX389" s="41"/>
      <c r="AY389" s="41"/>
      <c r="AZ389" s="41"/>
      <c r="BA389" s="41"/>
      <c r="BB389" s="41"/>
      <c r="BC389" s="41"/>
      <c r="BD389" s="41"/>
      <c r="BE389" s="41"/>
      <c r="BF389" s="41"/>
      <c r="BG389" s="41"/>
    </row>
    <row r="390" spans="1:59" ht="30" customHeight="1" x14ac:dyDescent="0.2">
      <c r="A390" s="88"/>
      <c r="B390" s="4" t="s">
        <v>575</v>
      </c>
      <c r="C390" s="5" t="s">
        <v>308</v>
      </c>
      <c r="D390" s="5" t="s">
        <v>328</v>
      </c>
      <c r="E390" s="5" t="s">
        <v>339</v>
      </c>
      <c r="F390" s="119" t="s">
        <v>531</v>
      </c>
      <c r="G390" s="38" t="s">
        <v>190</v>
      </c>
      <c r="H390" s="96">
        <f t="shared" si="26"/>
        <v>3.6</v>
      </c>
      <c r="I390" s="38" t="str">
        <f t="shared" si="27"/>
        <v>Davigel</v>
      </c>
      <c r="J390" s="96">
        <f t="shared" si="29"/>
        <v>3.6</v>
      </c>
      <c r="K390" s="89" t="s">
        <v>676</v>
      </c>
      <c r="L390" s="89" t="s">
        <v>238</v>
      </c>
      <c r="M390" s="89" t="s">
        <v>241</v>
      </c>
      <c r="N390" s="6">
        <v>1</v>
      </c>
      <c r="O390" s="112">
        <v>3.9</v>
      </c>
      <c r="P390" s="38" t="s">
        <v>638</v>
      </c>
      <c r="Q390" s="9">
        <v>3.6</v>
      </c>
      <c r="R390" s="38" t="s">
        <v>190</v>
      </c>
      <c r="S390" s="9" t="s">
        <v>401</v>
      </c>
      <c r="T390" s="38"/>
      <c r="U390" s="9" t="s">
        <v>401</v>
      </c>
      <c r="V390" s="38"/>
      <c r="W390" s="80" t="s">
        <v>598</v>
      </c>
      <c r="X390" s="109">
        <f t="shared" si="28"/>
        <v>3.6</v>
      </c>
      <c r="Y390" s="7"/>
      <c r="Z390" s="40" t="s">
        <v>401</v>
      </c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1"/>
      <c r="AV390" s="41"/>
      <c r="AW390" s="41"/>
      <c r="AX390" s="41"/>
      <c r="AY390" s="41"/>
      <c r="AZ390" s="41"/>
      <c r="BA390" s="41"/>
      <c r="BB390" s="41"/>
      <c r="BC390" s="41"/>
      <c r="BD390" s="41"/>
      <c r="BE390" s="41"/>
      <c r="BF390" s="41"/>
      <c r="BG390" s="41"/>
    </row>
    <row r="391" spans="1:59" ht="30" customHeight="1" x14ac:dyDescent="0.2">
      <c r="A391" s="88"/>
      <c r="B391" s="4" t="s">
        <v>577</v>
      </c>
      <c r="C391" s="5" t="s">
        <v>308</v>
      </c>
      <c r="D391" s="5" t="s">
        <v>198</v>
      </c>
      <c r="E391" s="5" t="s">
        <v>347</v>
      </c>
      <c r="F391" s="119" t="s">
        <v>597</v>
      </c>
      <c r="G391" s="38" t="s">
        <v>592</v>
      </c>
      <c r="H391" s="96">
        <f t="shared" si="26"/>
        <v>1.8480000000000001</v>
      </c>
      <c r="I391" s="38" t="str">
        <f t="shared" si="27"/>
        <v>Mozzalat</v>
      </c>
      <c r="J391" s="96">
        <f t="shared" si="29"/>
        <v>1.8480000000000001</v>
      </c>
      <c r="K391" s="89" t="s">
        <v>510</v>
      </c>
      <c r="L391" s="89" t="s">
        <v>240</v>
      </c>
      <c r="M391" s="89" t="s">
        <v>244</v>
      </c>
      <c r="N391" s="6">
        <v>38</v>
      </c>
      <c r="O391" s="112">
        <v>1.8480000000000001</v>
      </c>
      <c r="P391" s="38" t="s">
        <v>592</v>
      </c>
      <c r="Q391" s="9">
        <v>3.12</v>
      </c>
      <c r="R391" s="38" t="s">
        <v>367</v>
      </c>
      <c r="S391" s="9" t="s">
        <v>401</v>
      </c>
      <c r="T391" s="38"/>
      <c r="U391" s="9"/>
      <c r="V391" s="38"/>
      <c r="W391" s="80" t="s">
        <v>598</v>
      </c>
      <c r="X391" s="109">
        <f t="shared" si="28"/>
        <v>70.224000000000004</v>
      </c>
      <c r="Y391" s="7"/>
      <c r="Z391" s="40" t="s">
        <v>401</v>
      </c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1"/>
      <c r="AV391" s="41"/>
      <c r="AW391" s="41"/>
      <c r="AX391" s="41"/>
      <c r="AY391" s="41"/>
      <c r="AZ391" s="41"/>
      <c r="BA391" s="41"/>
      <c r="BB391" s="41"/>
      <c r="BC391" s="41"/>
      <c r="BD391" s="41"/>
      <c r="BE391" s="41"/>
      <c r="BF391" s="41"/>
      <c r="BG391" s="41"/>
    </row>
    <row r="392" spans="1:59" ht="30" customHeight="1" x14ac:dyDescent="0.2">
      <c r="A392" s="88"/>
      <c r="B392" s="4" t="s">
        <v>575</v>
      </c>
      <c r="C392" s="5" t="s">
        <v>452</v>
      </c>
      <c r="D392" s="5" t="s">
        <v>73</v>
      </c>
      <c r="E392" s="5" t="s">
        <v>345</v>
      </c>
      <c r="F392" s="119" t="s">
        <v>639</v>
      </c>
      <c r="G392" s="38" t="s">
        <v>190</v>
      </c>
      <c r="H392" s="98">
        <f t="shared" si="26"/>
        <v>9</v>
      </c>
      <c r="I392" s="38" t="str">
        <f t="shared" si="27"/>
        <v>Mozzalat</v>
      </c>
      <c r="J392" s="96">
        <f t="shared" si="29"/>
        <v>8.5</v>
      </c>
      <c r="K392" s="89" t="s">
        <v>177</v>
      </c>
      <c r="L392" s="89" t="s">
        <v>251</v>
      </c>
      <c r="M392" s="89" t="s">
        <v>261</v>
      </c>
      <c r="N392" s="6"/>
      <c r="O392" s="112">
        <v>8.5</v>
      </c>
      <c r="P392" s="38" t="s">
        <v>592</v>
      </c>
      <c r="Q392" s="9">
        <v>13.55</v>
      </c>
      <c r="R392" s="38" t="s">
        <v>367</v>
      </c>
      <c r="S392" s="9">
        <v>9</v>
      </c>
      <c r="T392" s="38" t="s">
        <v>190</v>
      </c>
      <c r="U392" s="9" t="s">
        <v>401</v>
      </c>
      <c r="V392" s="38"/>
      <c r="W392" s="80"/>
      <c r="X392" s="109">
        <f t="shared" si="28"/>
        <v>0</v>
      </c>
      <c r="Y392" s="7"/>
      <c r="Z392" s="40" t="s">
        <v>401</v>
      </c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</row>
    <row r="393" spans="1:59" ht="30" customHeight="1" x14ac:dyDescent="0.2">
      <c r="A393" s="88"/>
      <c r="B393" s="4" t="s">
        <v>575</v>
      </c>
      <c r="C393" s="5" t="s">
        <v>452</v>
      </c>
      <c r="D393" s="5" t="s">
        <v>73</v>
      </c>
      <c r="E393" s="5" t="s">
        <v>345</v>
      </c>
      <c r="F393" s="119" t="s">
        <v>640</v>
      </c>
      <c r="G393" s="38" t="s">
        <v>190</v>
      </c>
      <c r="H393" s="98">
        <f t="shared" ref="H393:H450" si="30">IF(G393=P393,O393,IF(G393=R393,Q393,IF(G393=T393,S393,V393)))</f>
        <v>14.4</v>
      </c>
      <c r="I393" s="38" t="str">
        <f t="shared" ref="I393:I456" si="31">IF(J393=O393,P393,IF(J393=Q393,R393,IF(J393=S393,T393,V393)))</f>
        <v>Davigel</v>
      </c>
      <c r="J393" s="96">
        <f t="shared" si="29"/>
        <v>14.4</v>
      </c>
      <c r="K393" s="89" t="s">
        <v>177</v>
      </c>
      <c r="L393" s="89"/>
      <c r="M393" s="89"/>
      <c r="N393" s="6"/>
      <c r="O393" s="112">
        <v>14.4</v>
      </c>
      <c r="P393" s="38" t="s">
        <v>190</v>
      </c>
      <c r="Q393" s="9"/>
      <c r="R393" s="38"/>
      <c r="S393" s="9"/>
      <c r="T393" s="38"/>
      <c r="U393" s="9"/>
      <c r="V393" s="38"/>
      <c r="W393" s="80"/>
      <c r="X393" s="109">
        <f t="shared" ref="X393:X456" si="32">IF(AND(H393=0,N393&lt;&gt;0),"Prix achat ?",H393*N393)</f>
        <v>0</v>
      </c>
      <c r="Y393" s="7"/>
      <c r="Z393" s="40" t="s">
        <v>401</v>
      </c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1"/>
      <c r="AV393" s="41"/>
      <c r="AW393" s="41"/>
      <c r="AX393" s="41"/>
      <c r="AY393" s="41"/>
      <c r="AZ393" s="41"/>
      <c r="BA393" s="41"/>
      <c r="BB393" s="41"/>
      <c r="BC393" s="41"/>
      <c r="BD393" s="41"/>
      <c r="BE393" s="41"/>
      <c r="BF393" s="41"/>
      <c r="BG393" s="41"/>
    </row>
    <row r="394" spans="1:59" ht="30" customHeight="1" x14ac:dyDescent="0.2">
      <c r="A394" s="88"/>
      <c r="B394" s="4" t="s">
        <v>575</v>
      </c>
      <c r="C394" s="5" t="s">
        <v>452</v>
      </c>
      <c r="D394" s="5" t="s">
        <v>358</v>
      </c>
      <c r="E394" s="5" t="s">
        <v>362</v>
      </c>
      <c r="F394" s="119" t="s">
        <v>419</v>
      </c>
      <c r="G394" s="38" t="s">
        <v>373</v>
      </c>
      <c r="H394" s="98">
        <f t="shared" si="30"/>
        <v>0.32</v>
      </c>
      <c r="I394" s="38" t="str">
        <f t="shared" si="31"/>
        <v>Mise en Place</v>
      </c>
      <c r="J394" s="96">
        <f t="shared" si="29"/>
        <v>0.32</v>
      </c>
      <c r="K394" s="89" t="s">
        <v>114</v>
      </c>
      <c r="L394" s="89"/>
      <c r="M394" s="89"/>
      <c r="N394" s="6">
        <v>180</v>
      </c>
      <c r="O394" s="112">
        <v>0.32</v>
      </c>
      <c r="P394" s="38" t="s">
        <v>373</v>
      </c>
      <c r="Q394" s="9"/>
      <c r="R394" s="38"/>
      <c r="S394" s="9" t="s">
        <v>401</v>
      </c>
      <c r="T394" s="38"/>
      <c r="U394" s="9" t="s">
        <v>401</v>
      </c>
      <c r="V394" s="38"/>
      <c r="W394" s="80"/>
      <c r="X394" s="109">
        <f t="shared" si="32"/>
        <v>57.6</v>
      </c>
      <c r="Y394" s="7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</row>
    <row r="395" spans="1:59" ht="30" customHeight="1" x14ac:dyDescent="0.2">
      <c r="A395" s="88"/>
      <c r="B395" s="4" t="s">
        <v>575</v>
      </c>
      <c r="C395" s="5" t="s">
        <v>452</v>
      </c>
      <c r="D395" s="5" t="s">
        <v>358</v>
      </c>
      <c r="E395" s="5" t="s">
        <v>362</v>
      </c>
      <c r="F395" s="119" t="s">
        <v>635</v>
      </c>
      <c r="G395" s="38" t="s">
        <v>367</v>
      </c>
      <c r="H395" s="98">
        <f t="shared" si="30"/>
        <v>7.1</v>
      </c>
      <c r="I395" s="38" t="str">
        <f t="shared" si="31"/>
        <v>Carniato</v>
      </c>
      <c r="J395" s="96">
        <f t="shared" si="29"/>
        <v>7.1</v>
      </c>
      <c r="K395" s="89" t="s">
        <v>177</v>
      </c>
      <c r="L395" s="89"/>
      <c r="M395" s="89"/>
      <c r="N395" s="6"/>
      <c r="O395" s="112">
        <v>7.1</v>
      </c>
      <c r="P395" s="38" t="s">
        <v>367</v>
      </c>
      <c r="Q395" s="9"/>
      <c r="R395" s="38"/>
      <c r="S395" s="9"/>
      <c r="T395" s="38"/>
      <c r="U395" s="9"/>
      <c r="V395" s="38"/>
      <c r="W395" s="80"/>
      <c r="X395" s="109">
        <f t="shared" si="32"/>
        <v>0</v>
      </c>
      <c r="Y395" s="7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</row>
    <row r="396" spans="1:59" ht="30" customHeight="1" x14ac:dyDescent="0.2">
      <c r="A396" s="88"/>
      <c r="B396" s="4" t="s">
        <v>575</v>
      </c>
      <c r="C396" s="5" t="s">
        <v>452</v>
      </c>
      <c r="D396" s="5" t="s">
        <v>358</v>
      </c>
      <c r="E396" s="5" t="s">
        <v>362</v>
      </c>
      <c r="F396" s="119" t="s">
        <v>420</v>
      </c>
      <c r="G396" s="38" t="s">
        <v>373</v>
      </c>
      <c r="H396" s="98">
        <f t="shared" si="30"/>
        <v>2.5</v>
      </c>
      <c r="I396" s="38" t="str">
        <f t="shared" si="31"/>
        <v>Mise en Place</v>
      </c>
      <c r="J396" s="96">
        <f t="shared" si="29"/>
        <v>2.5</v>
      </c>
      <c r="K396" s="89" t="s">
        <v>177</v>
      </c>
      <c r="L396" s="89" t="s">
        <v>235</v>
      </c>
      <c r="M396" s="89" t="s">
        <v>236</v>
      </c>
      <c r="N396" s="6">
        <v>8</v>
      </c>
      <c r="O396" s="112">
        <v>2.5</v>
      </c>
      <c r="P396" s="38" t="s">
        <v>373</v>
      </c>
      <c r="Q396" s="9"/>
      <c r="R396" s="38"/>
      <c r="S396" s="9" t="s">
        <v>401</v>
      </c>
      <c r="T396" s="38"/>
      <c r="U396" s="9"/>
      <c r="V396" s="38"/>
      <c r="W396" s="80"/>
      <c r="X396" s="109">
        <f t="shared" si="32"/>
        <v>20</v>
      </c>
      <c r="Y396" s="7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</row>
    <row r="397" spans="1:59" ht="30" customHeight="1" x14ac:dyDescent="0.2">
      <c r="A397" s="88"/>
      <c r="B397" s="4" t="s">
        <v>575</v>
      </c>
      <c r="C397" s="5" t="s">
        <v>452</v>
      </c>
      <c r="D397" s="5" t="s">
        <v>358</v>
      </c>
      <c r="E397" s="5" t="s">
        <v>362</v>
      </c>
      <c r="F397" s="119" t="s">
        <v>160</v>
      </c>
      <c r="G397" s="38" t="s">
        <v>367</v>
      </c>
      <c r="H397" s="98">
        <f t="shared" si="30"/>
        <v>8.5</v>
      </c>
      <c r="I397" s="38" t="str">
        <f t="shared" si="31"/>
        <v>Carniato</v>
      </c>
      <c r="J397" s="96">
        <f t="shared" si="29"/>
        <v>8.5</v>
      </c>
      <c r="K397" s="89" t="s">
        <v>177</v>
      </c>
      <c r="L397" s="89" t="s">
        <v>236</v>
      </c>
      <c r="M397" s="89" t="s">
        <v>237</v>
      </c>
      <c r="N397" s="6">
        <v>2</v>
      </c>
      <c r="O397" s="112">
        <v>8.5</v>
      </c>
      <c r="P397" s="38" t="s">
        <v>367</v>
      </c>
      <c r="Q397" s="9"/>
      <c r="R397" s="38"/>
      <c r="S397" s="9" t="s">
        <v>401</v>
      </c>
      <c r="T397" s="38"/>
      <c r="U397" s="9" t="s">
        <v>401</v>
      </c>
      <c r="V397" s="38"/>
      <c r="W397" s="80"/>
      <c r="X397" s="109">
        <f t="shared" si="32"/>
        <v>17</v>
      </c>
      <c r="Y397" s="7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</row>
    <row r="398" spans="1:59" ht="30" customHeight="1" x14ac:dyDescent="0.2">
      <c r="A398" s="88"/>
      <c r="B398" s="4" t="s">
        <v>575</v>
      </c>
      <c r="C398" s="5" t="s">
        <v>452</v>
      </c>
      <c r="D398" s="5" t="s">
        <v>358</v>
      </c>
      <c r="E398" s="5" t="s">
        <v>356</v>
      </c>
      <c r="F398" s="119" t="s">
        <v>234</v>
      </c>
      <c r="G398" s="38" t="s">
        <v>373</v>
      </c>
      <c r="H398" s="98">
        <f t="shared" si="30"/>
        <v>18</v>
      </c>
      <c r="I398" s="38" t="str">
        <f t="shared" si="31"/>
        <v>Mise en Place</v>
      </c>
      <c r="J398" s="96">
        <f t="shared" si="29"/>
        <v>18</v>
      </c>
      <c r="K398" s="89" t="s">
        <v>177</v>
      </c>
      <c r="L398" s="89"/>
      <c r="M398" s="89"/>
      <c r="N398" s="6">
        <v>2</v>
      </c>
      <c r="O398" s="112">
        <v>18</v>
      </c>
      <c r="P398" s="38" t="s">
        <v>373</v>
      </c>
      <c r="Q398" s="9"/>
      <c r="R398" s="38"/>
      <c r="S398" s="9" t="s">
        <v>401</v>
      </c>
      <c r="T398" s="38"/>
      <c r="U398" s="9" t="s">
        <v>401</v>
      </c>
      <c r="V398" s="38"/>
      <c r="W398" s="80"/>
      <c r="X398" s="109">
        <f t="shared" si="32"/>
        <v>36</v>
      </c>
      <c r="Y398" s="7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40"/>
      <c r="BB398" s="40"/>
      <c r="BC398" s="40"/>
      <c r="BD398" s="40"/>
      <c r="BE398" s="40"/>
      <c r="BF398" s="40"/>
      <c r="BG398" s="40"/>
    </row>
    <row r="399" spans="1:59" ht="30" customHeight="1" x14ac:dyDescent="0.2">
      <c r="A399" s="88"/>
      <c r="B399" s="4" t="s">
        <v>575</v>
      </c>
      <c r="C399" s="5" t="s">
        <v>452</v>
      </c>
      <c r="D399" s="5" t="s">
        <v>358</v>
      </c>
      <c r="E399" s="5" t="s">
        <v>356</v>
      </c>
      <c r="F399" s="119" t="s">
        <v>89</v>
      </c>
      <c r="G399" s="38" t="s">
        <v>373</v>
      </c>
      <c r="H399" s="98">
        <f t="shared" si="30"/>
        <v>2.8</v>
      </c>
      <c r="I399" s="38" t="str">
        <f t="shared" si="31"/>
        <v>Mise en Place</v>
      </c>
      <c r="J399" s="96">
        <f t="shared" si="29"/>
        <v>2.8</v>
      </c>
      <c r="K399" s="89" t="s">
        <v>114</v>
      </c>
      <c r="L399" s="89"/>
      <c r="M399" s="89"/>
      <c r="N399" s="6">
        <v>8</v>
      </c>
      <c r="O399" s="112">
        <v>2.8</v>
      </c>
      <c r="P399" s="38" t="s">
        <v>373</v>
      </c>
      <c r="Q399" s="9"/>
      <c r="R399" s="38"/>
      <c r="S399" s="9" t="s">
        <v>401</v>
      </c>
      <c r="T399" s="38"/>
      <c r="U399" s="9" t="s">
        <v>401</v>
      </c>
      <c r="V399" s="38"/>
      <c r="W399" s="80"/>
      <c r="X399" s="109">
        <f t="shared" si="32"/>
        <v>22.4</v>
      </c>
      <c r="Y399" s="7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40"/>
      <c r="BB399" s="40"/>
      <c r="BC399" s="40"/>
      <c r="BD399" s="40"/>
      <c r="BE399" s="40"/>
      <c r="BF399" s="40"/>
      <c r="BG399" s="40"/>
    </row>
    <row r="400" spans="1:59" ht="30" customHeight="1" x14ac:dyDescent="0.2">
      <c r="A400" s="88"/>
      <c r="B400" s="4" t="s">
        <v>575</v>
      </c>
      <c r="C400" s="5" t="s">
        <v>452</v>
      </c>
      <c r="D400" s="5" t="s">
        <v>358</v>
      </c>
      <c r="E400" s="5" t="s">
        <v>356</v>
      </c>
      <c r="F400" s="119" t="s">
        <v>170</v>
      </c>
      <c r="G400" s="38" t="s">
        <v>373</v>
      </c>
      <c r="H400" s="98">
        <f t="shared" si="30"/>
        <v>18</v>
      </c>
      <c r="I400" s="38" t="str">
        <f t="shared" si="31"/>
        <v>Mise en Place</v>
      </c>
      <c r="J400" s="96">
        <f t="shared" si="29"/>
        <v>18</v>
      </c>
      <c r="K400" s="89" t="s">
        <v>177</v>
      </c>
      <c r="L400" s="89"/>
      <c r="M400" s="89"/>
      <c r="N400" s="6">
        <v>1</v>
      </c>
      <c r="O400" s="112">
        <v>18</v>
      </c>
      <c r="P400" s="38" t="s">
        <v>373</v>
      </c>
      <c r="Q400" s="9"/>
      <c r="R400" s="38"/>
      <c r="S400" s="9" t="s">
        <v>401</v>
      </c>
      <c r="T400" s="38"/>
      <c r="U400" s="9" t="s">
        <v>401</v>
      </c>
      <c r="V400" s="38"/>
      <c r="W400" s="80"/>
      <c r="X400" s="109">
        <f t="shared" si="32"/>
        <v>18</v>
      </c>
      <c r="Y400" s="7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</row>
    <row r="401" spans="1:59" ht="30" customHeight="1" x14ac:dyDescent="0.2">
      <c r="A401" s="88"/>
      <c r="B401" s="4" t="s">
        <v>579</v>
      </c>
      <c r="C401" s="5" t="s">
        <v>327</v>
      </c>
      <c r="D401" s="5" t="s">
        <v>406</v>
      </c>
      <c r="E401" s="5"/>
      <c r="F401" s="119" t="s">
        <v>180</v>
      </c>
      <c r="G401" s="38" t="s">
        <v>572</v>
      </c>
      <c r="H401" s="98">
        <f t="shared" si="30"/>
        <v>9.6999999999999993</v>
      </c>
      <c r="I401" s="38" t="str">
        <f t="shared" si="31"/>
        <v>Adis</v>
      </c>
      <c r="J401" s="96">
        <f t="shared" si="29"/>
        <v>9.6999999999999993</v>
      </c>
      <c r="K401" s="89" t="s">
        <v>264</v>
      </c>
      <c r="L401" s="89" t="s">
        <v>241</v>
      </c>
      <c r="M401" s="89" t="s">
        <v>246</v>
      </c>
      <c r="N401" s="6">
        <v>21</v>
      </c>
      <c r="O401" s="113">
        <v>9.6999999999999993</v>
      </c>
      <c r="P401" s="38" t="s">
        <v>461</v>
      </c>
      <c r="Q401" s="9">
        <v>9.6999999999999993</v>
      </c>
      <c r="R401" s="38" t="s">
        <v>572</v>
      </c>
      <c r="S401" s="9"/>
      <c r="T401" s="38"/>
      <c r="U401" s="9" t="s">
        <v>401</v>
      </c>
      <c r="V401" s="38"/>
      <c r="W401" s="80" t="s">
        <v>598</v>
      </c>
      <c r="X401" s="109">
        <f t="shared" si="32"/>
        <v>203.7</v>
      </c>
      <c r="Y401" s="7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</row>
    <row r="402" spans="1:59" ht="30" customHeight="1" x14ac:dyDescent="0.2">
      <c r="A402" s="88"/>
      <c r="B402" s="4" t="s">
        <v>579</v>
      </c>
      <c r="C402" s="5" t="s">
        <v>327</v>
      </c>
      <c r="D402" s="5" t="s">
        <v>501</v>
      </c>
      <c r="E402" s="5"/>
      <c r="F402" s="119" t="s">
        <v>656</v>
      </c>
      <c r="G402" s="38" t="s">
        <v>568</v>
      </c>
      <c r="H402" s="98">
        <f t="shared" si="30"/>
        <v>1.51</v>
      </c>
      <c r="I402" s="38" t="str">
        <f t="shared" si="31"/>
        <v>France Neir</v>
      </c>
      <c r="J402" s="96">
        <f t="shared" si="29"/>
        <v>1.51</v>
      </c>
      <c r="K402" s="89"/>
      <c r="L402" s="89"/>
      <c r="M402" s="89"/>
      <c r="N402" s="6">
        <v>2</v>
      </c>
      <c r="O402" s="112">
        <v>1.51</v>
      </c>
      <c r="P402" s="38" t="s">
        <v>568</v>
      </c>
      <c r="Q402" s="9"/>
      <c r="R402" s="38"/>
      <c r="S402" s="9" t="s">
        <v>401</v>
      </c>
      <c r="T402" s="38"/>
      <c r="U402" s="9" t="s">
        <v>401</v>
      </c>
      <c r="V402" s="38"/>
      <c r="W402" s="80" t="s">
        <v>598</v>
      </c>
      <c r="X402" s="109">
        <f t="shared" si="32"/>
        <v>3.02</v>
      </c>
      <c r="Y402" s="7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</row>
    <row r="403" spans="1:59" ht="30" customHeight="1" x14ac:dyDescent="0.2">
      <c r="A403" s="88"/>
      <c r="B403" s="4" t="s">
        <v>579</v>
      </c>
      <c r="C403" s="5" t="s">
        <v>327</v>
      </c>
      <c r="D403" s="5" t="s">
        <v>501</v>
      </c>
      <c r="E403" s="5"/>
      <c r="F403" s="119" t="s">
        <v>683</v>
      </c>
      <c r="G403" s="38" t="s">
        <v>568</v>
      </c>
      <c r="H403" s="98">
        <f t="shared" si="30"/>
        <v>2.2799999999999998</v>
      </c>
      <c r="I403" s="38" t="str">
        <f t="shared" si="31"/>
        <v>France Neir</v>
      </c>
      <c r="J403" s="96">
        <f t="shared" si="29"/>
        <v>2.2799999999999998</v>
      </c>
      <c r="K403" s="89" t="s">
        <v>684</v>
      </c>
      <c r="L403" s="89"/>
      <c r="M403" s="89"/>
      <c r="N403" s="6">
        <v>3</v>
      </c>
      <c r="O403" s="112">
        <v>2.2799999999999998</v>
      </c>
      <c r="P403" s="38" t="s">
        <v>568</v>
      </c>
      <c r="Q403" s="9"/>
      <c r="R403" s="38"/>
      <c r="S403" s="9" t="s">
        <v>401</v>
      </c>
      <c r="T403" s="38"/>
      <c r="U403" s="9" t="s">
        <v>401</v>
      </c>
      <c r="V403" s="38"/>
      <c r="W403" s="80" t="s">
        <v>598</v>
      </c>
      <c r="X403" s="109">
        <f t="shared" si="32"/>
        <v>6.84</v>
      </c>
      <c r="Y403" s="7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1"/>
      <c r="AV403" s="41"/>
      <c r="AW403" s="41"/>
      <c r="AX403" s="41"/>
      <c r="AY403" s="41"/>
      <c r="AZ403" s="41"/>
      <c r="BA403" s="41"/>
      <c r="BB403" s="41"/>
      <c r="BC403" s="41"/>
      <c r="BD403" s="41"/>
      <c r="BE403" s="41"/>
      <c r="BF403" s="41"/>
      <c r="BG403" s="41"/>
    </row>
    <row r="404" spans="1:59" ht="30" customHeight="1" x14ac:dyDescent="0.2">
      <c r="A404" s="88"/>
      <c r="B404" s="4" t="s">
        <v>579</v>
      </c>
      <c r="C404" s="5" t="s">
        <v>327</v>
      </c>
      <c r="D404" s="5" t="s">
        <v>501</v>
      </c>
      <c r="E404" s="5"/>
      <c r="F404" s="119" t="s">
        <v>505</v>
      </c>
      <c r="G404" s="38" t="s">
        <v>568</v>
      </c>
      <c r="H404" s="98">
        <f t="shared" si="30"/>
        <v>35.85</v>
      </c>
      <c r="I404" s="38" t="str">
        <f t="shared" si="31"/>
        <v>France Neir</v>
      </c>
      <c r="J404" s="96">
        <f t="shared" si="29"/>
        <v>35.85</v>
      </c>
      <c r="K404" s="89" t="s">
        <v>506</v>
      </c>
      <c r="L404" s="89"/>
      <c r="M404" s="89"/>
      <c r="N404" s="6">
        <v>1</v>
      </c>
      <c r="O404" s="112">
        <v>35.85</v>
      </c>
      <c r="P404" s="38" t="s">
        <v>568</v>
      </c>
      <c r="Q404" s="9"/>
      <c r="R404" s="38"/>
      <c r="S404" s="9" t="s">
        <v>401</v>
      </c>
      <c r="T404" s="38"/>
      <c r="U404" s="9" t="s">
        <v>401</v>
      </c>
      <c r="V404" s="38"/>
      <c r="W404" s="80" t="s">
        <v>598</v>
      </c>
      <c r="X404" s="109">
        <f t="shared" si="32"/>
        <v>35.85</v>
      </c>
      <c r="Y404" s="7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1"/>
      <c r="AV404" s="41"/>
      <c r="AW404" s="41"/>
      <c r="AX404" s="41"/>
      <c r="AY404" s="41"/>
      <c r="AZ404" s="41"/>
      <c r="BA404" s="41"/>
      <c r="BB404" s="41"/>
      <c r="BC404" s="41"/>
      <c r="BD404" s="41"/>
      <c r="BE404" s="41"/>
      <c r="BF404" s="41"/>
      <c r="BG404" s="41"/>
    </row>
    <row r="405" spans="1:59" ht="30" customHeight="1" x14ac:dyDescent="0.2">
      <c r="A405" s="88"/>
      <c r="B405" s="4" t="s">
        <v>579</v>
      </c>
      <c r="C405" s="5" t="s">
        <v>327</v>
      </c>
      <c r="D405" s="5" t="s">
        <v>501</v>
      </c>
      <c r="E405" s="5"/>
      <c r="F405" s="119" t="s">
        <v>658</v>
      </c>
      <c r="G405" s="38" t="s">
        <v>568</v>
      </c>
      <c r="H405" s="98">
        <f t="shared" si="30"/>
        <v>3</v>
      </c>
      <c r="I405" s="38" t="str">
        <f t="shared" si="31"/>
        <v>France Neir</v>
      </c>
      <c r="J405" s="96">
        <f t="shared" ref="J405:J465" si="33">MIN(O405,Q405,S405,U405)</f>
        <v>3</v>
      </c>
      <c r="K405" s="89"/>
      <c r="L405" s="89"/>
      <c r="M405" s="89"/>
      <c r="N405" s="6">
        <v>1</v>
      </c>
      <c r="O405" s="112">
        <v>3</v>
      </c>
      <c r="P405" s="38" t="s">
        <v>568</v>
      </c>
      <c r="Q405" s="9"/>
      <c r="R405" s="38"/>
      <c r="S405" s="9" t="s">
        <v>401</v>
      </c>
      <c r="T405" s="38"/>
      <c r="U405" s="9" t="s">
        <v>401</v>
      </c>
      <c r="V405" s="38"/>
      <c r="W405" s="80" t="s">
        <v>598</v>
      </c>
      <c r="X405" s="109">
        <f t="shared" si="32"/>
        <v>3</v>
      </c>
      <c r="Y405" s="7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1"/>
      <c r="AV405" s="41"/>
      <c r="AW405" s="41"/>
      <c r="AX405" s="41"/>
      <c r="AY405" s="41"/>
      <c r="AZ405" s="41"/>
      <c r="BA405" s="41"/>
      <c r="BB405" s="41"/>
      <c r="BC405" s="41"/>
      <c r="BD405" s="41"/>
      <c r="BE405" s="41"/>
      <c r="BF405" s="41"/>
      <c r="BG405" s="41"/>
    </row>
    <row r="406" spans="1:59" ht="30" customHeight="1" x14ac:dyDescent="0.2">
      <c r="A406" s="88"/>
      <c r="B406" s="4" t="s">
        <v>579</v>
      </c>
      <c r="C406" s="5" t="s">
        <v>327</v>
      </c>
      <c r="D406" s="5" t="s">
        <v>501</v>
      </c>
      <c r="E406" s="5"/>
      <c r="F406" s="119" t="s">
        <v>655</v>
      </c>
      <c r="G406" s="38" t="s">
        <v>568</v>
      </c>
      <c r="H406" s="98">
        <f t="shared" si="30"/>
        <v>2.5499999999999998</v>
      </c>
      <c r="I406" s="38" t="str">
        <f t="shared" si="31"/>
        <v>France Neir</v>
      </c>
      <c r="J406" s="96">
        <f t="shared" si="33"/>
        <v>2.5499999999999998</v>
      </c>
      <c r="K406" s="89" t="s">
        <v>438</v>
      </c>
      <c r="L406" s="89"/>
      <c r="M406" s="89"/>
      <c r="N406" s="6">
        <v>1</v>
      </c>
      <c r="O406" s="112">
        <v>2.5499999999999998</v>
      </c>
      <c r="P406" s="38" t="s">
        <v>568</v>
      </c>
      <c r="Q406" s="9"/>
      <c r="R406" s="38"/>
      <c r="S406" s="9" t="s">
        <v>401</v>
      </c>
      <c r="T406" s="38"/>
      <c r="U406" s="9" t="s">
        <v>401</v>
      </c>
      <c r="V406" s="38"/>
      <c r="W406" s="80" t="s">
        <v>598</v>
      </c>
      <c r="X406" s="109">
        <f t="shared" si="32"/>
        <v>2.5499999999999998</v>
      </c>
      <c r="Y406" s="7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1"/>
      <c r="AV406" s="41"/>
      <c r="AW406" s="41"/>
      <c r="AX406" s="41"/>
      <c r="AY406" s="41"/>
      <c r="AZ406" s="41"/>
      <c r="BA406" s="41"/>
      <c r="BB406" s="41"/>
      <c r="BC406" s="41"/>
      <c r="BD406" s="41"/>
      <c r="BE406" s="41"/>
      <c r="BF406" s="41"/>
      <c r="BG406" s="41"/>
    </row>
    <row r="407" spans="1:59" ht="30" customHeight="1" x14ac:dyDescent="0.2">
      <c r="A407" s="88"/>
      <c r="B407" s="4" t="s">
        <v>579</v>
      </c>
      <c r="C407" s="5" t="s">
        <v>327</v>
      </c>
      <c r="D407" s="5" t="s">
        <v>501</v>
      </c>
      <c r="E407" s="5"/>
      <c r="F407" s="119" t="s">
        <v>511</v>
      </c>
      <c r="G407" s="38" t="s">
        <v>568</v>
      </c>
      <c r="H407" s="98">
        <f t="shared" si="30"/>
        <v>8.15</v>
      </c>
      <c r="I407" s="38" t="str">
        <f t="shared" si="31"/>
        <v>France Neir</v>
      </c>
      <c r="J407" s="96">
        <f t="shared" si="33"/>
        <v>8.15</v>
      </c>
      <c r="K407" s="89" t="s">
        <v>114</v>
      </c>
      <c r="L407" s="89"/>
      <c r="M407" s="89"/>
      <c r="N407" s="6">
        <v>1</v>
      </c>
      <c r="O407" s="112">
        <v>8.15</v>
      </c>
      <c r="P407" s="38" t="s">
        <v>568</v>
      </c>
      <c r="Q407" s="9"/>
      <c r="R407" s="38"/>
      <c r="S407" s="9" t="s">
        <v>401</v>
      </c>
      <c r="T407" s="38"/>
      <c r="U407" s="9" t="s">
        <v>401</v>
      </c>
      <c r="V407" s="38"/>
      <c r="W407" s="80" t="s">
        <v>598</v>
      </c>
      <c r="X407" s="109">
        <f t="shared" si="32"/>
        <v>8.15</v>
      </c>
      <c r="Y407" s="7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1"/>
      <c r="AV407" s="41"/>
      <c r="AW407" s="41"/>
      <c r="AX407" s="41"/>
      <c r="AY407" s="41"/>
      <c r="AZ407" s="41"/>
      <c r="BA407" s="41"/>
      <c r="BB407" s="41"/>
      <c r="BC407" s="41"/>
      <c r="BD407" s="41"/>
      <c r="BE407" s="41"/>
      <c r="BF407" s="41"/>
      <c r="BG407" s="41"/>
    </row>
    <row r="408" spans="1:59" ht="30" customHeight="1" x14ac:dyDescent="0.2">
      <c r="A408" s="88"/>
      <c r="B408" s="4" t="s">
        <v>579</v>
      </c>
      <c r="C408" s="5" t="s">
        <v>327</v>
      </c>
      <c r="D408" s="5" t="s">
        <v>501</v>
      </c>
      <c r="E408" s="5"/>
      <c r="F408" s="119" t="s">
        <v>657</v>
      </c>
      <c r="G408" s="38" t="s">
        <v>568</v>
      </c>
      <c r="H408" s="98">
        <f t="shared" si="30"/>
        <v>6.5</v>
      </c>
      <c r="I408" s="38" t="str">
        <f t="shared" si="31"/>
        <v>France Neir</v>
      </c>
      <c r="J408" s="96">
        <f t="shared" si="33"/>
        <v>6.5</v>
      </c>
      <c r="K408" s="89"/>
      <c r="L408" s="89"/>
      <c r="M408" s="89"/>
      <c r="N408" s="6">
        <v>1</v>
      </c>
      <c r="O408" s="112">
        <v>6.5</v>
      </c>
      <c r="P408" s="38" t="s">
        <v>568</v>
      </c>
      <c r="Q408" s="9"/>
      <c r="R408" s="38"/>
      <c r="S408" s="9" t="s">
        <v>401</v>
      </c>
      <c r="T408" s="38"/>
      <c r="U408" s="9" t="s">
        <v>401</v>
      </c>
      <c r="V408" s="38"/>
      <c r="W408" s="80" t="s">
        <v>598</v>
      </c>
      <c r="X408" s="109">
        <f t="shared" si="32"/>
        <v>6.5</v>
      </c>
      <c r="Y408" s="7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1"/>
      <c r="AV408" s="41"/>
      <c r="AW408" s="41"/>
      <c r="AX408" s="41"/>
      <c r="AY408" s="41"/>
      <c r="AZ408" s="41"/>
      <c r="BA408" s="41"/>
      <c r="BB408" s="41"/>
      <c r="BC408" s="41"/>
      <c r="BD408" s="41"/>
      <c r="BE408" s="41"/>
      <c r="BF408" s="41"/>
      <c r="BG408" s="41"/>
    </row>
    <row r="409" spans="1:59" ht="30" customHeight="1" x14ac:dyDescent="0.2">
      <c r="A409" s="88"/>
      <c r="B409" s="4" t="s">
        <v>579</v>
      </c>
      <c r="C409" s="5" t="s">
        <v>327</v>
      </c>
      <c r="D409" s="5" t="s">
        <v>501</v>
      </c>
      <c r="E409" s="5"/>
      <c r="F409" s="119" t="s">
        <v>509</v>
      </c>
      <c r="G409" s="38" t="s">
        <v>568</v>
      </c>
      <c r="H409" s="98">
        <f t="shared" si="30"/>
        <v>4.95</v>
      </c>
      <c r="I409" s="38" t="str">
        <f t="shared" si="31"/>
        <v>France Neir</v>
      </c>
      <c r="J409" s="96">
        <f t="shared" si="33"/>
        <v>4.95</v>
      </c>
      <c r="K409" s="89" t="s">
        <v>510</v>
      </c>
      <c r="L409" s="89"/>
      <c r="M409" s="89"/>
      <c r="N409" s="6">
        <v>2</v>
      </c>
      <c r="O409" s="112">
        <v>4.95</v>
      </c>
      <c r="P409" s="38" t="s">
        <v>568</v>
      </c>
      <c r="Q409" s="9"/>
      <c r="R409" s="38"/>
      <c r="S409" s="9" t="s">
        <v>401</v>
      </c>
      <c r="T409" s="38"/>
      <c r="U409" s="9" t="s">
        <v>401</v>
      </c>
      <c r="V409" s="38"/>
      <c r="W409" s="80" t="s">
        <v>598</v>
      </c>
      <c r="X409" s="109">
        <f t="shared" si="32"/>
        <v>9.9</v>
      </c>
      <c r="Y409" s="7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1"/>
      <c r="AV409" s="41"/>
      <c r="AW409" s="41"/>
      <c r="AX409" s="41"/>
      <c r="AY409" s="41"/>
      <c r="AZ409" s="41"/>
      <c r="BA409" s="41"/>
      <c r="BB409" s="41"/>
      <c r="BC409" s="41"/>
      <c r="BD409" s="41"/>
      <c r="BE409" s="41"/>
      <c r="BF409" s="41"/>
      <c r="BG409" s="41"/>
    </row>
    <row r="410" spans="1:59" ht="30" customHeight="1" x14ac:dyDescent="0.2">
      <c r="A410" s="88"/>
      <c r="B410" s="4" t="s">
        <v>579</v>
      </c>
      <c r="C410" s="5" t="s">
        <v>327</v>
      </c>
      <c r="D410" s="5" t="s">
        <v>501</v>
      </c>
      <c r="E410" s="5"/>
      <c r="F410" s="119" t="s">
        <v>504</v>
      </c>
      <c r="G410" s="38" t="s">
        <v>568</v>
      </c>
      <c r="H410" s="98">
        <f t="shared" si="30"/>
        <v>7.21</v>
      </c>
      <c r="I410" s="38" t="str">
        <f t="shared" si="31"/>
        <v>France Neir</v>
      </c>
      <c r="J410" s="96">
        <f t="shared" si="33"/>
        <v>7.21</v>
      </c>
      <c r="K410" s="89" t="s">
        <v>438</v>
      </c>
      <c r="L410" s="89"/>
      <c r="M410" s="89"/>
      <c r="N410" s="6">
        <v>2</v>
      </c>
      <c r="O410" s="112">
        <v>7.21</v>
      </c>
      <c r="P410" s="38" t="s">
        <v>568</v>
      </c>
      <c r="Q410" s="9"/>
      <c r="R410" s="38"/>
      <c r="S410" s="9" t="s">
        <v>401</v>
      </c>
      <c r="T410" s="38"/>
      <c r="U410" s="9" t="s">
        <v>401</v>
      </c>
      <c r="V410" s="38"/>
      <c r="W410" s="80" t="s">
        <v>598</v>
      </c>
      <c r="X410" s="109">
        <f t="shared" si="32"/>
        <v>14.42</v>
      </c>
      <c r="Y410" s="7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1"/>
      <c r="AV410" s="41"/>
      <c r="AW410" s="41"/>
      <c r="AX410" s="41"/>
      <c r="AY410" s="41"/>
      <c r="AZ410" s="41"/>
      <c r="BA410" s="41"/>
      <c r="BB410" s="41"/>
      <c r="BC410" s="41"/>
      <c r="BD410" s="41"/>
      <c r="BE410" s="41"/>
      <c r="BF410" s="41"/>
      <c r="BG410" s="41"/>
    </row>
    <row r="411" spans="1:59" ht="30" customHeight="1" x14ac:dyDescent="0.2">
      <c r="A411" s="88"/>
      <c r="B411" s="4" t="s">
        <v>579</v>
      </c>
      <c r="C411" s="5" t="s">
        <v>327</v>
      </c>
      <c r="D411" s="5" t="s">
        <v>501</v>
      </c>
      <c r="E411" s="5"/>
      <c r="F411" s="119" t="s">
        <v>503</v>
      </c>
      <c r="G411" s="38" t="s">
        <v>568</v>
      </c>
      <c r="H411" s="98">
        <f t="shared" si="30"/>
        <v>4.75</v>
      </c>
      <c r="I411" s="38" t="str">
        <f t="shared" si="31"/>
        <v>France Neir</v>
      </c>
      <c r="J411" s="96">
        <f t="shared" si="33"/>
        <v>4.75</v>
      </c>
      <c r="K411" s="89" t="s">
        <v>438</v>
      </c>
      <c r="L411" s="89"/>
      <c r="M411" s="89"/>
      <c r="N411" s="6">
        <v>1</v>
      </c>
      <c r="O411" s="112">
        <v>4.75</v>
      </c>
      <c r="P411" s="38" t="s">
        <v>568</v>
      </c>
      <c r="Q411" s="9"/>
      <c r="R411" s="38"/>
      <c r="S411" s="9" t="s">
        <v>401</v>
      </c>
      <c r="T411" s="38"/>
      <c r="U411" s="9" t="s">
        <v>401</v>
      </c>
      <c r="V411" s="38"/>
      <c r="W411" s="80" t="s">
        <v>598</v>
      </c>
      <c r="X411" s="109">
        <f t="shared" si="32"/>
        <v>4.75</v>
      </c>
      <c r="Y411" s="7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1"/>
      <c r="AV411" s="41"/>
      <c r="AW411" s="41"/>
      <c r="AX411" s="41"/>
      <c r="AY411" s="41"/>
      <c r="AZ411" s="41"/>
      <c r="BA411" s="41"/>
      <c r="BB411" s="41"/>
      <c r="BC411" s="41"/>
      <c r="BD411" s="41"/>
      <c r="BE411" s="41"/>
      <c r="BF411" s="41"/>
      <c r="BG411" s="41"/>
    </row>
    <row r="412" spans="1:59" ht="30" customHeight="1" x14ac:dyDescent="0.2">
      <c r="A412" s="88"/>
      <c r="B412" s="4" t="s">
        <v>579</v>
      </c>
      <c r="C412" s="5" t="s">
        <v>327</v>
      </c>
      <c r="D412" s="5" t="s">
        <v>501</v>
      </c>
      <c r="E412" s="5"/>
      <c r="F412" s="119" t="s">
        <v>502</v>
      </c>
      <c r="G412" s="38" t="s">
        <v>568</v>
      </c>
      <c r="H412" s="98">
        <f t="shared" si="30"/>
        <v>7.29</v>
      </c>
      <c r="I412" s="38" t="str">
        <f t="shared" si="31"/>
        <v>France Neir</v>
      </c>
      <c r="J412" s="96">
        <f t="shared" si="33"/>
        <v>7.29</v>
      </c>
      <c r="K412" s="89" t="s">
        <v>438</v>
      </c>
      <c r="L412" s="89"/>
      <c r="M412" s="89"/>
      <c r="N412" s="6">
        <v>1</v>
      </c>
      <c r="O412" s="112">
        <v>7.29</v>
      </c>
      <c r="P412" s="38" t="s">
        <v>568</v>
      </c>
      <c r="Q412" s="9"/>
      <c r="R412" s="38"/>
      <c r="S412" s="9" t="s">
        <v>401</v>
      </c>
      <c r="T412" s="38"/>
      <c r="U412" s="9" t="s">
        <v>401</v>
      </c>
      <c r="V412" s="38"/>
      <c r="W412" s="80" t="s">
        <v>598</v>
      </c>
      <c r="X412" s="109">
        <f t="shared" si="32"/>
        <v>7.29</v>
      </c>
      <c r="Y412" s="7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1"/>
      <c r="AV412" s="41"/>
      <c r="AW412" s="41"/>
      <c r="AX412" s="41"/>
      <c r="AY412" s="41"/>
      <c r="AZ412" s="41"/>
      <c r="BA412" s="41"/>
      <c r="BB412" s="41"/>
      <c r="BC412" s="41"/>
      <c r="BD412" s="41"/>
      <c r="BE412" s="41"/>
      <c r="BF412" s="41"/>
      <c r="BG412" s="41"/>
    </row>
    <row r="413" spans="1:59" ht="30" customHeight="1" x14ac:dyDescent="0.2">
      <c r="A413" s="88"/>
      <c r="B413" s="4" t="s">
        <v>579</v>
      </c>
      <c r="C413" s="5" t="s">
        <v>327</v>
      </c>
      <c r="D413" s="5" t="s">
        <v>501</v>
      </c>
      <c r="E413" s="5"/>
      <c r="F413" s="119" t="s">
        <v>507</v>
      </c>
      <c r="G413" s="38" t="s">
        <v>568</v>
      </c>
      <c r="H413" s="98">
        <f t="shared" si="30"/>
        <v>4.3</v>
      </c>
      <c r="I413" s="38" t="str">
        <f t="shared" si="31"/>
        <v>France Neir</v>
      </c>
      <c r="J413" s="96">
        <f t="shared" si="33"/>
        <v>4.3</v>
      </c>
      <c r="K413" s="89" t="s">
        <v>508</v>
      </c>
      <c r="L413" s="89"/>
      <c r="M413" s="89"/>
      <c r="N413" s="6">
        <v>2</v>
      </c>
      <c r="O413" s="112">
        <v>4.3</v>
      </c>
      <c r="P413" s="38" t="s">
        <v>568</v>
      </c>
      <c r="Q413" s="9"/>
      <c r="R413" s="38"/>
      <c r="S413" s="9" t="s">
        <v>401</v>
      </c>
      <c r="T413" s="38"/>
      <c r="U413" s="9" t="s">
        <v>401</v>
      </c>
      <c r="V413" s="38"/>
      <c r="W413" s="80" t="s">
        <v>598</v>
      </c>
      <c r="X413" s="109">
        <f t="shared" si="32"/>
        <v>8.6</v>
      </c>
      <c r="Y413" s="7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1"/>
      <c r="AV413" s="41"/>
      <c r="AW413" s="41"/>
      <c r="AX413" s="41"/>
      <c r="AY413" s="41"/>
      <c r="AZ413" s="41"/>
      <c r="BA413" s="41"/>
      <c r="BB413" s="41"/>
      <c r="BC413" s="41"/>
      <c r="BD413" s="41"/>
      <c r="BE413" s="41"/>
      <c r="BF413" s="41"/>
      <c r="BG413" s="41"/>
    </row>
    <row r="414" spans="1:59" ht="30" customHeight="1" x14ac:dyDescent="0.2">
      <c r="A414" s="88"/>
      <c r="B414" s="4" t="s">
        <v>579</v>
      </c>
      <c r="C414" s="5" t="s">
        <v>327</v>
      </c>
      <c r="D414" s="5" t="s">
        <v>501</v>
      </c>
      <c r="E414" s="5"/>
      <c r="F414" s="119" t="s">
        <v>512</v>
      </c>
      <c r="G414" s="38" t="s">
        <v>568</v>
      </c>
      <c r="H414" s="98">
        <f t="shared" si="30"/>
        <v>4.97</v>
      </c>
      <c r="I414" s="38" t="str">
        <f t="shared" si="31"/>
        <v>France Neir</v>
      </c>
      <c r="J414" s="96">
        <f t="shared" si="33"/>
        <v>4.97</v>
      </c>
      <c r="K414" s="89" t="s">
        <v>114</v>
      </c>
      <c r="L414" s="89"/>
      <c r="M414" s="89"/>
      <c r="N414" s="6">
        <v>3</v>
      </c>
      <c r="O414" s="112">
        <v>4.97</v>
      </c>
      <c r="P414" s="38" t="s">
        <v>568</v>
      </c>
      <c r="Q414" s="9"/>
      <c r="R414" s="38"/>
      <c r="S414" s="9" t="s">
        <v>401</v>
      </c>
      <c r="T414" s="38"/>
      <c r="U414" s="9" t="s">
        <v>401</v>
      </c>
      <c r="V414" s="38"/>
      <c r="W414" s="80" t="s">
        <v>598</v>
      </c>
      <c r="X414" s="109">
        <f t="shared" si="32"/>
        <v>14.91</v>
      </c>
      <c r="Y414" s="7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1"/>
      <c r="AV414" s="41"/>
      <c r="AW414" s="41"/>
      <c r="AX414" s="41"/>
      <c r="AY414" s="41"/>
      <c r="AZ414" s="41"/>
      <c r="BA414" s="41"/>
      <c r="BB414" s="41"/>
      <c r="BC414" s="41"/>
      <c r="BD414" s="41"/>
      <c r="BE414" s="41"/>
      <c r="BF414" s="41"/>
      <c r="BG414" s="41"/>
    </row>
    <row r="415" spans="1:59" ht="30" customHeight="1" x14ac:dyDescent="0.2">
      <c r="A415" s="88"/>
      <c r="B415" s="4" t="s">
        <v>577</v>
      </c>
      <c r="C415" s="5" t="s">
        <v>327</v>
      </c>
      <c r="D415" s="5" t="s">
        <v>186</v>
      </c>
      <c r="E415" s="5"/>
      <c r="F415" s="119" t="s">
        <v>622</v>
      </c>
      <c r="G415" s="38" t="s">
        <v>625</v>
      </c>
      <c r="H415" s="98">
        <f t="shared" si="30"/>
        <v>32.799999999999997</v>
      </c>
      <c r="I415" s="38" t="str">
        <f t="shared" si="31"/>
        <v>Hobart</v>
      </c>
      <c r="J415" s="96">
        <f t="shared" si="33"/>
        <v>32.799999999999997</v>
      </c>
      <c r="K415" s="89"/>
      <c r="L415" s="89"/>
      <c r="M415" s="89"/>
      <c r="N415" s="6">
        <v>8</v>
      </c>
      <c r="O415" s="112">
        <v>32.799999999999997</v>
      </c>
      <c r="P415" s="38" t="s">
        <v>625</v>
      </c>
      <c r="Q415" s="9"/>
      <c r="R415" s="38"/>
      <c r="S415" s="9" t="s">
        <v>401</v>
      </c>
      <c r="T415" s="38"/>
      <c r="U415" s="9"/>
      <c r="V415" s="38"/>
      <c r="W415" s="80"/>
      <c r="X415" s="109">
        <f t="shared" si="32"/>
        <v>262.39999999999998</v>
      </c>
      <c r="Y415" s="7"/>
      <c r="Z415" s="40" t="s">
        <v>401</v>
      </c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</row>
    <row r="416" spans="1:59" ht="30" customHeight="1" x14ac:dyDescent="0.2">
      <c r="A416" s="88"/>
      <c r="B416" s="4" t="s">
        <v>577</v>
      </c>
      <c r="C416" s="5" t="s">
        <v>327</v>
      </c>
      <c r="D416" s="5" t="s">
        <v>186</v>
      </c>
      <c r="E416" s="5"/>
      <c r="F416" s="119" t="s">
        <v>621</v>
      </c>
      <c r="G416" s="38" t="s">
        <v>625</v>
      </c>
      <c r="H416" s="98">
        <f t="shared" si="30"/>
        <v>45.6</v>
      </c>
      <c r="I416" s="38" t="str">
        <f t="shared" si="31"/>
        <v>Hobart</v>
      </c>
      <c r="J416" s="96">
        <f t="shared" si="33"/>
        <v>45.6</v>
      </c>
      <c r="K416" s="89"/>
      <c r="L416" s="89"/>
      <c r="M416" s="89"/>
      <c r="N416" s="6">
        <v>11</v>
      </c>
      <c r="O416" s="112">
        <v>45.6</v>
      </c>
      <c r="P416" s="38" t="s">
        <v>625</v>
      </c>
      <c r="Q416" s="9"/>
      <c r="R416" s="38"/>
      <c r="S416" s="9" t="s">
        <v>401</v>
      </c>
      <c r="T416" s="38"/>
      <c r="U416" s="9" t="s">
        <v>401</v>
      </c>
      <c r="V416" s="38"/>
      <c r="W416" s="80"/>
      <c r="X416" s="109">
        <f t="shared" si="32"/>
        <v>501.6</v>
      </c>
      <c r="Y416" s="7"/>
      <c r="Z416" s="40" t="s">
        <v>401</v>
      </c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40"/>
      <c r="BB416" s="40"/>
      <c r="BC416" s="40"/>
      <c r="BD416" s="40"/>
      <c r="BE416" s="40"/>
      <c r="BF416" s="40"/>
      <c r="BG416" s="40"/>
    </row>
    <row r="417" spans="1:59" ht="30" customHeight="1" x14ac:dyDescent="0.2">
      <c r="A417" s="88"/>
      <c r="B417" s="4" t="s">
        <v>577</v>
      </c>
      <c r="C417" s="5" t="s">
        <v>327</v>
      </c>
      <c r="D417" s="5" t="s">
        <v>186</v>
      </c>
      <c r="E417" s="5"/>
      <c r="F417" s="119" t="s">
        <v>624</v>
      </c>
      <c r="G417" s="38" t="s">
        <v>625</v>
      </c>
      <c r="H417" s="98">
        <f t="shared" si="30"/>
        <v>40.799999999999997</v>
      </c>
      <c r="I417" s="38" t="str">
        <f t="shared" si="31"/>
        <v>Hobart</v>
      </c>
      <c r="J417" s="96">
        <f t="shared" si="33"/>
        <v>40.799999999999997</v>
      </c>
      <c r="K417" s="89"/>
      <c r="L417" s="89"/>
      <c r="M417" s="89"/>
      <c r="N417" s="6">
        <v>6</v>
      </c>
      <c r="O417" s="112">
        <v>40.799999999999997</v>
      </c>
      <c r="P417" s="38" t="s">
        <v>625</v>
      </c>
      <c r="Q417" s="9"/>
      <c r="R417" s="38"/>
      <c r="S417" s="9" t="s">
        <v>401</v>
      </c>
      <c r="T417" s="38"/>
      <c r="U417" s="9" t="s">
        <v>401</v>
      </c>
      <c r="V417" s="38"/>
      <c r="W417" s="80"/>
      <c r="X417" s="109">
        <f t="shared" si="32"/>
        <v>244.79999999999998</v>
      </c>
      <c r="Y417" s="7"/>
      <c r="Z417" s="40" t="s">
        <v>401</v>
      </c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40"/>
      <c r="BB417" s="40"/>
      <c r="BC417" s="40"/>
      <c r="BD417" s="40"/>
      <c r="BE417" s="40"/>
      <c r="BF417" s="40"/>
      <c r="BG417" s="40"/>
    </row>
    <row r="418" spans="1:59" ht="30" customHeight="1" x14ac:dyDescent="0.2">
      <c r="A418" s="88"/>
      <c r="B418" s="4" t="s">
        <v>577</v>
      </c>
      <c r="C418" s="5" t="s">
        <v>327</v>
      </c>
      <c r="D418" s="5" t="s">
        <v>186</v>
      </c>
      <c r="E418" s="5"/>
      <c r="F418" s="119" t="s">
        <v>623</v>
      </c>
      <c r="G418" s="38" t="s">
        <v>625</v>
      </c>
      <c r="H418" s="98">
        <f t="shared" si="30"/>
        <v>47.2</v>
      </c>
      <c r="I418" s="38" t="str">
        <f t="shared" si="31"/>
        <v>Hobart</v>
      </c>
      <c r="J418" s="96">
        <f t="shared" si="33"/>
        <v>47.2</v>
      </c>
      <c r="K418" s="89"/>
      <c r="L418" s="89"/>
      <c r="M418" s="89"/>
      <c r="N418" s="6">
        <v>7</v>
      </c>
      <c r="O418" s="112">
        <v>47.2</v>
      </c>
      <c r="P418" s="38" t="s">
        <v>625</v>
      </c>
      <c r="Q418" s="9"/>
      <c r="R418" s="38"/>
      <c r="S418" s="9" t="s">
        <v>401</v>
      </c>
      <c r="T418" s="38"/>
      <c r="U418" s="9"/>
      <c r="V418" s="38"/>
      <c r="W418" s="80"/>
      <c r="X418" s="109">
        <f t="shared" si="32"/>
        <v>330.40000000000003</v>
      </c>
      <c r="Y418" s="7"/>
      <c r="Z418" s="40" t="s">
        <v>401</v>
      </c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1"/>
      <c r="AV418" s="41"/>
      <c r="AW418" s="41"/>
      <c r="AX418" s="41"/>
      <c r="AY418" s="41"/>
      <c r="AZ418" s="41"/>
      <c r="BA418" s="41"/>
      <c r="BB418" s="41"/>
      <c r="BC418" s="41"/>
      <c r="BD418" s="41"/>
      <c r="BE418" s="41"/>
      <c r="BF418" s="41"/>
      <c r="BG418" s="41"/>
    </row>
    <row r="419" spans="1:59" ht="30" customHeight="1" x14ac:dyDescent="0.2">
      <c r="A419" s="88"/>
      <c r="B419" s="4" t="s">
        <v>577</v>
      </c>
      <c r="C419" s="5" t="s">
        <v>327</v>
      </c>
      <c r="D419" s="5" t="s">
        <v>186</v>
      </c>
      <c r="E419" s="5"/>
      <c r="F419" s="119" t="s">
        <v>607</v>
      </c>
      <c r="G419" s="38" t="s">
        <v>192</v>
      </c>
      <c r="H419" s="98">
        <f t="shared" si="30"/>
        <v>0.9</v>
      </c>
      <c r="I419" s="38" t="str">
        <f t="shared" si="31"/>
        <v>Métro</v>
      </c>
      <c r="J419" s="96">
        <f t="shared" si="33"/>
        <v>0.9</v>
      </c>
      <c r="K419" s="89" t="s">
        <v>177</v>
      </c>
      <c r="L419" s="89"/>
      <c r="M419" s="89"/>
      <c r="N419" s="6">
        <v>15</v>
      </c>
      <c r="O419" s="112">
        <v>0.9</v>
      </c>
      <c r="P419" s="38" t="s">
        <v>192</v>
      </c>
      <c r="Q419" s="9"/>
      <c r="R419" s="38"/>
      <c r="S419" s="9" t="s">
        <v>401</v>
      </c>
      <c r="T419" s="38"/>
      <c r="U419" s="9" t="s">
        <v>401</v>
      </c>
      <c r="V419" s="38"/>
      <c r="W419" s="80"/>
      <c r="X419" s="109">
        <f t="shared" si="32"/>
        <v>13.5</v>
      </c>
      <c r="Y419" s="7"/>
      <c r="Z419" s="40" t="s">
        <v>401</v>
      </c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</row>
    <row r="420" spans="1:59" ht="30" customHeight="1" x14ac:dyDescent="0.2">
      <c r="A420" s="88"/>
      <c r="B420" s="4" t="s">
        <v>577</v>
      </c>
      <c r="C420" s="5" t="s">
        <v>327</v>
      </c>
      <c r="D420" s="5" t="s">
        <v>186</v>
      </c>
      <c r="E420" s="5"/>
      <c r="F420" s="119" t="s">
        <v>277</v>
      </c>
      <c r="G420" s="38" t="s">
        <v>461</v>
      </c>
      <c r="H420" s="98">
        <f t="shared" si="30"/>
        <v>7.16</v>
      </c>
      <c r="I420" s="38" t="str">
        <f t="shared" si="31"/>
        <v>Adis</v>
      </c>
      <c r="J420" s="96">
        <f t="shared" si="33"/>
        <v>7.16</v>
      </c>
      <c r="K420" s="89" t="s">
        <v>122</v>
      </c>
      <c r="L420" s="89" t="s">
        <v>235</v>
      </c>
      <c r="M420" s="89" t="s">
        <v>236</v>
      </c>
      <c r="N420" s="6">
        <v>2</v>
      </c>
      <c r="O420" s="112">
        <v>7.16</v>
      </c>
      <c r="P420" s="38" t="s">
        <v>461</v>
      </c>
      <c r="Q420" s="9"/>
      <c r="R420" s="38"/>
      <c r="S420" s="9"/>
      <c r="T420" s="38"/>
      <c r="U420" s="9" t="s">
        <v>401</v>
      </c>
      <c r="V420" s="38"/>
      <c r="W420" s="80"/>
      <c r="X420" s="109">
        <f t="shared" si="32"/>
        <v>14.32</v>
      </c>
      <c r="Y420" s="7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40"/>
      <c r="BB420" s="40"/>
      <c r="BC420" s="40"/>
      <c r="BD420" s="40"/>
      <c r="BE420" s="40"/>
      <c r="BF420" s="40"/>
      <c r="BG420" s="40"/>
    </row>
    <row r="421" spans="1:59" ht="30" customHeight="1" x14ac:dyDescent="0.2">
      <c r="A421" s="88"/>
      <c r="B421" s="4" t="s">
        <v>584</v>
      </c>
      <c r="C421" s="5" t="s">
        <v>327</v>
      </c>
      <c r="D421" s="5" t="s">
        <v>365</v>
      </c>
      <c r="E421" s="5"/>
      <c r="F421" s="119" t="s">
        <v>176</v>
      </c>
      <c r="G421" s="38" t="s">
        <v>461</v>
      </c>
      <c r="H421" s="98">
        <f t="shared" si="30"/>
        <v>5.75</v>
      </c>
      <c r="I421" s="38" t="str">
        <f t="shared" si="31"/>
        <v>Adis</v>
      </c>
      <c r="J421" s="96">
        <f t="shared" si="33"/>
        <v>5.75</v>
      </c>
      <c r="K421" s="89" t="s">
        <v>550</v>
      </c>
      <c r="L421" s="89" t="s">
        <v>235</v>
      </c>
      <c r="M421" s="89" t="s">
        <v>236</v>
      </c>
      <c r="N421" s="6">
        <v>3</v>
      </c>
      <c r="O421" s="112">
        <v>5.75</v>
      </c>
      <c r="P421" s="38" t="s">
        <v>461</v>
      </c>
      <c r="Q421" s="9"/>
      <c r="R421" s="38"/>
      <c r="S421" s="9"/>
      <c r="T421" s="38"/>
      <c r="U421" s="9" t="s">
        <v>401</v>
      </c>
      <c r="V421" s="38"/>
      <c r="W421" s="80"/>
      <c r="X421" s="109">
        <f t="shared" si="32"/>
        <v>17.25</v>
      </c>
      <c r="Y421" s="7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40"/>
      <c r="BB421" s="40"/>
      <c r="BC421" s="40"/>
      <c r="BD421" s="40"/>
      <c r="BE421" s="40"/>
      <c r="BF421" s="40"/>
      <c r="BG421" s="40"/>
    </row>
    <row r="422" spans="1:59" ht="30" customHeight="1" x14ac:dyDescent="0.2">
      <c r="A422" s="88"/>
      <c r="B422" s="4" t="s">
        <v>584</v>
      </c>
      <c r="C422" s="5" t="s">
        <v>327</v>
      </c>
      <c r="D422" s="5" t="s">
        <v>365</v>
      </c>
      <c r="E422" s="5"/>
      <c r="F422" s="119" t="s">
        <v>672</v>
      </c>
      <c r="G422" s="38" t="s">
        <v>461</v>
      </c>
      <c r="H422" s="98">
        <f t="shared" si="30"/>
        <v>2.14</v>
      </c>
      <c r="I422" s="38" t="str">
        <f t="shared" si="31"/>
        <v>Adis</v>
      </c>
      <c r="J422" s="96">
        <f t="shared" si="33"/>
        <v>2.14</v>
      </c>
      <c r="K422" s="89"/>
      <c r="L422" s="89"/>
      <c r="M422" s="89"/>
      <c r="N422" s="6">
        <v>2</v>
      </c>
      <c r="O422" s="112">
        <v>2.14</v>
      </c>
      <c r="P422" s="38" t="s">
        <v>461</v>
      </c>
      <c r="Q422" s="9"/>
      <c r="R422" s="38"/>
      <c r="S422" s="9" t="s">
        <v>401</v>
      </c>
      <c r="T422" s="38"/>
      <c r="U422" s="9" t="s">
        <v>401</v>
      </c>
      <c r="V422" s="38"/>
      <c r="W422" s="80" t="s">
        <v>598</v>
      </c>
      <c r="X422" s="109">
        <f t="shared" si="32"/>
        <v>4.28</v>
      </c>
      <c r="Y422" s="7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1"/>
      <c r="AV422" s="41"/>
      <c r="AW422" s="41"/>
      <c r="AX422" s="41"/>
      <c r="AY422" s="41"/>
      <c r="AZ422" s="41"/>
      <c r="BA422" s="41"/>
      <c r="BB422" s="41"/>
      <c r="BC422" s="41"/>
      <c r="BD422" s="41"/>
      <c r="BE422" s="41"/>
      <c r="BF422" s="41"/>
      <c r="BG422" s="41"/>
    </row>
    <row r="423" spans="1:59" ht="30" customHeight="1" x14ac:dyDescent="0.2">
      <c r="A423" s="88"/>
      <c r="B423" s="4" t="s">
        <v>584</v>
      </c>
      <c r="C423" s="5" t="s">
        <v>327</v>
      </c>
      <c r="D423" s="5" t="s">
        <v>365</v>
      </c>
      <c r="E423" s="5"/>
      <c r="F423" s="119" t="s">
        <v>673</v>
      </c>
      <c r="G423" s="38" t="s">
        <v>461</v>
      </c>
      <c r="H423" s="98">
        <f t="shared" si="30"/>
        <v>1.25</v>
      </c>
      <c r="I423" s="38" t="str">
        <f t="shared" si="31"/>
        <v>Adis</v>
      </c>
      <c r="J423" s="96">
        <f t="shared" si="33"/>
        <v>1.25</v>
      </c>
      <c r="K423" s="89"/>
      <c r="L423" s="89"/>
      <c r="M423" s="89"/>
      <c r="N423" s="6">
        <v>5</v>
      </c>
      <c r="O423" s="112">
        <v>1.25</v>
      </c>
      <c r="P423" s="38" t="s">
        <v>461</v>
      </c>
      <c r="Q423" s="9"/>
      <c r="R423" s="38"/>
      <c r="S423" s="9"/>
      <c r="T423" s="38"/>
      <c r="U423" s="9"/>
      <c r="V423" s="38"/>
      <c r="W423" s="80" t="s">
        <v>598</v>
      </c>
      <c r="X423" s="109">
        <f t="shared" si="32"/>
        <v>6.25</v>
      </c>
      <c r="Y423" s="7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1"/>
      <c r="AV423" s="41"/>
      <c r="AW423" s="41"/>
      <c r="AX423" s="41"/>
      <c r="AY423" s="41"/>
      <c r="AZ423" s="41"/>
      <c r="BA423" s="41"/>
      <c r="BB423" s="41"/>
      <c r="BC423" s="41"/>
      <c r="BD423" s="41"/>
      <c r="BE423" s="41"/>
      <c r="BF423" s="41"/>
      <c r="BG423" s="41"/>
    </row>
    <row r="424" spans="1:59" ht="30" customHeight="1" x14ac:dyDescent="0.2">
      <c r="A424" s="88"/>
      <c r="B424" s="4" t="s">
        <v>584</v>
      </c>
      <c r="C424" s="5" t="s">
        <v>327</v>
      </c>
      <c r="D424" s="5" t="s">
        <v>365</v>
      </c>
      <c r="E424" s="5"/>
      <c r="F424" s="119" t="s">
        <v>615</v>
      </c>
      <c r="G424" s="38" t="s">
        <v>461</v>
      </c>
      <c r="H424" s="98">
        <f t="shared" si="30"/>
        <v>7.88</v>
      </c>
      <c r="I424" s="38" t="str">
        <f t="shared" si="31"/>
        <v>Adis</v>
      </c>
      <c r="J424" s="96">
        <f t="shared" si="33"/>
        <v>7.88</v>
      </c>
      <c r="K424" s="89" t="s">
        <v>114</v>
      </c>
      <c r="L424" s="89" t="s">
        <v>237</v>
      </c>
      <c r="M424" s="89" t="s">
        <v>243</v>
      </c>
      <c r="N424" s="6">
        <v>1</v>
      </c>
      <c r="O424" s="113">
        <v>7.88</v>
      </c>
      <c r="P424" s="38" t="s">
        <v>461</v>
      </c>
      <c r="Q424" s="9"/>
      <c r="R424" s="38"/>
      <c r="S424" s="9"/>
      <c r="T424" s="38"/>
      <c r="U424" s="9"/>
      <c r="V424" s="38"/>
      <c r="W424" s="80"/>
      <c r="X424" s="109">
        <f t="shared" si="32"/>
        <v>7.88</v>
      </c>
      <c r="Y424" s="7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</row>
    <row r="425" spans="1:59" ht="30" customHeight="1" x14ac:dyDescent="0.2">
      <c r="A425" s="88"/>
      <c r="B425" s="4" t="s">
        <v>584</v>
      </c>
      <c r="C425" s="5" t="s">
        <v>327</v>
      </c>
      <c r="D425" s="5" t="s">
        <v>365</v>
      </c>
      <c r="E425" s="5"/>
      <c r="F425" s="119" t="s">
        <v>486</v>
      </c>
      <c r="G425" s="38" t="s">
        <v>461</v>
      </c>
      <c r="H425" s="98">
        <f t="shared" si="30"/>
        <v>5.67</v>
      </c>
      <c r="I425" s="38" t="str">
        <f t="shared" si="31"/>
        <v>Adis</v>
      </c>
      <c r="J425" s="96">
        <f t="shared" si="33"/>
        <v>5.67</v>
      </c>
      <c r="K425" s="89" t="s">
        <v>114</v>
      </c>
      <c r="L425" s="89" t="s">
        <v>239</v>
      </c>
      <c r="M425" s="89" t="s">
        <v>242</v>
      </c>
      <c r="N425" s="6">
        <v>1</v>
      </c>
      <c r="O425" s="112">
        <v>5.67</v>
      </c>
      <c r="P425" s="38" t="s">
        <v>461</v>
      </c>
      <c r="Q425" s="9"/>
      <c r="R425" s="38"/>
      <c r="S425" s="9" t="s">
        <v>401</v>
      </c>
      <c r="T425" s="38"/>
      <c r="U425" s="9" t="s">
        <v>401</v>
      </c>
      <c r="V425" s="38"/>
      <c r="W425" s="80" t="s">
        <v>598</v>
      </c>
      <c r="X425" s="109">
        <f t="shared" si="32"/>
        <v>5.67</v>
      </c>
      <c r="Y425" s="7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</row>
    <row r="426" spans="1:59" ht="30" customHeight="1" x14ac:dyDescent="0.2">
      <c r="A426" s="88"/>
      <c r="B426" s="4" t="s">
        <v>584</v>
      </c>
      <c r="C426" s="5" t="s">
        <v>327</v>
      </c>
      <c r="D426" s="5" t="s">
        <v>365</v>
      </c>
      <c r="E426" s="5"/>
      <c r="F426" s="119" t="s">
        <v>617</v>
      </c>
      <c r="G426" s="38" t="s">
        <v>461</v>
      </c>
      <c r="H426" s="98">
        <f t="shared" si="30"/>
        <v>3.76</v>
      </c>
      <c r="I426" s="38" t="str">
        <f t="shared" si="31"/>
        <v>Adis</v>
      </c>
      <c r="J426" s="96">
        <f t="shared" si="33"/>
        <v>3.76</v>
      </c>
      <c r="K426" s="89" t="s">
        <v>254</v>
      </c>
      <c r="L426" s="89" t="s">
        <v>235</v>
      </c>
      <c r="M426" s="89" t="s">
        <v>236</v>
      </c>
      <c r="N426" s="6">
        <v>3</v>
      </c>
      <c r="O426" s="113">
        <v>3.76</v>
      </c>
      <c r="P426" s="38" t="s">
        <v>461</v>
      </c>
      <c r="Q426" s="9"/>
      <c r="R426" s="38"/>
      <c r="S426" s="9"/>
      <c r="T426" s="38"/>
      <c r="U426" s="9" t="s">
        <v>401</v>
      </c>
      <c r="V426" s="38"/>
      <c r="W426" s="80"/>
      <c r="X426" s="109">
        <f t="shared" si="32"/>
        <v>11.28</v>
      </c>
      <c r="Y426" s="7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1"/>
      <c r="AV426" s="41"/>
      <c r="AW426" s="41"/>
      <c r="AX426" s="41"/>
      <c r="AY426" s="41"/>
      <c r="AZ426" s="41"/>
      <c r="BA426" s="41"/>
      <c r="BB426" s="41"/>
      <c r="BC426" s="41"/>
      <c r="BD426" s="41"/>
      <c r="BE426" s="41"/>
      <c r="BF426" s="41"/>
      <c r="BG426" s="41"/>
    </row>
    <row r="427" spans="1:59" ht="30" customHeight="1" x14ac:dyDescent="0.2">
      <c r="A427" s="88"/>
      <c r="B427" s="4" t="s">
        <v>584</v>
      </c>
      <c r="C427" s="5" t="s">
        <v>327</v>
      </c>
      <c r="D427" s="5" t="s">
        <v>365</v>
      </c>
      <c r="E427" s="5"/>
      <c r="F427" s="119" t="s">
        <v>484</v>
      </c>
      <c r="G427" s="38" t="s">
        <v>461</v>
      </c>
      <c r="H427" s="98">
        <f t="shared" si="30"/>
        <v>6.9</v>
      </c>
      <c r="I427" s="38" t="str">
        <f t="shared" si="31"/>
        <v>Adis</v>
      </c>
      <c r="J427" s="96">
        <f t="shared" si="33"/>
        <v>6.9</v>
      </c>
      <c r="K427" s="89" t="s">
        <v>485</v>
      </c>
      <c r="L427" s="89" t="s">
        <v>248</v>
      </c>
      <c r="M427" s="89" t="s">
        <v>253</v>
      </c>
      <c r="N427" s="6">
        <v>4</v>
      </c>
      <c r="O427" s="113">
        <v>6.9</v>
      </c>
      <c r="P427" s="38" t="s">
        <v>461</v>
      </c>
      <c r="Q427" s="9"/>
      <c r="R427" s="38"/>
      <c r="S427" s="9" t="s">
        <v>401</v>
      </c>
      <c r="T427" s="38"/>
      <c r="U427" s="9" t="s">
        <v>401</v>
      </c>
      <c r="V427" s="38"/>
      <c r="W427" s="80"/>
      <c r="X427" s="109">
        <f t="shared" si="32"/>
        <v>27.6</v>
      </c>
      <c r="Y427" s="7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40"/>
      <c r="BB427" s="40"/>
      <c r="BC427" s="40"/>
      <c r="BD427" s="40"/>
      <c r="BE427" s="40"/>
      <c r="BF427" s="40"/>
      <c r="BG427" s="40"/>
    </row>
    <row r="428" spans="1:59" ht="30" customHeight="1" x14ac:dyDescent="0.2">
      <c r="A428" s="88"/>
      <c r="B428" s="4" t="s">
        <v>584</v>
      </c>
      <c r="C428" s="5" t="s">
        <v>327</v>
      </c>
      <c r="D428" s="5" t="s">
        <v>365</v>
      </c>
      <c r="E428" s="5"/>
      <c r="F428" s="119" t="s">
        <v>618</v>
      </c>
      <c r="G428" s="38" t="s">
        <v>461</v>
      </c>
      <c r="H428" s="98">
        <f t="shared" si="30"/>
        <v>4.97</v>
      </c>
      <c r="I428" s="38" t="str">
        <f t="shared" si="31"/>
        <v>Adis</v>
      </c>
      <c r="J428" s="96">
        <f t="shared" si="33"/>
        <v>4.97</v>
      </c>
      <c r="K428" s="89"/>
      <c r="L428" s="89"/>
      <c r="M428" s="89"/>
      <c r="N428" s="6">
        <v>3</v>
      </c>
      <c r="O428" s="113">
        <v>4.97</v>
      </c>
      <c r="P428" s="38" t="s">
        <v>461</v>
      </c>
      <c r="Q428" s="9"/>
      <c r="R428" s="38"/>
      <c r="S428" s="9" t="s">
        <v>401</v>
      </c>
      <c r="T428" s="38"/>
      <c r="U428" s="9" t="s">
        <v>401</v>
      </c>
      <c r="V428" s="38"/>
      <c r="W428" s="80"/>
      <c r="X428" s="109">
        <f t="shared" si="32"/>
        <v>14.91</v>
      </c>
      <c r="Y428" s="7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</row>
    <row r="429" spans="1:59" ht="30" customHeight="1" x14ac:dyDescent="0.2">
      <c r="A429" s="88"/>
      <c r="B429" s="4" t="s">
        <v>584</v>
      </c>
      <c r="C429" s="5" t="s">
        <v>327</v>
      </c>
      <c r="D429" s="5" t="s">
        <v>365</v>
      </c>
      <c r="E429" s="5"/>
      <c r="F429" s="119" t="s">
        <v>183</v>
      </c>
      <c r="G429" s="38" t="s">
        <v>461</v>
      </c>
      <c r="H429" s="98">
        <f t="shared" si="30"/>
        <v>5.37</v>
      </c>
      <c r="I429" s="38" t="str">
        <f t="shared" si="31"/>
        <v>Adis</v>
      </c>
      <c r="J429" s="96">
        <f t="shared" si="33"/>
        <v>5.37</v>
      </c>
      <c r="K429" s="89" t="s">
        <v>449</v>
      </c>
      <c r="L429" s="89" t="s">
        <v>449</v>
      </c>
      <c r="M429" s="89" t="s">
        <v>236</v>
      </c>
      <c r="N429" s="6">
        <v>1</v>
      </c>
      <c r="O429" s="113">
        <v>5.37</v>
      </c>
      <c r="P429" s="38" t="s">
        <v>461</v>
      </c>
      <c r="Q429" s="9"/>
      <c r="R429" s="38"/>
      <c r="S429" s="9"/>
      <c r="T429" s="38"/>
      <c r="U429" s="9"/>
      <c r="V429" s="38"/>
      <c r="W429" s="80"/>
      <c r="X429" s="109">
        <f t="shared" si="32"/>
        <v>5.37</v>
      </c>
      <c r="Y429" s="7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40"/>
      <c r="BB429" s="40"/>
      <c r="BC429" s="40"/>
      <c r="BD429" s="40"/>
      <c r="BE429" s="40"/>
      <c r="BF429" s="40"/>
      <c r="BG429" s="40"/>
    </row>
    <row r="430" spans="1:59" ht="30" customHeight="1" x14ac:dyDescent="0.2">
      <c r="A430" s="88"/>
      <c r="B430" s="4" t="s">
        <v>584</v>
      </c>
      <c r="C430" s="5" t="s">
        <v>327</v>
      </c>
      <c r="D430" s="5" t="s">
        <v>308</v>
      </c>
      <c r="E430" s="5"/>
      <c r="F430" s="119" t="s">
        <v>121</v>
      </c>
      <c r="G430" s="38" t="s">
        <v>461</v>
      </c>
      <c r="H430" s="98">
        <f t="shared" si="30"/>
        <v>21.85</v>
      </c>
      <c r="I430" s="38" t="str">
        <f t="shared" si="31"/>
        <v>Adis</v>
      </c>
      <c r="J430" s="96">
        <f t="shared" si="33"/>
        <v>21.85</v>
      </c>
      <c r="K430" s="89" t="s">
        <v>550</v>
      </c>
      <c r="L430" s="89"/>
      <c r="M430" s="89"/>
      <c r="N430" s="6">
        <v>1</v>
      </c>
      <c r="O430" s="113">
        <v>21.85</v>
      </c>
      <c r="P430" s="38" t="s">
        <v>461</v>
      </c>
      <c r="Q430" s="9"/>
      <c r="R430" s="38"/>
      <c r="S430" s="9" t="s">
        <v>401</v>
      </c>
      <c r="T430" s="38"/>
      <c r="U430" s="9" t="s">
        <v>401</v>
      </c>
      <c r="V430" s="38"/>
      <c r="W430" s="80" t="s">
        <v>598</v>
      </c>
      <c r="X430" s="109">
        <f t="shared" si="32"/>
        <v>21.85</v>
      </c>
      <c r="Y430" s="7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</row>
    <row r="431" spans="1:59" ht="30" customHeight="1" x14ac:dyDescent="0.2">
      <c r="A431" s="88"/>
      <c r="B431" s="4" t="s">
        <v>584</v>
      </c>
      <c r="C431" s="5" t="s">
        <v>327</v>
      </c>
      <c r="D431" s="5" t="s">
        <v>186</v>
      </c>
      <c r="E431" s="5"/>
      <c r="F431" s="119" t="s">
        <v>519</v>
      </c>
      <c r="G431" s="38" t="s">
        <v>461</v>
      </c>
      <c r="H431" s="98">
        <f t="shared" si="30"/>
        <v>13.96</v>
      </c>
      <c r="I431" s="38" t="str">
        <f t="shared" si="31"/>
        <v>Adis</v>
      </c>
      <c r="J431" s="96">
        <f t="shared" si="33"/>
        <v>13.96</v>
      </c>
      <c r="K431" s="89" t="s">
        <v>120</v>
      </c>
      <c r="L431" s="89" t="s">
        <v>236</v>
      </c>
      <c r="M431" s="89" t="s">
        <v>236</v>
      </c>
      <c r="N431" s="6">
        <v>6</v>
      </c>
      <c r="O431" s="112">
        <v>13.96</v>
      </c>
      <c r="P431" s="38" t="s">
        <v>461</v>
      </c>
      <c r="Q431" s="9"/>
      <c r="R431" s="38"/>
      <c r="S431" s="9" t="s">
        <v>401</v>
      </c>
      <c r="T431" s="38"/>
      <c r="U431" s="9" t="s">
        <v>401</v>
      </c>
      <c r="V431" s="38"/>
      <c r="W431" s="80"/>
      <c r="X431" s="109">
        <f t="shared" si="32"/>
        <v>83.76</v>
      </c>
      <c r="Y431" s="7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40"/>
      <c r="BB431" s="40"/>
      <c r="BC431" s="40"/>
      <c r="BD431" s="40"/>
      <c r="BE431" s="40"/>
      <c r="BF431" s="40"/>
      <c r="BG431" s="40"/>
    </row>
    <row r="432" spans="1:59" ht="30" customHeight="1" x14ac:dyDescent="0.2">
      <c r="A432" s="88"/>
      <c r="B432" s="4" t="s">
        <v>584</v>
      </c>
      <c r="C432" s="5" t="s">
        <v>327</v>
      </c>
      <c r="D432" s="5" t="s">
        <v>186</v>
      </c>
      <c r="E432" s="5"/>
      <c r="F432" s="119" t="s">
        <v>616</v>
      </c>
      <c r="G432" s="38" t="s">
        <v>461</v>
      </c>
      <c r="H432" s="98">
        <f t="shared" si="30"/>
        <v>2.94</v>
      </c>
      <c r="I432" s="38" t="str">
        <f t="shared" si="31"/>
        <v>Adis</v>
      </c>
      <c r="J432" s="96">
        <f t="shared" si="33"/>
        <v>2.94</v>
      </c>
      <c r="K432" s="89" t="s">
        <v>255</v>
      </c>
      <c r="L432" s="89" t="s">
        <v>236</v>
      </c>
      <c r="M432" s="89" t="s">
        <v>236</v>
      </c>
      <c r="N432" s="6">
        <v>2</v>
      </c>
      <c r="O432" s="112">
        <v>2.94</v>
      </c>
      <c r="P432" s="38" t="s">
        <v>461</v>
      </c>
      <c r="Q432" s="9"/>
      <c r="R432" s="38"/>
      <c r="S432" s="9" t="s">
        <v>401</v>
      </c>
      <c r="T432" s="38"/>
      <c r="U432" s="9" t="s">
        <v>401</v>
      </c>
      <c r="V432" s="38"/>
      <c r="W432" s="80"/>
      <c r="X432" s="109">
        <f t="shared" si="32"/>
        <v>5.88</v>
      </c>
      <c r="Y432" s="7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</row>
    <row r="433" spans="1:59" ht="30" customHeight="1" x14ac:dyDescent="0.2">
      <c r="A433" s="88"/>
      <c r="B433" s="4" t="s">
        <v>584</v>
      </c>
      <c r="C433" s="5" t="s">
        <v>327</v>
      </c>
      <c r="D433" s="5" t="s">
        <v>186</v>
      </c>
      <c r="E433" s="5"/>
      <c r="F433" s="119" t="s">
        <v>497</v>
      </c>
      <c r="G433" s="38" t="s">
        <v>461</v>
      </c>
      <c r="H433" s="98">
        <f t="shared" si="30"/>
        <v>3.5</v>
      </c>
      <c r="I433" s="38" t="str">
        <f t="shared" si="31"/>
        <v>Adis</v>
      </c>
      <c r="J433" s="96">
        <f t="shared" si="33"/>
        <v>3.5</v>
      </c>
      <c r="K433" s="89" t="s">
        <v>114</v>
      </c>
      <c r="L433" s="89"/>
      <c r="M433" s="89"/>
      <c r="N433" s="6">
        <v>5</v>
      </c>
      <c r="O433" s="113">
        <v>3.5</v>
      </c>
      <c r="P433" s="38" t="s">
        <v>461</v>
      </c>
      <c r="Q433" s="9"/>
      <c r="R433" s="38"/>
      <c r="S433" s="9" t="s">
        <v>401</v>
      </c>
      <c r="T433" s="38"/>
      <c r="U433" s="9" t="s">
        <v>401</v>
      </c>
      <c r="V433" s="38"/>
      <c r="W433" s="80" t="s">
        <v>598</v>
      </c>
      <c r="X433" s="109">
        <f t="shared" si="32"/>
        <v>17.5</v>
      </c>
      <c r="Y433" s="7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40"/>
      <c r="BB433" s="40"/>
      <c r="BC433" s="40"/>
      <c r="BD433" s="40"/>
      <c r="BE433" s="40"/>
      <c r="BF433" s="40"/>
      <c r="BG433" s="40"/>
    </row>
    <row r="434" spans="1:59" ht="30" customHeight="1" x14ac:dyDescent="0.2">
      <c r="A434" s="88"/>
      <c r="B434" s="4" t="s">
        <v>584</v>
      </c>
      <c r="C434" s="5" t="s">
        <v>327</v>
      </c>
      <c r="D434" s="5" t="s">
        <v>186</v>
      </c>
      <c r="E434" s="5"/>
      <c r="F434" s="119" t="s">
        <v>619</v>
      </c>
      <c r="G434" s="38" t="s">
        <v>461</v>
      </c>
      <c r="H434" s="98">
        <f t="shared" si="30"/>
        <v>10.4</v>
      </c>
      <c r="I434" s="38" t="str">
        <f t="shared" si="31"/>
        <v>Adis</v>
      </c>
      <c r="J434" s="96">
        <f t="shared" si="33"/>
        <v>10.4</v>
      </c>
      <c r="K434" s="89" t="s">
        <v>117</v>
      </c>
      <c r="L434" s="89"/>
      <c r="M434" s="89"/>
      <c r="N434" s="6">
        <v>4</v>
      </c>
      <c r="O434" s="112">
        <v>10.4</v>
      </c>
      <c r="P434" s="38" t="s">
        <v>461</v>
      </c>
      <c r="Q434" s="9"/>
      <c r="R434" s="38"/>
      <c r="S434" s="9" t="s">
        <v>401</v>
      </c>
      <c r="T434" s="38"/>
      <c r="U434" s="9" t="s">
        <v>401</v>
      </c>
      <c r="V434" s="38"/>
      <c r="W434" s="80" t="s">
        <v>598</v>
      </c>
      <c r="X434" s="109">
        <f t="shared" si="32"/>
        <v>41.6</v>
      </c>
      <c r="Y434" s="7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</row>
    <row r="435" spans="1:59" ht="30" customHeight="1" x14ac:dyDescent="0.2">
      <c r="A435" s="88"/>
      <c r="B435" s="4" t="s">
        <v>584</v>
      </c>
      <c r="C435" s="5" t="s">
        <v>327</v>
      </c>
      <c r="D435" s="5" t="s">
        <v>186</v>
      </c>
      <c r="E435" s="5"/>
      <c r="F435" s="119" t="s">
        <v>516</v>
      </c>
      <c r="G435" s="38" t="s">
        <v>461</v>
      </c>
      <c r="H435" s="98">
        <f t="shared" si="30"/>
        <v>19.47</v>
      </c>
      <c r="I435" s="38" t="str">
        <f t="shared" si="31"/>
        <v>Adis</v>
      </c>
      <c r="J435" s="96">
        <f t="shared" si="33"/>
        <v>19.47</v>
      </c>
      <c r="K435" s="89" t="s">
        <v>120</v>
      </c>
      <c r="L435" s="89" t="s">
        <v>236</v>
      </c>
      <c r="M435" s="89" t="s">
        <v>236</v>
      </c>
      <c r="N435" s="6">
        <v>2</v>
      </c>
      <c r="O435" s="113">
        <v>19.47</v>
      </c>
      <c r="P435" s="38" t="s">
        <v>461</v>
      </c>
      <c r="Q435" s="9"/>
      <c r="R435" s="38"/>
      <c r="S435" s="9"/>
      <c r="T435" s="38"/>
      <c r="U435" s="9" t="s">
        <v>401</v>
      </c>
      <c r="V435" s="38"/>
      <c r="W435" s="80"/>
      <c r="X435" s="109">
        <f t="shared" si="32"/>
        <v>38.94</v>
      </c>
      <c r="Y435" s="7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</row>
    <row r="436" spans="1:59" ht="30" customHeight="1" x14ac:dyDescent="0.2">
      <c r="A436" s="88"/>
      <c r="B436" s="4" t="s">
        <v>584</v>
      </c>
      <c r="C436" s="5" t="s">
        <v>327</v>
      </c>
      <c r="D436" s="5" t="s">
        <v>186</v>
      </c>
      <c r="E436" s="5"/>
      <c r="F436" s="119" t="s">
        <v>285</v>
      </c>
      <c r="G436" s="38" t="s">
        <v>461</v>
      </c>
      <c r="H436" s="98">
        <f t="shared" si="30"/>
        <v>2.12</v>
      </c>
      <c r="I436" s="38" t="str">
        <f t="shared" si="31"/>
        <v>Adis</v>
      </c>
      <c r="J436" s="96">
        <f t="shared" si="33"/>
        <v>2.12</v>
      </c>
      <c r="K436" s="89" t="s">
        <v>120</v>
      </c>
      <c r="L436" s="89" t="s">
        <v>236</v>
      </c>
      <c r="M436" s="89" t="s">
        <v>237</v>
      </c>
      <c r="N436" s="6">
        <v>2</v>
      </c>
      <c r="O436" s="113">
        <v>2.12</v>
      </c>
      <c r="P436" s="38" t="s">
        <v>461</v>
      </c>
      <c r="Q436" s="9"/>
      <c r="R436" s="38"/>
      <c r="S436" s="9"/>
      <c r="T436" s="38"/>
      <c r="U436" s="9"/>
      <c r="V436" s="38"/>
      <c r="W436" s="80"/>
      <c r="X436" s="109">
        <f t="shared" si="32"/>
        <v>4.24</v>
      </c>
      <c r="Y436" s="7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40"/>
      <c r="AY436" s="40"/>
      <c r="AZ436" s="40"/>
      <c r="BA436" s="40"/>
      <c r="BB436" s="40"/>
      <c r="BC436" s="40"/>
      <c r="BD436" s="40"/>
      <c r="BE436" s="40"/>
      <c r="BF436" s="40"/>
      <c r="BG436" s="40"/>
    </row>
    <row r="437" spans="1:59" ht="30" customHeight="1" x14ac:dyDescent="0.2">
      <c r="A437" s="88"/>
      <c r="B437" s="4" t="s">
        <v>584</v>
      </c>
      <c r="C437" s="5" t="s">
        <v>327</v>
      </c>
      <c r="D437" s="5" t="s">
        <v>186</v>
      </c>
      <c r="E437" s="5"/>
      <c r="F437" s="119" t="s">
        <v>498</v>
      </c>
      <c r="G437" s="38" t="s">
        <v>461</v>
      </c>
      <c r="H437" s="98">
        <f t="shared" si="30"/>
        <v>4.0599999999999996</v>
      </c>
      <c r="I437" s="38" t="str">
        <f t="shared" si="31"/>
        <v>Adis</v>
      </c>
      <c r="J437" s="96">
        <f t="shared" si="33"/>
        <v>4.0599999999999996</v>
      </c>
      <c r="K437" s="89" t="s">
        <v>403</v>
      </c>
      <c r="L437" s="89" t="s">
        <v>236</v>
      </c>
      <c r="M437" s="89" t="s">
        <v>236</v>
      </c>
      <c r="N437" s="6">
        <v>3</v>
      </c>
      <c r="O437" s="113">
        <v>4.0599999999999996</v>
      </c>
      <c r="P437" s="38" t="s">
        <v>461</v>
      </c>
      <c r="Q437" s="9"/>
      <c r="R437" s="38"/>
      <c r="S437" s="9" t="s">
        <v>401</v>
      </c>
      <c r="T437" s="38"/>
      <c r="U437" s="9" t="s">
        <v>401</v>
      </c>
      <c r="V437" s="38"/>
      <c r="W437" s="80" t="s">
        <v>598</v>
      </c>
      <c r="X437" s="109">
        <f t="shared" si="32"/>
        <v>12.18</v>
      </c>
      <c r="Y437" s="7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40"/>
      <c r="AY437" s="40"/>
      <c r="AZ437" s="40"/>
      <c r="BA437" s="40"/>
      <c r="BB437" s="40"/>
      <c r="BC437" s="40"/>
      <c r="BD437" s="40"/>
      <c r="BE437" s="40"/>
      <c r="BF437" s="40"/>
      <c r="BG437" s="40"/>
    </row>
    <row r="438" spans="1:59" ht="30" customHeight="1" x14ac:dyDescent="0.2">
      <c r="A438" s="88"/>
      <c r="B438" s="4" t="s">
        <v>584</v>
      </c>
      <c r="C438" s="5" t="s">
        <v>327</v>
      </c>
      <c r="D438" s="5" t="s">
        <v>186</v>
      </c>
      <c r="E438" s="5"/>
      <c r="F438" s="119" t="s">
        <v>490</v>
      </c>
      <c r="G438" s="38" t="s">
        <v>461</v>
      </c>
      <c r="H438" s="98">
        <f t="shared" si="30"/>
        <v>29.4</v>
      </c>
      <c r="I438" s="38" t="str">
        <f t="shared" si="31"/>
        <v>Adis</v>
      </c>
      <c r="J438" s="96">
        <f t="shared" si="33"/>
        <v>29.4</v>
      </c>
      <c r="K438" s="89" t="s">
        <v>489</v>
      </c>
      <c r="L438" s="89" t="s">
        <v>236</v>
      </c>
      <c r="M438" s="89" t="s">
        <v>237</v>
      </c>
      <c r="N438" s="6">
        <v>1</v>
      </c>
      <c r="O438" s="112">
        <v>29.4</v>
      </c>
      <c r="P438" s="38" t="s">
        <v>461</v>
      </c>
      <c r="Q438" s="9"/>
      <c r="R438" s="38"/>
      <c r="S438" s="9" t="s">
        <v>401</v>
      </c>
      <c r="T438" s="38"/>
      <c r="U438" s="9" t="s">
        <v>401</v>
      </c>
      <c r="V438" s="38"/>
      <c r="W438" s="80"/>
      <c r="X438" s="109">
        <f t="shared" si="32"/>
        <v>29.4</v>
      </c>
      <c r="Y438" s="7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40"/>
      <c r="AY438" s="40"/>
      <c r="AZ438" s="40"/>
      <c r="BA438" s="40"/>
      <c r="BB438" s="40"/>
      <c r="BC438" s="40"/>
      <c r="BD438" s="40"/>
      <c r="BE438" s="40"/>
      <c r="BF438" s="40"/>
      <c r="BG438" s="40"/>
    </row>
    <row r="439" spans="1:59" ht="30" customHeight="1" x14ac:dyDescent="0.2">
      <c r="A439" s="88"/>
      <c r="B439" s="4" t="s">
        <v>584</v>
      </c>
      <c r="C439" s="5" t="s">
        <v>327</v>
      </c>
      <c r="D439" s="5" t="s">
        <v>186</v>
      </c>
      <c r="E439" s="5"/>
      <c r="F439" s="119" t="s">
        <v>612</v>
      </c>
      <c r="G439" s="38" t="s">
        <v>461</v>
      </c>
      <c r="H439" s="98">
        <f t="shared" si="30"/>
        <v>17.891999999999999</v>
      </c>
      <c r="I439" s="38" t="str">
        <f t="shared" si="31"/>
        <v>Adis</v>
      </c>
      <c r="J439" s="96">
        <f t="shared" si="33"/>
        <v>17.891999999999999</v>
      </c>
      <c r="K439" s="89" t="s">
        <v>389</v>
      </c>
      <c r="L439" s="89" t="s">
        <v>236</v>
      </c>
      <c r="M439" s="89" t="s">
        <v>237</v>
      </c>
      <c r="N439" s="6">
        <v>0.5</v>
      </c>
      <c r="O439" s="113">
        <v>17.891999999999999</v>
      </c>
      <c r="P439" s="38" t="s">
        <v>461</v>
      </c>
      <c r="Q439" s="9"/>
      <c r="R439" s="38"/>
      <c r="S439" s="9" t="s">
        <v>401</v>
      </c>
      <c r="T439" s="38"/>
      <c r="U439" s="9" t="s">
        <v>401</v>
      </c>
      <c r="V439" s="38"/>
      <c r="W439" s="80"/>
      <c r="X439" s="109">
        <f t="shared" si="32"/>
        <v>8.9459999999999997</v>
      </c>
      <c r="Y439" s="7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</row>
    <row r="440" spans="1:59" ht="30" customHeight="1" x14ac:dyDescent="0.2">
      <c r="A440" s="88"/>
      <c r="B440" s="4" t="s">
        <v>584</v>
      </c>
      <c r="C440" s="5" t="s">
        <v>327</v>
      </c>
      <c r="D440" s="5" t="s">
        <v>186</v>
      </c>
      <c r="E440" s="5"/>
      <c r="F440" s="119" t="s">
        <v>685</v>
      </c>
      <c r="G440" s="38" t="s">
        <v>461</v>
      </c>
      <c r="H440" s="98">
        <f t="shared" si="30"/>
        <v>16.079999999999998</v>
      </c>
      <c r="I440" s="38" t="str">
        <f t="shared" si="31"/>
        <v>Adis</v>
      </c>
      <c r="J440" s="96">
        <f t="shared" si="33"/>
        <v>16.079999999999998</v>
      </c>
      <c r="K440" s="89" t="s">
        <v>120</v>
      </c>
      <c r="L440" s="89"/>
      <c r="M440" s="89"/>
      <c r="N440" s="6"/>
      <c r="O440" s="112">
        <v>16.079999999999998</v>
      </c>
      <c r="P440" s="38" t="s">
        <v>461</v>
      </c>
      <c r="Q440" s="9"/>
      <c r="R440" s="38"/>
      <c r="S440" s="9" t="s">
        <v>401</v>
      </c>
      <c r="T440" s="38"/>
      <c r="U440" s="9" t="s">
        <v>401</v>
      </c>
      <c r="V440" s="38"/>
      <c r="W440" s="80" t="s">
        <v>598</v>
      </c>
      <c r="X440" s="109">
        <f t="shared" si="32"/>
        <v>0</v>
      </c>
      <c r="Y440" s="7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1"/>
      <c r="AV440" s="41"/>
      <c r="AW440" s="41"/>
      <c r="AX440" s="41"/>
      <c r="AY440" s="41"/>
      <c r="AZ440" s="41"/>
      <c r="BA440" s="41"/>
      <c r="BB440" s="41"/>
      <c r="BC440" s="41"/>
      <c r="BD440" s="41"/>
      <c r="BE440" s="41"/>
      <c r="BF440" s="41"/>
      <c r="BG440" s="41"/>
    </row>
    <row r="441" spans="1:59" ht="30" customHeight="1" x14ac:dyDescent="0.2">
      <c r="A441" s="88"/>
      <c r="B441" s="4" t="s">
        <v>584</v>
      </c>
      <c r="C441" s="5" t="s">
        <v>327</v>
      </c>
      <c r="D441" s="5" t="s">
        <v>186</v>
      </c>
      <c r="E441" s="5"/>
      <c r="F441" s="119" t="s">
        <v>488</v>
      </c>
      <c r="G441" s="38" t="s">
        <v>461</v>
      </c>
      <c r="H441" s="98">
        <f t="shared" si="30"/>
        <v>10.26</v>
      </c>
      <c r="I441" s="38" t="str">
        <f t="shared" si="31"/>
        <v>Adis</v>
      </c>
      <c r="J441" s="96">
        <f t="shared" si="33"/>
        <v>10.26</v>
      </c>
      <c r="K441" s="89" t="s">
        <v>120</v>
      </c>
      <c r="L441" s="89" t="s">
        <v>236</v>
      </c>
      <c r="M441" s="89" t="s">
        <v>237</v>
      </c>
      <c r="N441" s="6">
        <v>8</v>
      </c>
      <c r="O441" s="112">
        <v>10.26</v>
      </c>
      <c r="P441" s="38" t="s">
        <v>461</v>
      </c>
      <c r="Q441" s="9"/>
      <c r="R441" s="38"/>
      <c r="S441" s="9" t="s">
        <v>401</v>
      </c>
      <c r="T441" s="38"/>
      <c r="U441" s="9" t="s">
        <v>401</v>
      </c>
      <c r="V441" s="38"/>
      <c r="W441" s="80"/>
      <c r="X441" s="109">
        <f t="shared" si="32"/>
        <v>82.08</v>
      </c>
      <c r="Y441" s="7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40"/>
      <c r="AY441" s="40"/>
      <c r="AZ441" s="40"/>
      <c r="BA441" s="40"/>
      <c r="BB441" s="40"/>
      <c r="BC441" s="40"/>
      <c r="BD441" s="40"/>
      <c r="BE441" s="40"/>
      <c r="BF441" s="40"/>
      <c r="BG441" s="40"/>
    </row>
    <row r="442" spans="1:59" ht="30" customHeight="1" x14ac:dyDescent="0.2">
      <c r="A442" s="88"/>
      <c r="B442" s="4" t="s">
        <v>584</v>
      </c>
      <c r="C442" s="5" t="s">
        <v>327</v>
      </c>
      <c r="D442" s="5" t="s">
        <v>186</v>
      </c>
      <c r="E442" s="5"/>
      <c r="F442" s="119" t="s">
        <v>708</v>
      </c>
      <c r="G442" s="38" t="s">
        <v>461</v>
      </c>
      <c r="H442" s="98">
        <f t="shared" si="30"/>
        <v>12.87</v>
      </c>
      <c r="I442" s="38" t="str">
        <f t="shared" si="31"/>
        <v>Adis</v>
      </c>
      <c r="J442" s="96">
        <f t="shared" si="33"/>
        <v>12.87</v>
      </c>
      <c r="K442" s="89" t="s">
        <v>120</v>
      </c>
      <c r="L442" s="89" t="s">
        <v>235</v>
      </c>
      <c r="M442" s="89" t="s">
        <v>236</v>
      </c>
      <c r="N442" s="6">
        <v>1</v>
      </c>
      <c r="O442" s="112">
        <v>12.87</v>
      </c>
      <c r="P442" s="38" t="s">
        <v>461</v>
      </c>
      <c r="Q442" s="9"/>
      <c r="R442" s="38"/>
      <c r="S442" s="9" t="s">
        <v>401</v>
      </c>
      <c r="T442" s="38"/>
      <c r="U442" s="9" t="s">
        <v>401</v>
      </c>
      <c r="V442" s="38"/>
      <c r="W442" s="80"/>
      <c r="X442" s="109">
        <f t="shared" si="32"/>
        <v>12.87</v>
      </c>
      <c r="Y442" s="7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40"/>
      <c r="AY442" s="40"/>
      <c r="AZ442" s="40"/>
      <c r="BA442" s="40"/>
      <c r="BB442" s="40"/>
      <c r="BC442" s="40"/>
      <c r="BD442" s="40"/>
      <c r="BE442" s="40"/>
      <c r="BF442" s="40"/>
      <c r="BG442" s="40"/>
    </row>
    <row r="443" spans="1:59" ht="30" customHeight="1" x14ac:dyDescent="0.2">
      <c r="A443" s="88"/>
      <c r="B443" s="4" t="s">
        <v>584</v>
      </c>
      <c r="C443" s="5" t="s">
        <v>327</v>
      </c>
      <c r="D443" s="5" t="s">
        <v>186</v>
      </c>
      <c r="E443" s="5"/>
      <c r="F443" s="119" t="s">
        <v>707</v>
      </c>
      <c r="G443" s="38" t="s">
        <v>461</v>
      </c>
      <c r="H443" s="98">
        <f t="shared" si="30"/>
        <v>3.02</v>
      </c>
      <c r="I443" s="38" t="str">
        <f t="shared" si="31"/>
        <v>Adis</v>
      </c>
      <c r="J443" s="96">
        <f t="shared" si="33"/>
        <v>3.02</v>
      </c>
      <c r="K443" s="89" t="s">
        <v>487</v>
      </c>
      <c r="L443" s="89" t="s">
        <v>236</v>
      </c>
      <c r="M443" s="89" t="s">
        <v>241</v>
      </c>
      <c r="N443" s="6">
        <v>1</v>
      </c>
      <c r="O443" s="112">
        <v>3.02</v>
      </c>
      <c r="P443" s="38" t="s">
        <v>461</v>
      </c>
      <c r="Q443" s="9"/>
      <c r="R443" s="38"/>
      <c r="S443" s="9"/>
      <c r="T443" s="38"/>
      <c r="U443" s="9" t="s">
        <v>401</v>
      </c>
      <c r="V443" s="38"/>
      <c r="W443" s="80" t="s">
        <v>598</v>
      </c>
      <c r="X443" s="109">
        <f t="shared" si="32"/>
        <v>3.02</v>
      </c>
      <c r="Y443" s="7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40"/>
      <c r="AY443" s="40"/>
      <c r="AZ443" s="40"/>
      <c r="BA443" s="40"/>
      <c r="BB443" s="40"/>
      <c r="BC443" s="40"/>
      <c r="BD443" s="40"/>
      <c r="BE443" s="40"/>
      <c r="BF443" s="40"/>
      <c r="BG443" s="40"/>
    </row>
    <row r="444" spans="1:59" ht="30" customHeight="1" x14ac:dyDescent="0.2">
      <c r="A444" s="88"/>
      <c r="B444" s="4" t="s">
        <v>584</v>
      </c>
      <c r="C444" s="5" t="s">
        <v>327</v>
      </c>
      <c r="D444" s="5" t="s">
        <v>186</v>
      </c>
      <c r="E444" s="5"/>
      <c r="F444" s="119" t="s">
        <v>613</v>
      </c>
      <c r="G444" s="38" t="s">
        <v>461</v>
      </c>
      <c r="H444" s="98">
        <f t="shared" si="30"/>
        <v>11.2</v>
      </c>
      <c r="I444" s="38" t="str">
        <f t="shared" si="31"/>
        <v>Adis</v>
      </c>
      <c r="J444" s="96">
        <f t="shared" si="33"/>
        <v>11.2</v>
      </c>
      <c r="K444" s="89" t="s">
        <v>120</v>
      </c>
      <c r="L444" s="89" t="s">
        <v>236</v>
      </c>
      <c r="M444" s="89" t="s">
        <v>237</v>
      </c>
      <c r="N444" s="6"/>
      <c r="O444" s="113">
        <v>11.2</v>
      </c>
      <c r="P444" s="38" t="s">
        <v>461</v>
      </c>
      <c r="Q444" s="9"/>
      <c r="R444" s="38"/>
      <c r="S444" s="9"/>
      <c r="T444" s="38"/>
      <c r="U444" s="9" t="s">
        <v>401</v>
      </c>
      <c r="V444" s="38"/>
      <c r="W444" s="80" t="s">
        <v>598</v>
      </c>
      <c r="X444" s="109">
        <f t="shared" si="32"/>
        <v>0</v>
      </c>
      <c r="Y444" s="7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1"/>
      <c r="AV444" s="41"/>
      <c r="AW444" s="41"/>
      <c r="AX444" s="41"/>
      <c r="AY444" s="41"/>
      <c r="AZ444" s="41"/>
      <c r="BA444" s="41"/>
      <c r="BB444" s="41"/>
      <c r="BC444" s="41"/>
      <c r="BD444" s="41"/>
      <c r="BE444" s="41"/>
      <c r="BF444" s="41"/>
      <c r="BG444" s="41"/>
    </row>
    <row r="445" spans="1:59" ht="30" customHeight="1" x14ac:dyDescent="0.2">
      <c r="A445" s="88"/>
      <c r="B445" s="4" t="s">
        <v>584</v>
      </c>
      <c r="C445" s="5" t="s">
        <v>327</v>
      </c>
      <c r="D445" s="5" t="s">
        <v>186</v>
      </c>
      <c r="E445" s="5"/>
      <c r="F445" s="119" t="s">
        <v>514</v>
      </c>
      <c r="G445" s="38" t="s">
        <v>461</v>
      </c>
      <c r="H445" s="98">
        <f t="shared" si="30"/>
        <v>6.8250000000000002</v>
      </c>
      <c r="I445" s="38" t="str">
        <f t="shared" si="31"/>
        <v>Adis</v>
      </c>
      <c r="J445" s="96">
        <f t="shared" si="33"/>
        <v>6.8250000000000002</v>
      </c>
      <c r="K445" s="89" t="s">
        <v>515</v>
      </c>
      <c r="L445" s="89" t="s">
        <v>235</v>
      </c>
      <c r="M445" s="89" t="s">
        <v>235</v>
      </c>
      <c r="N445" s="6">
        <v>7</v>
      </c>
      <c r="O445" s="112">
        <v>6.8250000000000002</v>
      </c>
      <c r="P445" s="38" t="s">
        <v>461</v>
      </c>
      <c r="Q445" s="9"/>
      <c r="R445" s="38"/>
      <c r="S445" s="9" t="s">
        <v>401</v>
      </c>
      <c r="T445" s="38"/>
      <c r="U445" s="9" t="s">
        <v>401</v>
      </c>
      <c r="V445" s="38"/>
      <c r="W445" s="80"/>
      <c r="X445" s="109">
        <f t="shared" si="32"/>
        <v>47.774999999999999</v>
      </c>
      <c r="Y445" s="7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40"/>
      <c r="AY445" s="40"/>
      <c r="AZ445" s="40"/>
      <c r="BA445" s="40"/>
      <c r="BB445" s="40"/>
      <c r="BC445" s="40"/>
      <c r="BD445" s="40"/>
      <c r="BE445" s="40"/>
      <c r="BF445" s="40"/>
      <c r="BG445" s="40"/>
    </row>
    <row r="446" spans="1:59" ht="30" customHeight="1" x14ac:dyDescent="0.2">
      <c r="A446" s="88"/>
      <c r="B446" s="4" t="s">
        <v>584</v>
      </c>
      <c r="C446" s="5" t="s">
        <v>327</v>
      </c>
      <c r="D446" s="5" t="s">
        <v>186</v>
      </c>
      <c r="E446" s="5"/>
      <c r="F446" s="119" t="s">
        <v>614</v>
      </c>
      <c r="G446" s="38" t="s">
        <v>461</v>
      </c>
      <c r="H446" s="98">
        <f t="shared" si="30"/>
        <v>5.54</v>
      </c>
      <c r="I446" s="38" t="str">
        <f t="shared" si="31"/>
        <v>Adis</v>
      </c>
      <c r="J446" s="96">
        <f t="shared" si="33"/>
        <v>5.54</v>
      </c>
      <c r="K446" s="89" t="s">
        <v>534</v>
      </c>
      <c r="L446" s="89" t="s">
        <v>236</v>
      </c>
      <c r="M446" s="89" t="s">
        <v>239</v>
      </c>
      <c r="N446" s="6">
        <v>3</v>
      </c>
      <c r="O446" s="113">
        <v>5.54</v>
      </c>
      <c r="P446" s="38" t="s">
        <v>461</v>
      </c>
      <c r="Q446" s="9"/>
      <c r="R446" s="38"/>
      <c r="S446" s="9" t="s">
        <v>401</v>
      </c>
      <c r="T446" s="38"/>
      <c r="U446" s="9" t="s">
        <v>401</v>
      </c>
      <c r="V446" s="38"/>
      <c r="W446" s="80"/>
      <c r="X446" s="109">
        <f t="shared" si="32"/>
        <v>16.62</v>
      </c>
      <c r="Y446" s="7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1"/>
      <c r="AV446" s="41"/>
      <c r="AW446" s="41"/>
      <c r="AX446" s="41"/>
      <c r="AY446" s="41"/>
      <c r="AZ446" s="41"/>
      <c r="BA446" s="41"/>
      <c r="BB446" s="41"/>
      <c r="BC446" s="41"/>
      <c r="BD446" s="41"/>
      <c r="BE446" s="41"/>
      <c r="BF446" s="41"/>
      <c r="BG446" s="41"/>
    </row>
    <row r="447" spans="1:59" ht="30" customHeight="1" x14ac:dyDescent="0.2">
      <c r="A447" s="88"/>
      <c r="B447" s="4" t="s">
        <v>584</v>
      </c>
      <c r="C447" s="5" t="s">
        <v>327</v>
      </c>
      <c r="D447" s="5" t="s">
        <v>186</v>
      </c>
      <c r="E447" s="5"/>
      <c r="F447" s="119" t="s">
        <v>709</v>
      </c>
      <c r="G447" s="38" t="s">
        <v>533</v>
      </c>
      <c r="H447" s="98">
        <f t="shared" si="30"/>
        <v>0</v>
      </c>
      <c r="I447" s="38" t="str">
        <f t="shared" si="31"/>
        <v>adis</v>
      </c>
      <c r="J447" s="96">
        <f t="shared" si="33"/>
        <v>0</v>
      </c>
      <c r="K447" s="89" t="s">
        <v>117</v>
      </c>
      <c r="L447" s="89"/>
      <c r="M447" s="89"/>
      <c r="N447" s="6"/>
      <c r="O447" s="113"/>
      <c r="P447" s="38" t="s">
        <v>533</v>
      </c>
      <c r="Q447" s="9"/>
      <c r="R447" s="38"/>
      <c r="S447" s="9"/>
      <c r="T447" s="38"/>
      <c r="U447" s="9" t="s">
        <v>401</v>
      </c>
      <c r="V447" s="38"/>
      <c r="W447" s="80" t="s">
        <v>598</v>
      </c>
      <c r="X447" s="109">
        <f t="shared" si="32"/>
        <v>0</v>
      </c>
      <c r="Y447" s="7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</row>
    <row r="448" spans="1:59" ht="30" customHeight="1" x14ac:dyDescent="0.2">
      <c r="A448" s="88"/>
      <c r="B448" s="4" t="s">
        <v>584</v>
      </c>
      <c r="C448" s="5" t="s">
        <v>327</v>
      </c>
      <c r="D448" s="5" t="s">
        <v>186</v>
      </c>
      <c r="E448" s="5"/>
      <c r="F448" s="119" t="s">
        <v>500</v>
      </c>
      <c r="G448" s="38" t="s">
        <v>461</v>
      </c>
      <c r="H448" s="98">
        <f t="shared" si="30"/>
        <v>19.315000000000001</v>
      </c>
      <c r="I448" s="38" t="str">
        <f t="shared" si="31"/>
        <v>Adis</v>
      </c>
      <c r="J448" s="96">
        <f t="shared" si="33"/>
        <v>19.315000000000001</v>
      </c>
      <c r="K448" s="89" t="s">
        <v>120</v>
      </c>
      <c r="L448" s="89"/>
      <c r="M448" s="89"/>
      <c r="N448" s="6">
        <v>0.5</v>
      </c>
      <c r="O448" s="113">
        <v>19.315000000000001</v>
      </c>
      <c r="P448" s="38" t="s">
        <v>461</v>
      </c>
      <c r="Q448" s="9"/>
      <c r="R448" s="38"/>
      <c r="S448" s="9" t="s">
        <v>401</v>
      </c>
      <c r="T448" s="38"/>
      <c r="U448" s="9" t="s">
        <v>401</v>
      </c>
      <c r="V448" s="38"/>
      <c r="W448" s="80"/>
      <c r="X448" s="109">
        <f t="shared" si="32"/>
        <v>9.6575000000000006</v>
      </c>
      <c r="Y448" s="7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40"/>
      <c r="AY448" s="40"/>
      <c r="AZ448" s="40"/>
      <c r="BA448" s="40"/>
      <c r="BB448" s="40"/>
      <c r="BC448" s="40"/>
      <c r="BD448" s="40"/>
      <c r="BE448" s="40"/>
      <c r="BF448" s="40"/>
      <c r="BG448" s="40"/>
    </row>
    <row r="449" spans="1:59" ht="30" customHeight="1" x14ac:dyDescent="0.2">
      <c r="A449" s="88"/>
      <c r="B449" s="4" t="s">
        <v>584</v>
      </c>
      <c r="C449" s="5" t="s">
        <v>327</v>
      </c>
      <c r="D449" s="5" t="s">
        <v>186</v>
      </c>
      <c r="E449" s="5"/>
      <c r="F449" s="119" t="s">
        <v>499</v>
      </c>
      <c r="G449" s="38" t="s">
        <v>461</v>
      </c>
      <c r="H449" s="98">
        <f t="shared" si="30"/>
        <v>8.75</v>
      </c>
      <c r="I449" s="38" t="str">
        <f t="shared" si="31"/>
        <v>Adis</v>
      </c>
      <c r="J449" s="96">
        <f t="shared" si="33"/>
        <v>8.75</v>
      </c>
      <c r="K449" s="89" t="s">
        <v>487</v>
      </c>
      <c r="L449" s="89" t="s">
        <v>237</v>
      </c>
      <c r="M449" s="89" t="s">
        <v>241</v>
      </c>
      <c r="N449" s="6"/>
      <c r="O449" s="112">
        <v>8.75</v>
      </c>
      <c r="P449" s="38" t="s">
        <v>461</v>
      </c>
      <c r="Q449" s="9"/>
      <c r="R449" s="38"/>
      <c r="S449" s="9" t="s">
        <v>401</v>
      </c>
      <c r="T449" s="38"/>
      <c r="U449" s="9" t="s">
        <v>401</v>
      </c>
      <c r="V449" s="38"/>
      <c r="W449" s="80" t="s">
        <v>598</v>
      </c>
      <c r="X449" s="109">
        <f t="shared" si="32"/>
        <v>0</v>
      </c>
      <c r="Y449" s="7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</row>
    <row r="450" spans="1:59" ht="30" customHeight="1" x14ac:dyDescent="0.2">
      <c r="A450" s="88"/>
      <c r="B450" s="4" t="s">
        <v>584</v>
      </c>
      <c r="C450" s="5" t="s">
        <v>327</v>
      </c>
      <c r="D450" s="5" t="s">
        <v>186</v>
      </c>
      <c r="E450" s="5"/>
      <c r="F450" s="119"/>
      <c r="G450" s="38" t="s">
        <v>461</v>
      </c>
      <c r="H450" s="98">
        <f t="shared" si="30"/>
        <v>0</v>
      </c>
      <c r="I450" s="38" t="str">
        <f t="shared" si="31"/>
        <v>Adis</v>
      </c>
      <c r="J450" s="96">
        <f t="shared" si="33"/>
        <v>0</v>
      </c>
      <c r="K450" s="89" t="s">
        <v>120</v>
      </c>
      <c r="L450" s="89" t="s">
        <v>236</v>
      </c>
      <c r="M450" s="89" t="s">
        <v>236</v>
      </c>
      <c r="N450" s="6"/>
      <c r="O450" s="113"/>
      <c r="P450" s="38" t="s">
        <v>461</v>
      </c>
      <c r="Q450" s="9"/>
      <c r="R450" s="38"/>
      <c r="S450" s="9" t="s">
        <v>401</v>
      </c>
      <c r="T450" s="38"/>
      <c r="U450" s="9" t="s">
        <v>401</v>
      </c>
      <c r="V450" s="38"/>
      <c r="W450" s="80" t="s">
        <v>598</v>
      </c>
      <c r="X450" s="109">
        <f t="shared" si="32"/>
        <v>0</v>
      </c>
      <c r="Y450" s="7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1"/>
      <c r="AV450" s="41"/>
      <c r="AW450" s="41"/>
      <c r="AX450" s="41"/>
      <c r="AY450" s="41"/>
      <c r="AZ450" s="41"/>
      <c r="BA450" s="41"/>
      <c r="BB450" s="41"/>
      <c r="BC450" s="41"/>
      <c r="BD450" s="41"/>
      <c r="BE450" s="41"/>
      <c r="BF450" s="41"/>
      <c r="BG450" s="41"/>
    </row>
    <row r="451" spans="1:59" ht="30" customHeight="1" x14ac:dyDescent="0.2">
      <c r="A451" s="88"/>
      <c r="B451" s="4" t="s">
        <v>581</v>
      </c>
      <c r="C451" s="5" t="s">
        <v>327</v>
      </c>
      <c r="D451" s="5" t="s">
        <v>365</v>
      </c>
      <c r="E451" s="5"/>
      <c r="F451" s="119" t="s">
        <v>689</v>
      </c>
      <c r="G451" s="38" t="s">
        <v>461</v>
      </c>
      <c r="H451" s="98">
        <v>30.66</v>
      </c>
      <c r="I451" s="38" t="str">
        <f t="shared" si="31"/>
        <v>Adis</v>
      </c>
      <c r="J451" s="96">
        <f t="shared" si="33"/>
        <v>38.33</v>
      </c>
      <c r="K451" s="89" t="s">
        <v>692</v>
      </c>
      <c r="L451" s="89"/>
      <c r="M451" s="89"/>
      <c r="N451" s="6">
        <v>0.8</v>
      </c>
      <c r="O451" s="112">
        <v>38.33</v>
      </c>
      <c r="P451" s="38" t="s">
        <v>461</v>
      </c>
      <c r="Q451" s="9"/>
      <c r="R451" s="38"/>
      <c r="S451" s="9" t="s">
        <v>401</v>
      </c>
      <c r="T451" s="38"/>
      <c r="U451" s="9" t="s">
        <v>401</v>
      </c>
      <c r="V451" s="38"/>
      <c r="W451" s="80" t="s">
        <v>598</v>
      </c>
      <c r="X451" s="109">
        <f t="shared" si="32"/>
        <v>24.528000000000002</v>
      </c>
      <c r="Y451" s="7"/>
      <c r="Z451" s="40" t="s">
        <v>401</v>
      </c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1"/>
      <c r="AV451" s="41"/>
      <c r="AW451" s="41"/>
      <c r="AX451" s="41"/>
      <c r="AY451" s="41"/>
      <c r="AZ451" s="41"/>
      <c r="BA451" s="41"/>
      <c r="BB451" s="41"/>
      <c r="BC451" s="41"/>
      <c r="BD451" s="41"/>
      <c r="BE451" s="41"/>
      <c r="BF451" s="41"/>
      <c r="BG451" s="41"/>
    </row>
    <row r="452" spans="1:59" ht="30" customHeight="1" x14ac:dyDescent="0.2">
      <c r="A452" s="88"/>
      <c r="B452" s="4" t="s">
        <v>581</v>
      </c>
      <c r="C452" s="5" t="s">
        <v>327</v>
      </c>
      <c r="D452" s="5" t="s">
        <v>365</v>
      </c>
      <c r="E452" s="5"/>
      <c r="F452" s="119" t="s">
        <v>688</v>
      </c>
      <c r="G452" s="38" t="s">
        <v>461</v>
      </c>
      <c r="H452" s="98">
        <v>6.43</v>
      </c>
      <c r="I452" s="38" t="str">
        <f t="shared" si="31"/>
        <v>Adis</v>
      </c>
      <c r="J452" s="96">
        <f t="shared" si="33"/>
        <v>6.97</v>
      </c>
      <c r="K452" s="89" t="s">
        <v>254</v>
      </c>
      <c r="L452" s="89"/>
      <c r="M452" s="89"/>
      <c r="N452" s="6">
        <v>3</v>
      </c>
      <c r="O452" s="112">
        <v>6.97</v>
      </c>
      <c r="P452" s="38" t="s">
        <v>461</v>
      </c>
      <c r="Q452" s="9"/>
      <c r="R452" s="38"/>
      <c r="S452" s="9" t="s">
        <v>401</v>
      </c>
      <c r="T452" s="38"/>
      <c r="U452" s="9" t="s">
        <v>401</v>
      </c>
      <c r="V452" s="38"/>
      <c r="W452" s="80" t="s">
        <v>598</v>
      </c>
      <c r="X452" s="109">
        <f t="shared" si="32"/>
        <v>19.29</v>
      </c>
      <c r="Y452" s="7"/>
      <c r="Z452" s="40" t="s">
        <v>401</v>
      </c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1"/>
      <c r="AV452" s="41"/>
      <c r="AW452" s="41"/>
      <c r="AX452" s="41"/>
      <c r="AY452" s="41"/>
      <c r="AZ452" s="41"/>
      <c r="BA452" s="41"/>
      <c r="BB452" s="41"/>
      <c r="BC452" s="41"/>
      <c r="BD452" s="41"/>
      <c r="BE452" s="41"/>
      <c r="BF452" s="41"/>
      <c r="BG452" s="41"/>
    </row>
    <row r="453" spans="1:59" ht="30" customHeight="1" x14ac:dyDescent="0.2">
      <c r="A453" s="88"/>
      <c r="B453" s="4" t="s">
        <v>581</v>
      </c>
      <c r="C453" s="5" t="s">
        <v>327</v>
      </c>
      <c r="D453" s="5" t="s">
        <v>365</v>
      </c>
      <c r="E453" s="5"/>
      <c r="F453" s="119" t="s">
        <v>710</v>
      </c>
      <c r="G453" s="38" t="s">
        <v>461</v>
      </c>
      <c r="H453" s="98">
        <f t="shared" ref="H453:H484" si="34">IF(G453=P453,O453,IF(G453=R453,Q453,IF(G453=T453,S453,V453)))</f>
        <v>0</v>
      </c>
      <c r="I453" s="38" t="str">
        <f t="shared" si="31"/>
        <v>Adis</v>
      </c>
      <c r="J453" s="96">
        <f t="shared" si="33"/>
        <v>0</v>
      </c>
      <c r="K453" s="89" t="s">
        <v>236</v>
      </c>
      <c r="L453" s="89"/>
      <c r="M453" s="89"/>
      <c r="N453" s="6"/>
      <c r="O453" s="113"/>
      <c r="P453" s="38" t="s">
        <v>461</v>
      </c>
      <c r="Q453" s="9"/>
      <c r="R453" s="38"/>
      <c r="S453" s="9"/>
      <c r="T453" s="38"/>
      <c r="U453" s="9" t="s">
        <v>401</v>
      </c>
      <c r="V453" s="38"/>
      <c r="W453" s="80" t="s">
        <v>671</v>
      </c>
      <c r="X453" s="109">
        <f t="shared" si="32"/>
        <v>0</v>
      </c>
      <c r="Y453" s="7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40"/>
      <c r="AY453" s="40"/>
      <c r="AZ453" s="40"/>
      <c r="BA453" s="40"/>
      <c r="BB453" s="40"/>
      <c r="BC453" s="40"/>
      <c r="BD453" s="40"/>
      <c r="BE453" s="40"/>
      <c r="BF453" s="40"/>
      <c r="BG453" s="40"/>
    </row>
    <row r="454" spans="1:59" ht="30" customHeight="1" x14ac:dyDescent="0.2">
      <c r="A454" s="88"/>
      <c r="B454" s="4" t="s">
        <v>581</v>
      </c>
      <c r="C454" s="5" t="s">
        <v>327</v>
      </c>
      <c r="D454" s="5" t="s">
        <v>406</v>
      </c>
      <c r="E454" s="5"/>
      <c r="F454" s="119" t="s">
        <v>174</v>
      </c>
      <c r="G454" s="38" t="s">
        <v>461</v>
      </c>
      <c r="H454" s="98">
        <f t="shared" si="34"/>
        <v>0.98699999999999999</v>
      </c>
      <c r="I454" s="38" t="str">
        <f t="shared" si="31"/>
        <v>Adis</v>
      </c>
      <c r="J454" s="96">
        <f t="shared" si="33"/>
        <v>0.98699999999999999</v>
      </c>
      <c r="K454" s="89" t="s">
        <v>532</v>
      </c>
      <c r="L454" s="89" t="s">
        <v>243</v>
      </c>
      <c r="M454" s="89" t="s">
        <v>263</v>
      </c>
      <c r="N454" s="6">
        <v>52</v>
      </c>
      <c r="O454" s="112">
        <v>0.98699999999999999</v>
      </c>
      <c r="P454" s="38" t="s">
        <v>461</v>
      </c>
      <c r="Q454" s="9"/>
      <c r="R454" s="38"/>
      <c r="S454" s="9"/>
      <c r="T454" s="38"/>
      <c r="U454" s="9" t="s">
        <v>401</v>
      </c>
      <c r="V454" s="38"/>
      <c r="W454" s="80"/>
      <c r="X454" s="109">
        <f t="shared" si="32"/>
        <v>51.323999999999998</v>
      </c>
      <c r="Y454" s="7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40"/>
      <c r="AY454" s="40"/>
      <c r="AZ454" s="40"/>
      <c r="BA454" s="40"/>
      <c r="BB454" s="40"/>
      <c r="BC454" s="40"/>
      <c r="BD454" s="40"/>
      <c r="BE454" s="40"/>
      <c r="BF454" s="40"/>
      <c r="BG454" s="40"/>
    </row>
    <row r="455" spans="1:59" ht="30" customHeight="1" x14ac:dyDescent="0.2">
      <c r="A455" s="88"/>
      <c r="B455" s="4" t="s">
        <v>581</v>
      </c>
      <c r="C455" s="5" t="s">
        <v>327</v>
      </c>
      <c r="D455" s="5" t="s">
        <v>406</v>
      </c>
      <c r="E455" s="5"/>
      <c r="F455" s="119" t="s">
        <v>202</v>
      </c>
      <c r="G455" s="38" t="s">
        <v>461</v>
      </c>
      <c r="H455" s="98">
        <f t="shared" si="34"/>
        <v>2.2744</v>
      </c>
      <c r="I455" s="38" t="str">
        <f t="shared" si="31"/>
        <v>Adis</v>
      </c>
      <c r="J455" s="96">
        <f t="shared" si="33"/>
        <v>2.2744</v>
      </c>
      <c r="K455" s="89" t="s">
        <v>669</v>
      </c>
      <c r="L455" s="89" t="s">
        <v>247</v>
      </c>
      <c r="M455" s="89" t="s">
        <v>254</v>
      </c>
      <c r="N455" s="6">
        <v>33</v>
      </c>
      <c r="O455" s="113">
        <v>2.2744</v>
      </c>
      <c r="P455" s="38" t="s">
        <v>461</v>
      </c>
      <c r="Q455" s="9"/>
      <c r="R455" s="38" t="s">
        <v>372</v>
      </c>
      <c r="S455" s="9"/>
      <c r="T455" s="38"/>
      <c r="U455" s="9" t="s">
        <v>401</v>
      </c>
      <c r="V455" s="38"/>
      <c r="W455" s="80"/>
      <c r="X455" s="109">
        <f t="shared" si="32"/>
        <v>75.055199999999999</v>
      </c>
      <c r="Y455" s="7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40"/>
      <c r="AY455" s="40"/>
      <c r="AZ455" s="40"/>
      <c r="BA455" s="40"/>
      <c r="BB455" s="40"/>
      <c r="BC455" s="40"/>
      <c r="BD455" s="40"/>
      <c r="BE455" s="40"/>
      <c r="BF455" s="40"/>
      <c r="BG455" s="40"/>
    </row>
    <row r="456" spans="1:59" ht="30" customHeight="1" x14ac:dyDescent="0.2">
      <c r="A456" s="88"/>
      <c r="B456" s="4" t="s">
        <v>581</v>
      </c>
      <c r="C456" s="5" t="s">
        <v>327</v>
      </c>
      <c r="D456" s="5" t="s">
        <v>406</v>
      </c>
      <c r="E456" s="5"/>
      <c r="F456" s="119" t="s">
        <v>203</v>
      </c>
      <c r="G456" s="38" t="s">
        <v>461</v>
      </c>
      <c r="H456" s="98">
        <f t="shared" si="34"/>
        <v>0.59799999999999998</v>
      </c>
      <c r="I456" s="38" t="str">
        <f t="shared" si="31"/>
        <v>Adis</v>
      </c>
      <c r="J456" s="96">
        <f t="shared" si="33"/>
        <v>0.59799999999999998</v>
      </c>
      <c r="K456" s="89" t="s">
        <v>407</v>
      </c>
      <c r="L456" s="89" t="s">
        <v>243</v>
      </c>
      <c r="M456" s="89" t="s">
        <v>263</v>
      </c>
      <c r="N456" s="6">
        <v>105</v>
      </c>
      <c r="O456" s="112">
        <v>0.59799999999999998</v>
      </c>
      <c r="P456" s="38" t="s">
        <v>461</v>
      </c>
      <c r="Q456" s="9"/>
      <c r="R456" s="38"/>
      <c r="S456" s="9"/>
      <c r="T456" s="38"/>
      <c r="U456" s="9" t="s">
        <v>401</v>
      </c>
      <c r="V456" s="38"/>
      <c r="W456" s="80"/>
      <c r="X456" s="109">
        <f t="shared" si="32"/>
        <v>62.79</v>
      </c>
      <c r="Y456" s="7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</row>
    <row r="457" spans="1:59" ht="30" customHeight="1" x14ac:dyDescent="0.2">
      <c r="A457" s="88"/>
      <c r="B457" s="4" t="s">
        <v>581</v>
      </c>
      <c r="C457" s="5" t="s">
        <v>327</v>
      </c>
      <c r="D457" s="5" t="s">
        <v>406</v>
      </c>
      <c r="E457" s="5"/>
      <c r="F457" s="119" t="s">
        <v>670</v>
      </c>
      <c r="G457" s="38" t="s">
        <v>461</v>
      </c>
      <c r="H457" s="98">
        <f t="shared" si="34"/>
        <v>23.51</v>
      </c>
      <c r="I457" s="38" t="str">
        <f t="shared" ref="I457:I509" si="35">IF(J457=O457,P457,IF(J457=Q457,R457,IF(J457=S457,T457,V457)))</f>
        <v>Adis</v>
      </c>
      <c r="J457" s="96">
        <f t="shared" si="33"/>
        <v>23.51</v>
      </c>
      <c r="K457" s="89">
        <v>200</v>
      </c>
      <c r="L457" s="89" t="s">
        <v>239</v>
      </c>
      <c r="M457" s="89" t="s">
        <v>263</v>
      </c>
      <c r="N457" s="6">
        <v>4</v>
      </c>
      <c r="O457" s="112">
        <v>23.51</v>
      </c>
      <c r="P457" s="38" t="s">
        <v>461</v>
      </c>
      <c r="Q457" s="9"/>
      <c r="R457" s="38"/>
      <c r="S457" s="9" t="s">
        <v>401</v>
      </c>
      <c r="T457" s="38"/>
      <c r="U457" s="9" t="s">
        <v>401</v>
      </c>
      <c r="V457" s="38"/>
      <c r="W457" s="80" t="s">
        <v>671</v>
      </c>
      <c r="X457" s="109">
        <f t="shared" ref="X457:X502" si="36">IF(AND(H457=0,N457&lt;&gt;0),"Prix achat ?",H457*N457)</f>
        <v>94.04</v>
      </c>
      <c r="Y457" s="7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</row>
    <row r="458" spans="1:59" ht="30" customHeight="1" x14ac:dyDescent="0.2">
      <c r="A458" s="88"/>
      <c r="B458" s="4" t="s">
        <v>581</v>
      </c>
      <c r="C458" s="5" t="s">
        <v>327</v>
      </c>
      <c r="D458" s="5" t="s">
        <v>406</v>
      </c>
      <c r="E458" s="5"/>
      <c r="F458" s="119" t="s">
        <v>492</v>
      </c>
      <c r="G458" s="38" t="s">
        <v>192</v>
      </c>
      <c r="H458" s="98">
        <f t="shared" si="34"/>
        <v>2.2829999999999999</v>
      </c>
      <c r="I458" s="38" t="str">
        <f t="shared" si="35"/>
        <v>Métro</v>
      </c>
      <c r="J458" s="96">
        <f t="shared" si="33"/>
        <v>2.2829999999999999</v>
      </c>
      <c r="K458" s="89" t="s">
        <v>493</v>
      </c>
      <c r="L458" s="89" t="s">
        <v>237</v>
      </c>
      <c r="M458" s="89" t="s">
        <v>241</v>
      </c>
      <c r="N458" s="6">
        <v>3</v>
      </c>
      <c r="O458" s="112">
        <v>2.2829999999999999</v>
      </c>
      <c r="P458" s="38" t="s">
        <v>192</v>
      </c>
      <c r="Q458" s="9"/>
      <c r="R458" s="38" t="s">
        <v>192</v>
      </c>
      <c r="S458" s="9" t="s">
        <v>401</v>
      </c>
      <c r="T458" s="38"/>
      <c r="U458" s="9" t="s">
        <v>401</v>
      </c>
      <c r="V458" s="38"/>
      <c r="W458" s="80"/>
      <c r="X458" s="109">
        <f t="shared" si="36"/>
        <v>6.8490000000000002</v>
      </c>
      <c r="Y458" s="7"/>
      <c r="Z458" s="40" t="s">
        <v>401</v>
      </c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1"/>
      <c r="AV458" s="41"/>
      <c r="AW458" s="41"/>
      <c r="AX458" s="41"/>
      <c r="AY458" s="41"/>
      <c r="AZ458" s="41"/>
      <c r="BA458" s="41"/>
      <c r="BB458" s="41"/>
      <c r="BC458" s="41"/>
      <c r="BD458" s="41"/>
      <c r="BE458" s="41"/>
      <c r="BF458" s="41"/>
      <c r="BG458" s="41"/>
    </row>
    <row r="459" spans="1:59" ht="30" customHeight="1" x14ac:dyDescent="0.2">
      <c r="A459" s="88"/>
      <c r="B459" s="4"/>
      <c r="C459" s="5"/>
      <c r="D459" s="5"/>
      <c r="E459" s="5"/>
      <c r="F459" s="119"/>
      <c r="G459" s="38"/>
      <c r="H459" s="98">
        <f t="shared" si="34"/>
        <v>0</v>
      </c>
      <c r="I459" s="38">
        <f t="shared" si="35"/>
        <v>0</v>
      </c>
      <c r="J459" s="96">
        <f t="shared" si="33"/>
        <v>0</v>
      </c>
      <c r="K459" s="89"/>
      <c r="L459" s="89"/>
      <c r="M459" s="89"/>
      <c r="N459" s="6"/>
      <c r="O459" s="112"/>
      <c r="P459" s="38"/>
      <c r="Q459" s="9"/>
      <c r="R459" s="38"/>
      <c r="S459" s="9"/>
      <c r="T459" s="38"/>
      <c r="U459" s="9" t="s">
        <v>401</v>
      </c>
      <c r="V459" s="38"/>
      <c r="W459" s="80"/>
      <c r="X459" s="109">
        <f t="shared" si="36"/>
        <v>0</v>
      </c>
      <c r="Y459" s="7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1"/>
      <c r="AV459" s="41"/>
      <c r="AW459" s="41"/>
      <c r="AX459" s="41"/>
      <c r="AY459" s="41"/>
      <c r="AZ459" s="41"/>
      <c r="BA459" s="41"/>
      <c r="BB459" s="41"/>
      <c r="BC459" s="41"/>
      <c r="BD459" s="41"/>
      <c r="BE459" s="41"/>
      <c r="BF459" s="41"/>
      <c r="BG459" s="41"/>
    </row>
    <row r="460" spans="1:59" ht="30" customHeight="1" x14ac:dyDescent="0.2">
      <c r="A460" s="88"/>
      <c r="B460" s="4"/>
      <c r="C460" s="5"/>
      <c r="D460" s="5"/>
      <c r="E460" s="5"/>
      <c r="F460" s="119"/>
      <c r="G460" s="38"/>
      <c r="H460" s="98">
        <f t="shared" si="34"/>
        <v>0</v>
      </c>
      <c r="I460" s="38">
        <f t="shared" si="35"/>
        <v>0</v>
      </c>
      <c r="J460" s="96">
        <f t="shared" si="33"/>
        <v>0</v>
      </c>
      <c r="K460" s="89"/>
      <c r="L460" s="89"/>
      <c r="M460" s="89"/>
      <c r="N460" s="6"/>
      <c r="O460" s="112"/>
      <c r="P460" s="38"/>
      <c r="Q460" s="9"/>
      <c r="R460" s="38"/>
      <c r="S460" s="9" t="s">
        <v>401</v>
      </c>
      <c r="T460" s="38"/>
      <c r="U460" s="9" t="s">
        <v>401</v>
      </c>
      <c r="V460" s="38"/>
      <c r="W460" s="80"/>
      <c r="X460" s="109">
        <f t="shared" si="36"/>
        <v>0</v>
      </c>
      <c r="Y460" s="7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1"/>
      <c r="AV460" s="41"/>
      <c r="AW460" s="41"/>
      <c r="AX460" s="41"/>
      <c r="AY460" s="41"/>
      <c r="AZ460" s="41"/>
      <c r="BA460" s="41"/>
      <c r="BB460" s="41"/>
      <c r="BC460" s="41"/>
      <c r="BD460" s="41"/>
      <c r="BE460" s="41"/>
      <c r="BF460" s="41"/>
      <c r="BG460" s="41"/>
    </row>
    <row r="461" spans="1:59" ht="30" customHeight="1" x14ac:dyDescent="0.2">
      <c r="A461" s="88"/>
      <c r="B461" s="4"/>
      <c r="C461" s="5"/>
      <c r="D461" s="5"/>
      <c r="E461" s="5"/>
      <c r="F461" s="119"/>
      <c r="G461" s="38"/>
      <c r="H461" s="98">
        <f t="shared" si="34"/>
        <v>0</v>
      </c>
      <c r="I461" s="38">
        <f t="shared" si="35"/>
        <v>0</v>
      </c>
      <c r="J461" s="96">
        <f t="shared" si="33"/>
        <v>0</v>
      </c>
      <c r="K461" s="89"/>
      <c r="L461" s="89"/>
      <c r="M461" s="89"/>
      <c r="N461" s="6"/>
      <c r="O461" s="112"/>
      <c r="P461" s="38"/>
      <c r="Q461" s="9"/>
      <c r="R461" s="38"/>
      <c r="S461" s="9" t="s">
        <v>401</v>
      </c>
      <c r="T461" s="38"/>
      <c r="U461" s="9" t="s">
        <v>401</v>
      </c>
      <c r="V461" s="38"/>
      <c r="W461" s="80"/>
      <c r="X461" s="109">
        <f t="shared" si="36"/>
        <v>0</v>
      </c>
      <c r="Y461" s="7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1"/>
      <c r="AV461" s="41"/>
      <c r="AW461" s="41"/>
      <c r="AX461" s="41"/>
      <c r="AY461" s="41"/>
      <c r="AZ461" s="41"/>
      <c r="BA461" s="41"/>
      <c r="BB461" s="41"/>
      <c r="BC461" s="41"/>
      <c r="BD461" s="41"/>
      <c r="BE461" s="41"/>
      <c r="BF461" s="41"/>
      <c r="BG461" s="41"/>
    </row>
    <row r="462" spans="1:59" ht="30" customHeight="1" x14ac:dyDescent="0.2">
      <c r="A462" s="88"/>
      <c r="B462" s="4"/>
      <c r="C462" s="5"/>
      <c r="D462" s="5"/>
      <c r="E462" s="5"/>
      <c r="F462" s="119"/>
      <c r="G462" s="38"/>
      <c r="H462" s="98">
        <f t="shared" si="34"/>
        <v>0</v>
      </c>
      <c r="I462" s="38">
        <f t="shared" si="35"/>
        <v>0</v>
      </c>
      <c r="J462" s="96">
        <f t="shared" si="33"/>
        <v>0</v>
      </c>
      <c r="K462" s="89"/>
      <c r="L462" s="89"/>
      <c r="M462" s="89"/>
      <c r="N462" s="6"/>
      <c r="O462" s="112"/>
      <c r="P462" s="38"/>
      <c r="Q462" s="9"/>
      <c r="R462" s="38"/>
      <c r="S462" s="9" t="s">
        <v>401</v>
      </c>
      <c r="T462" s="38"/>
      <c r="U462" s="9" t="s">
        <v>401</v>
      </c>
      <c r="V462" s="38"/>
      <c r="W462" s="80"/>
      <c r="X462" s="109">
        <f t="shared" si="36"/>
        <v>0</v>
      </c>
      <c r="Y462" s="7"/>
      <c r="Z462" s="40" t="s">
        <v>401</v>
      </c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40"/>
      <c r="BB462" s="40"/>
      <c r="BC462" s="40"/>
      <c r="BD462" s="40"/>
      <c r="BE462" s="40"/>
      <c r="BF462" s="40"/>
      <c r="BG462" s="40"/>
    </row>
    <row r="463" spans="1:59" ht="30" customHeight="1" x14ac:dyDescent="0.2">
      <c r="A463" s="88"/>
      <c r="B463" s="4"/>
      <c r="C463" s="5"/>
      <c r="D463" s="5"/>
      <c r="E463" s="5"/>
      <c r="F463" s="119"/>
      <c r="G463" s="38"/>
      <c r="H463" s="98">
        <f t="shared" si="34"/>
        <v>0</v>
      </c>
      <c r="I463" s="38">
        <f t="shared" si="35"/>
        <v>0</v>
      </c>
      <c r="J463" s="96">
        <f t="shared" si="33"/>
        <v>0</v>
      </c>
      <c r="K463" s="89"/>
      <c r="L463" s="89"/>
      <c r="M463" s="89"/>
      <c r="N463" s="6"/>
      <c r="O463" s="112"/>
      <c r="P463" s="38"/>
      <c r="Q463" s="9"/>
      <c r="R463" s="38"/>
      <c r="S463" s="9"/>
      <c r="T463" s="38"/>
      <c r="U463" s="9" t="s">
        <v>401</v>
      </c>
      <c r="V463" s="38"/>
      <c r="W463" s="80"/>
      <c r="X463" s="109">
        <f t="shared" si="36"/>
        <v>0</v>
      </c>
      <c r="Y463" s="7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1"/>
      <c r="AV463" s="41"/>
      <c r="AW463" s="41"/>
      <c r="AX463" s="41"/>
      <c r="AY463" s="41"/>
      <c r="AZ463" s="41"/>
      <c r="BA463" s="41"/>
      <c r="BB463" s="41"/>
      <c r="BC463" s="41"/>
      <c r="BD463" s="41"/>
      <c r="BE463" s="41"/>
      <c r="BF463" s="41"/>
      <c r="BG463" s="41"/>
    </row>
    <row r="464" spans="1:59" ht="30" customHeight="1" x14ac:dyDescent="0.2">
      <c r="A464" s="88"/>
      <c r="B464" s="4"/>
      <c r="C464" s="5"/>
      <c r="D464" s="5"/>
      <c r="E464" s="5"/>
      <c r="F464" s="119"/>
      <c r="G464" s="38"/>
      <c r="H464" s="98">
        <f t="shared" si="34"/>
        <v>0</v>
      </c>
      <c r="I464" s="38">
        <f t="shared" si="35"/>
        <v>0</v>
      </c>
      <c r="J464" s="96">
        <f t="shared" si="33"/>
        <v>0</v>
      </c>
      <c r="K464" s="89"/>
      <c r="L464" s="89"/>
      <c r="M464" s="89"/>
      <c r="N464" s="6"/>
      <c r="O464" s="112"/>
      <c r="P464" s="38"/>
      <c r="Q464" s="9"/>
      <c r="R464" s="38"/>
      <c r="S464" s="9"/>
      <c r="T464" s="38"/>
      <c r="U464" s="9" t="s">
        <v>401</v>
      </c>
      <c r="V464" s="38"/>
      <c r="W464" s="80"/>
      <c r="X464" s="109">
        <f t="shared" si="36"/>
        <v>0</v>
      </c>
      <c r="Y464" s="7"/>
      <c r="Z464" s="40" t="s">
        <v>401</v>
      </c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40"/>
      <c r="BB464" s="40"/>
      <c r="BC464" s="40"/>
      <c r="BD464" s="40"/>
      <c r="BE464" s="40"/>
      <c r="BF464" s="40"/>
      <c r="BG464" s="40"/>
    </row>
    <row r="465" spans="1:59" ht="30" customHeight="1" x14ac:dyDescent="0.2">
      <c r="A465" s="88"/>
      <c r="B465" s="4"/>
      <c r="C465" s="5"/>
      <c r="D465" s="5"/>
      <c r="E465" s="5"/>
      <c r="F465" s="119"/>
      <c r="G465" s="38"/>
      <c r="H465" s="98">
        <f t="shared" si="34"/>
        <v>0</v>
      </c>
      <c r="I465" s="38">
        <f t="shared" si="35"/>
        <v>0</v>
      </c>
      <c r="J465" s="96">
        <f t="shared" si="33"/>
        <v>0</v>
      </c>
      <c r="K465" s="89"/>
      <c r="L465" s="89"/>
      <c r="M465" s="89"/>
      <c r="N465" s="6"/>
      <c r="O465" s="112"/>
      <c r="P465" s="38"/>
      <c r="Q465" s="9"/>
      <c r="R465" s="38"/>
      <c r="S465" s="9" t="s">
        <v>401</v>
      </c>
      <c r="T465" s="38"/>
      <c r="U465" s="9" t="s">
        <v>401</v>
      </c>
      <c r="V465" s="38"/>
      <c r="W465" s="80"/>
      <c r="X465" s="109">
        <f t="shared" si="36"/>
        <v>0</v>
      </c>
      <c r="Y465" s="7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1"/>
      <c r="AV465" s="41"/>
      <c r="AW465" s="41"/>
      <c r="AX465" s="41"/>
      <c r="AY465" s="41"/>
      <c r="AZ465" s="41"/>
      <c r="BA465" s="41"/>
      <c r="BB465" s="41"/>
      <c r="BC465" s="41"/>
      <c r="BD465" s="41"/>
      <c r="BE465" s="41"/>
      <c r="BF465" s="41"/>
      <c r="BG465" s="41"/>
    </row>
    <row r="466" spans="1:59" ht="30" customHeight="1" x14ac:dyDescent="0.2">
      <c r="A466" s="88"/>
      <c r="B466" s="4"/>
      <c r="C466" s="5"/>
      <c r="D466" s="5"/>
      <c r="E466" s="5"/>
      <c r="F466" s="119"/>
      <c r="G466" s="38"/>
      <c r="H466" s="98">
        <f t="shared" si="34"/>
        <v>0</v>
      </c>
      <c r="I466" s="38">
        <f t="shared" si="35"/>
        <v>0</v>
      </c>
      <c r="J466" s="96"/>
      <c r="K466" s="89"/>
      <c r="L466" s="89"/>
      <c r="M466" s="89"/>
      <c r="N466" s="6"/>
      <c r="O466" s="112"/>
      <c r="P466" s="38"/>
      <c r="Q466" s="9"/>
      <c r="R466" s="38"/>
      <c r="S466" s="9"/>
      <c r="T466" s="38"/>
      <c r="U466" s="9"/>
      <c r="V466" s="38"/>
      <c r="W466" s="80"/>
      <c r="X466" s="109">
        <f t="shared" si="36"/>
        <v>0</v>
      </c>
      <c r="Y466" s="7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</row>
    <row r="467" spans="1:59" ht="30" customHeight="1" x14ac:dyDescent="0.2">
      <c r="A467" s="88"/>
      <c r="B467" s="4"/>
      <c r="C467" s="5"/>
      <c r="D467" s="5"/>
      <c r="E467" s="5"/>
      <c r="F467" s="119"/>
      <c r="G467" s="38"/>
      <c r="H467" s="98">
        <f t="shared" si="34"/>
        <v>0</v>
      </c>
      <c r="I467" s="38">
        <f t="shared" si="35"/>
        <v>0</v>
      </c>
      <c r="J467" s="96">
        <f t="shared" ref="J467:J477" si="37">MIN(O467,Q467,S467,U467)</f>
        <v>0</v>
      </c>
      <c r="K467" s="89"/>
      <c r="L467" s="89"/>
      <c r="M467" s="89"/>
      <c r="N467" s="6"/>
      <c r="O467" s="112"/>
      <c r="P467" s="38"/>
      <c r="Q467" s="9"/>
      <c r="R467" s="38"/>
      <c r="S467" s="9" t="s">
        <v>401</v>
      </c>
      <c r="T467" s="38"/>
      <c r="U467" s="9"/>
      <c r="V467" s="38"/>
      <c r="W467" s="80"/>
      <c r="X467" s="109">
        <f t="shared" si="36"/>
        <v>0</v>
      </c>
      <c r="Y467" s="7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1"/>
      <c r="AV467" s="41"/>
      <c r="AW467" s="41"/>
      <c r="AX467" s="41"/>
      <c r="AY467" s="41"/>
      <c r="AZ467" s="41"/>
      <c r="BA467" s="41"/>
      <c r="BB467" s="41"/>
      <c r="BC467" s="41"/>
      <c r="BD467" s="41"/>
      <c r="BE467" s="41"/>
      <c r="BF467" s="41"/>
      <c r="BG467" s="41"/>
    </row>
    <row r="468" spans="1:59" ht="30" customHeight="1" x14ac:dyDescent="0.2">
      <c r="A468" s="88"/>
      <c r="B468" s="4"/>
      <c r="C468" s="5"/>
      <c r="D468" s="5"/>
      <c r="E468" s="5"/>
      <c r="F468" s="119"/>
      <c r="G468" s="38"/>
      <c r="H468" s="98">
        <f t="shared" si="34"/>
        <v>0</v>
      </c>
      <c r="I468" s="38">
        <f t="shared" si="35"/>
        <v>0</v>
      </c>
      <c r="J468" s="96">
        <f t="shared" si="37"/>
        <v>0</v>
      </c>
      <c r="K468" s="89"/>
      <c r="L468" s="89"/>
      <c r="M468" s="89"/>
      <c r="N468" s="6"/>
      <c r="O468" s="112"/>
      <c r="P468" s="38"/>
      <c r="Q468" s="9"/>
      <c r="R468" s="38"/>
      <c r="S468" s="9" t="s">
        <v>401</v>
      </c>
      <c r="T468" s="38"/>
      <c r="U468" s="9" t="s">
        <v>401</v>
      </c>
      <c r="V468" s="38"/>
      <c r="W468" s="80"/>
      <c r="X468" s="109">
        <f t="shared" si="36"/>
        <v>0</v>
      </c>
      <c r="Y468" s="7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1"/>
      <c r="AV468" s="41"/>
      <c r="AW468" s="41"/>
      <c r="AX468" s="41"/>
      <c r="AY468" s="41"/>
      <c r="AZ468" s="41"/>
      <c r="BA468" s="41"/>
      <c r="BB468" s="41"/>
      <c r="BC468" s="41"/>
      <c r="BD468" s="41"/>
      <c r="BE468" s="41"/>
      <c r="BF468" s="41"/>
      <c r="BG468" s="41"/>
    </row>
    <row r="469" spans="1:59" ht="30" customHeight="1" x14ac:dyDescent="0.2">
      <c r="A469" s="88"/>
      <c r="B469" s="4"/>
      <c r="C469" s="5"/>
      <c r="D469" s="5"/>
      <c r="E469" s="5"/>
      <c r="F469" s="119"/>
      <c r="G469" s="38"/>
      <c r="H469" s="98">
        <f t="shared" si="34"/>
        <v>0</v>
      </c>
      <c r="I469" s="38">
        <f t="shared" si="35"/>
        <v>0</v>
      </c>
      <c r="J469" s="96">
        <f t="shared" si="37"/>
        <v>0</v>
      </c>
      <c r="K469" s="89"/>
      <c r="L469" s="89"/>
      <c r="M469" s="89"/>
      <c r="N469" s="6"/>
      <c r="O469" s="112"/>
      <c r="P469" s="38"/>
      <c r="Q469" s="9"/>
      <c r="R469" s="38"/>
      <c r="S469" s="9" t="s">
        <v>401</v>
      </c>
      <c r="T469" s="38"/>
      <c r="U469" s="9" t="s">
        <v>401</v>
      </c>
      <c r="V469" s="38"/>
      <c r="W469" s="80"/>
      <c r="X469" s="109">
        <f t="shared" si="36"/>
        <v>0</v>
      </c>
      <c r="Y469" s="7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1"/>
      <c r="AV469" s="41"/>
      <c r="AW469" s="41"/>
      <c r="AX469" s="41"/>
      <c r="AY469" s="41"/>
      <c r="AZ469" s="41"/>
      <c r="BA469" s="41"/>
      <c r="BB469" s="41"/>
      <c r="BC469" s="41"/>
      <c r="BD469" s="41"/>
      <c r="BE469" s="41"/>
      <c r="BF469" s="41"/>
      <c r="BG469" s="41"/>
    </row>
    <row r="470" spans="1:59" ht="30" customHeight="1" x14ac:dyDescent="0.2">
      <c r="A470" s="88"/>
      <c r="B470" s="4"/>
      <c r="C470" s="5"/>
      <c r="D470" s="5"/>
      <c r="E470" s="5"/>
      <c r="F470" s="119"/>
      <c r="G470" s="38"/>
      <c r="H470" s="98">
        <f t="shared" si="34"/>
        <v>0</v>
      </c>
      <c r="I470" s="38">
        <f t="shared" si="35"/>
        <v>0</v>
      </c>
      <c r="J470" s="96">
        <f t="shared" si="37"/>
        <v>0</v>
      </c>
      <c r="K470" s="89"/>
      <c r="L470" s="89"/>
      <c r="M470" s="89"/>
      <c r="N470" s="6"/>
      <c r="O470" s="112"/>
      <c r="P470" s="38"/>
      <c r="Q470" s="9"/>
      <c r="R470" s="38"/>
      <c r="S470" s="9" t="s">
        <v>401</v>
      </c>
      <c r="T470" s="38"/>
      <c r="U470" s="9" t="s">
        <v>401</v>
      </c>
      <c r="V470" s="38"/>
      <c r="W470" s="80"/>
      <c r="X470" s="109">
        <f t="shared" si="36"/>
        <v>0</v>
      </c>
      <c r="Y470" s="7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1"/>
      <c r="AV470" s="41"/>
      <c r="AW470" s="41"/>
      <c r="AX470" s="41"/>
      <c r="AY470" s="41"/>
      <c r="AZ470" s="41"/>
      <c r="BA470" s="41"/>
      <c r="BB470" s="41"/>
      <c r="BC470" s="41"/>
      <c r="BD470" s="41"/>
      <c r="BE470" s="41"/>
      <c r="BF470" s="41"/>
      <c r="BG470" s="41"/>
    </row>
    <row r="471" spans="1:59" ht="30" customHeight="1" x14ac:dyDescent="0.2">
      <c r="A471" s="88"/>
      <c r="B471" s="4"/>
      <c r="C471" s="5"/>
      <c r="D471" s="5"/>
      <c r="E471" s="5"/>
      <c r="F471" s="119"/>
      <c r="G471" s="38"/>
      <c r="H471" s="98">
        <f t="shared" si="34"/>
        <v>0</v>
      </c>
      <c r="I471" s="38">
        <f t="shared" si="35"/>
        <v>0</v>
      </c>
      <c r="J471" s="96">
        <f t="shared" si="37"/>
        <v>0</v>
      </c>
      <c r="K471" s="89"/>
      <c r="L471" s="89"/>
      <c r="M471" s="89"/>
      <c r="N471" s="6"/>
      <c r="O471" s="112"/>
      <c r="P471" s="38"/>
      <c r="Q471" s="9"/>
      <c r="R471" s="38"/>
      <c r="S471" s="9" t="s">
        <v>401</v>
      </c>
      <c r="T471" s="38"/>
      <c r="U471" s="9" t="s">
        <v>401</v>
      </c>
      <c r="V471" s="38"/>
      <c r="W471" s="80"/>
      <c r="X471" s="109">
        <f t="shared" si="36"/>
        <v>0</v>
      </c>
      <c r="Y471" s="7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1"/>
      <c r="AV471" s="41"/>
      <c r="AW471" s="41"/>
      <c r="AX471" s="41"/>
      <c r="AY471" s="41"/>
      <c r="AZ471" s="41"/>
      <c r="BA471" s="41"/>
      <c r="BB471" s="41"/>
      <c r="BC471" s="41"/>
      <c r="BD471" s="41"/>
      <c r="BE471" s="41"/>
      <c r="BF471" s="41"/>
      <c r="BG471" s="41"/>
    </row>
    <row r="472" spans="1:59" ht="30" customHeight="1" x14ac:dyDescent="0.2">
      <c r="A472" s="88"/>
      <c r="B472" s="4"/>
      <c r="C472" s="5"/>
      <c r="D472" s="5"/>
      <c r="E472" s="5"/>
      <c r="F472" s="119"/>
      <c r="G472" s="38"/>
      <c r="H472" s="98">
        <f t="shared" si="34"/>
        <v>0</v>
      </c>
      <c r="I472" s="38">
        <f t="shared" si="35"/>
        <v>0</v>
      </c>
      <c r="J472" s="96">
        <f t="shared" si="37"/>
        <v>0</v>
      </c>
      <c r="K472" s="89"/>
      <c r="L472" s="89"/>
      <c r="M472" s="89"/>
      <c r="N472" s="6"/>
      <c r="O472" s="112"/>
      <c r="P472" s="38"/>
      <c r="Q472" s="9"/>
      <c r="R472" s="38"/>
      <c r="S472" s="9" t="s">
        <v>401</v>
      </c>
      <c r="T472" s="38"/>
      <c r="U472" s="9" t="s">
        <v>401</v>
      </c>
      <c r="V472" s="38"/>
      <c r="W472" s="80"/>
      <c r="X472" s="109">
        <f t="shared" si="36"/>
        <v>0</v>
      </c>
      <c r="Y472" s="7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1"/>
      <c r="AV472" s="41"/>
      <c r="AW472" s="41"/>
      <c r="AX472" s="41"/>
      <c r="AY472" s="41"/>
      <c r="AZ472" s="41"/>
      <c r="BA472" s="41"/>
      <c r="BB472" s="41"/>
      <c r="BC472" s="41"/>
      <c r="BD472" s="41"/>
      <c r="BE472" s="41"/>
      <c r="BF472" s="41"/>
      <c r="BG472" s="41"/>
    </row>
    <row r="473" spans="1:59" ht="30" customHeight="1" x14ac:dyDescent="0.2">
      <c r="A473" s="88"/>
      <c r="B473" s="4"/>
      <c r="C473" s="5"/>
      <c r="D473" s="5"/>
      <c r="E473" s="5"/>
      <c r="F473" s="119"/>
      <c r="G473" s="38"/>
      <c r="H473" s="98">
        <f t="shared" si="34"/>
        <v>0</v>
      </c>
      <c r="I473" s="38">
        <f t="shared" si="35"/>
        <v>0</v>
      </c>
      <c r="J473" s="96">
        <f t="shared" si="37"/>
        <v>0</v>
      </c>
      <c r="K473" s="89"/>
      <c r="L473" s="89"/>
      <c r="M473" s="89"/>
      <c r="N473" s="6"/>
      <c r="O473" s="112"/>
      <c r="P473" s="38"/>
      <c r="Q473" s="9"/>
      <c r="R473" s="38"/>
      <c r="S473" s="9" t="s">
        <v>401</v>
      </c>
      <c r="T473" s="38"/>
      <c r="U473" s="9" t="s">
        <v>401</v>
      </c>
      <c r="V473" s="38"/>
      <c r="W473" s="80"/>
      <c r="X473" s="109">
        <f t="shared" si="36"/>
        <v>0</v>
      </c>
      <c r="Y473" s="7"/>
      <c r="Z473" s="40" t="s">
        <v>401</v>
      </c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1"/>
      <c r="AV473" s="41"/>
      <c r="AW473" s="41"/>
      <c r="AX473" s="41"/>
      <c r="AY473" s="41"/>
      <c r="AZ473" s="41"/>
      <c r="BA473" s="41"/>
      <c r="BB473" s="41"/>
      <c r="BC473" s="41"/>
      <c r="BD473" s="41"/>
      <c r="BE473" s="41"/>
      <c r="BF473" s="41"/>
      <c r="BG473" s="41"/>
    </row>
    <row r="474" spans="1:59" ht="30" customHeight="1" x14ac:dyDescent="0.2">
      <c r="A474" s="88"/>
      <c r="B474" s="4"/>
      <c r="C474" s="5"/>
      <c r="D474" s="5"/>
      <c r="E474" s="5"/>
      <c r="F474" s="119"/>
      <c r="G474" s="38"/>
      <c r="H474" s="98">
        <f t="shared" si="34"/>
        <v>0</v>
      </c>
      <c r="I474" s="38">
        <f t="shared" si="35"/>
        <v>0</v>
      </c>
      <c r="J474" s="96">
        <f t="shared" si="37"/>
        <v>0</v>
      </c>
      <c r="K474" s="89"/>
      <c r="L474" s="89"/>
      <c r="M474" s="89"/>
      <c r="N474" s="6"/>
      <c r="O474" s="112"/>
      <c r="P474" s="38"/>
      <c r="Q474" s="9"/>
      <c r="R474" s="38"/>
      <c r="S474" s="9" t="s">
        <v>401</v>
      </c>
      <c r="T474" s="38"/>
      <c r="U474" s="9" t="s">
        <v>401</v>
      </c>
      <c r="V474" s="38"/>
      <c r="W474" s="80"/>
      <c r="X474" s="109">
        <f t="shared" si="36"/>
        <v>0</v>
      </c>
      <c r="Y474" s="7"/>
      <c r="Z474" s="40" t="s">
        <v>401</v>
      </c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</row>
    <row r="475" spans="1:59" ht="30" customHeight="1" x14ac:dyDescent="0.2">
      <c r="A475" s="90"/>
      <c r="B475" s="4"/>
      <c r="C475" s="5"/>
      <c r="D475" s="5"/>
      <c r="E475" s="5"/>
      <c r="F475" s="119"/>
      <c r="G475" s="38"/>
      <c r="H475" s="98">
        <f t="shared" si="34"/>
        <v>0</v>
      </c>
      <c r="I475" s="38">
        <f t="shared" si="35"/>
        <v>0</v>
      </c>
      <c r="J475" s="96">
        <f t="shared" si="37"/>
        <v>0</v>
      </c>
      <c r="K475" s="89"/>
      <c r="L475" s="89"/>
      <c r="M475" s="89"/>
      <c r="N475" s="6"/>
      <c r="O475" s="112"/>
      <c r="P475" s="38"/>
      <c r="Q475" s="9"/>
      <c r="R475" s="38"/>
      <c r="S475" s="9"/>
      <c r="T475" s="38"/>
      <c r="U475" s="9"/>
      <c r="V475" s="38"/>
      <c r="W475" s="80"/>
      <c r="X475" s="109">
        <f t="shared" si="36"/>
        <v>0</v>
      </c>
      <c r="Y475" s="7"/>
      <c r="Z475" s="40" t="s">
        <v>401</v>
      </c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40"/>
      <c r="BB475" s="40"/>
      <c r="BC475" s="40"/>
      <c r="BD475" s="40"/>
      <c r="BE475" s="40"/>
      <c r="BF475" s="40"/>
      <c r="BG475" s="40"/>
    </row>
    <row r="476" spans="1:59" ht="30" customHeight="1" x14ac:dyDescent="0.2">
      <c r="A476" s="88"/>
      <c r="B476" s="4"/>
      <c r="C476" s="5"/>
      <c r="D476" s="5"/>
      <c r="E476" s="5"/>
      <c r="F476" s="119"/>
      <c r="G476" s="38"/>
      <c r="H476" s="98">
        <f t="shared" si="34"/>
        <v>0</v>
      </c>
      <c r="I476" s="38">
        <f t="shared" si="35"/>
        <v>0</v>
      </c>
      <c r="J476" s="96">
        <f t="shared" si="37"/>
        <v>0</v>
      </c>
      <c r="K476" s="89"/>
      <c r="L476" s="89"/>
      <c r="M476" s="89"/>
      <c r="N476" s="6"/>
      <c r="O476" s="112"/>
      <c r="P476" s="38"/>
      <c r="Q476" s="9"/>
      <c r="R476" s="38"/>
      <c r="S476" s="9" t="s">
        <v>401</v>
      </c>
      <c r="T476" s="38"/>
      <c r="U476" s="9" t="s">
        <v>401</v>
      </c>
      <c r="V476" s="38"/>
      <c r="W476" s="80"/>
      <c r="X476" s="109">
        <f t="shared" si="36"/>
        <v>0</v>
      </c>
      <c r="Y476" s="7"/>
      <c r="Z476" s="40" t="s">
        <v>401</v>
      </c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40"/>
      <c r="BB476" s="40"/>
      <c r="BC476" s="40"/>
      <c r="BD476" s="40"/>
      <c r="BE476" s="40"/>
      <c r="BF476" s="40"/>
      <c r="BG476" s="40"/>
    </row>
    <row r="477" spans="1:59" ht="30" customHeight="1" x14ac:dyDescent="0.2">
      <c r="A477" s="88"/>
      <c r="B477" s="4"/>
      <c r="C477" s="5"/>
      <c r="D477" s="5"/>
      <c r="E477" s="5"/>
      <c r="F477" s="119"/>
      <c r="G477" s="38"/>
      <c r="H477" s="98">
        <f t="shared" si="34"/>
        <v>0</v>
      </c>
      <c r="I477" s="38">
        <f t="shared" si="35"/>
        <v>0</v>
      </c>
      <c r="J477" s="96">
        <f t="shared" si="37"/>
        <v>0</v>
      </c>
      <c r="K477" s="89"/>
      <c r="L477" s="89"/>
      <c r="M477" s="89"/>
      <c r="N477" s="6"/>
      <c r="O477" s="112"/>
      <c r="P477" s="38"/>
      <c r="Q477" s="9"/>
      <c r="R477" s="38"/>
      <c r="S477" s="9" t="s">
        <v>401</v>
      </c>
      <c r="T477" s="38"/>
      <c r="U477" s="9" t="s">
        <v>401</v>
      </c>
      <c r="V477" s="38"/>
      <c r="W477" s="80"/>
      <c r="X477" s="109">
        <f t="shared" si="36"/>
        <v>0</v>
      </c>
      <c r="Y477" s="7"/>
      <c r="Z477" s="40" t="s">
        <v>401</v>
      </c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40"/>
      <c r="AY477" s="40"/>
      <c r="AZ477" s="40"/>
      <c r="BA477" s="40"/>
      <c r="BB477" s="40"/>
      <c r="BC477" s="40"/>
      <c r="BD477" s="40"/>
      <c r="BE477" s="40"/>
      <c r="BF477" s="40"/>
      <c r="BG477" s="40"/>
    </row>
    <row r="478" spans="1:59" ht="30" customHeight="1" x14ac:dyDescent="0.2">
      <c r="A478" s="88"/>
      <c r="B478" s="4"/>
      <c r="C478" s="5"/>
      <c r="D478" s="5"/>
      <c r="E478" s="5"/>
      <c r="F478" s="119"/>
      <c r="G478" s="38"/>
      <c r="H478" s="98">
        <f t="shared" si="34"/>
        <v>0</v>
      </c>
      <c r="I478" s="38">
        <f t="shared" si="35"/>
        <v>0</v>
      </c>
      <c r="J478" s="96"/>
      <c r="K478" s="89"/>
      <c r="L478" s="89"/>
      <c r="M478" s="89"/>
      <c r="N478" s="6"/>
      <c r="O478" s="112"/>
      <c r="P478" s="38"/>
      <c r="Q478" s="9"/>
      <c r="R478" s="38"/>
      <c r="S478" s="9" t="s">
        <v>401</v>
      </c>
      <c r="T478" s="38"/>
      <c r="U478" s="9" t="s">
        <v>401</v>
      </c>
      <c r="V478" s="38"/>
      <c r="W478" s="80"/>
      <c r="X478" s="109">
        <f t="shared" si="36"/>
        <v>0</v>
      </c>
      <c r="Y478" s="7"/>
      <c r="Z478" s="40" t="s">
        <v>401</v>
      </c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1"/>
      <c r="AV478" s="41"/>
      <c r="AW478" s="41"/>
      <c r="AX478" s="41"/>
      <c r="AY478" s="41"/>
      <c r="AZ478" s="41"/>
      <c r="BA478" s="41"/>
      <c r="BB478" s="41"/>
      <c r="BC478" s="41"/>
      <c r="BD478" s="41"/>
      <c r="BE478" s="41"/>
      <c r="BF478" s="41"/>
      <c r="BG478" s="41"/>
    </row>
    <row r="479" spans="1:59" ht="30" customHeight="1" x14ac:dyDescent="0.2">
      <c r="A479" s="88"/>
      <c r="B479" s="4"/>
      <c r="C479" s="5"/>
      <c r="D479" s="5"/>
      <c r="E479" s="5"/>
      <c r="F479" s="119"/>
      <c r="G479" s="38"/>
      <c r="H479" s="98">
        <f t="shared" si="34"/>
        <v>0</v>
      </c>
      <c r="I479" s="38">
        <f t="shared" si="35"/>
        <v>0</v>
      </c>
      <c r="J479" s="96">
        <f t="shared" ref="J479:J497" si="38">MIN(O479,Q479,S479,U479)</f>
        <v>0</v>
      </c>
      <c r="K479" s="89"/>
      <c r="L479" s="89"/>
      <c r="M479" s="89"/>
      <c r="N479" s="6"/>
      <c r="O479" s="113"/>
      <c r="P479" s="38"/>
      <c r="Q479" s="9"/>
      <c r="R479" s="38"/>
      <c r="S479" s="9" t="s">
        <v>401</v>
      </c>
      <c r="T479" s="38"/>
      <c r="U479" s="9" t="s">
        <v>401</v>
      </c>
      <c r="V479" s="38"/>
      <c r="W479" s="80"/>
      <c r="X479" s="109">
        <f t="shared" si="36"/>
        <v>0</v>
      </c>
      <c r="Y479" s="7"/>
      <c r="Z479" s="40" t="s">
        <v>401</v>
      </c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40"/>
      <c r="BB479" s="40"/>
      <c r="BC479" s="40"/>
      <c r="BD479" s="40"/>
      <c r="BE479" s="40"/>
      <c r="BF479" s="40"/>
      <c r="BG479" s="40"/>
    </row>
    <row r="480" spans="1:59" ht="30" customHeight="1" x14ac:dyDescent="0.2">
      <c r="A480" s="88"/>
      <c r="B480" s="4"/>
      <c r="C480" s="5"/>
      <c r="D480" s="5"/>
      <c r="E480" s="5"/>
      <c r="F480" s="119"/>
      <c r="G480" s="38"/>
      <c r="H480" s="98">
        <f t="shared" si="34"/>
        <v>0</v>
      </c>
      <c r="I480" s="38">
        <f t="shared" si="35"/>
        <v>0</v>
      </c>
      <c r="J480" s="96">
        <f t="shared" si="38"/>
        <v>0</v>
      </c>
      <c r="K480" s="89"/>
      <c r="L480" s="89"/>
      <c r="M480" s="89"/>
      <c r="N480" s="6"/>
      <c r="O480" s="112"/>
      <c r="P480" s="38"/>
      <c r="Q480" s="9"/>
      <c r="R480" s="38"/>
      <c r="S480" s="9" t="s">
        <v>401</v>
      </c>
      <c r="T480" s="38"/>
      <c r="U480" s="9" t="s">
        <v>401</v>
      </c>
      <c r="V480" s="38"/>
      <c r="W480" s="80"/>
      <c r="X480" s="109">
        <f t="shared" si="36"/>
        <v>0</v>
      </c>
      <c r="Y480" s="7"/>
      <c r="Z480" s="40" t="s">
        <v>401</v>
      </c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40"/>
      <c r="AY480" s="40"/>
      <c r="AZ480" s="40"/>
      <c r="BA480" s="40"/>
      <c r="BB480" s="40"/>
      <c r="BC480" s="40"/>
      <c r="BD480" s="40"/>
      <c r="BE480" s="40"/>
      <c r="BF480" s="40"/>
      <c r="BG480" s="40"/>
    </row>
    <row r="481" spans="1:59" ht="30" customHeight="1" x14ac:dyDescent="0.2">
      <c r="A481" s="88"/>
      <c r="B481" s="4"/>
      <c r="C481" s="5"/>
      <c r="D481" s="5"/>
      <c r="E481" s="5"/>
      <c r="F481" s="119"/>
      <c r="G481" s="38"/>
      <c r="H481" s="98">
        <f t="shared" si="34"/>
        <v>0</v>
      </c>
      <c r="I481" s="38">
        <f t="shared" si="35"/>
        <v>0</v>
      </c>
      <c r="J481" s="96">
        <f t="shared" si="38"/>
        <v>0</v>
      </c>
      <c r="K481" s="89"/>
      <c r="L481" s="89"/>
      <c r="M481" s="89"/>
      <c r="N481" s="6"/>
      <c r="O481" s="112"/>
      <c r="P481" s="38"/>
      <c r="Q481" s="9"/>
      <c r="R481" s="38"/>
      <c r="S481" s="9" t="s">
        <v>401</v>
      </c>
      <c r="T481" s="38"/>
      <c r="U481" s="9" t="s">
        <v>401</v>
      </c>
      <c r="V481" s="38"/>
      <c r="W481" s="80"/>
      <c r="X481" s="109">
        <f t="shared" si="36"/>
        <v>0</v>
      </c>
      <c r="Y481" s="7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1"/>
      <c r="AV481" s="41"/>
      <c r="AW481" s="41"/>
      <c r="AX481" s="41"/>
      <c r="AY481" s="41"/>
      <c r="AZ481" s="41"/>
      <c r="BA481" s="41"/>
      <c r="BB481" s="41"/>
      <c r="BC481" s="41"/>
      <c r="BD481" s="41"/>
      <c r="BE481" s="41"/>
      <c r="BF481" s="41"/>
      <c r="BG481" s="41"/>
    </row>
    <row r="482" spans="1:59" ht="30" customHeight="1" x14ac:dyDescent="0.2">
      <c r="A482" s="88"/>
      <c r="B482" s="4"/>
      <c r="C482" s="5"/>
      <c r="D482" s="5"/>
      <c r="E482" s="5"/>
      <c r="F482" s="119"/>
      <c r="G482" s="38"/>
      <c r="H482" s="98">
        <f t="shared" si="34"/>
        <v>0</v>
      </c>
      <c r="I482" s="38">
        <f t="shared" si="35"/>
        <v>0</v>
      </c>
      <c r="J482" s="96">
        <f t="shared" si="38"/>
        <v>0</v>
      </c>
      <c r="K482" s="89"/>
      <c r="L482" s="89"/>
      <c r="M482" s="89"/>
      <c r="N482" s="6"/>
      <c r="O482" s="112"/>
      <c r="P482" s="38"/>
      <c r="Q482" s="9"/>
      <c r="R482" s="38"/>
      <c r="S482" s="9"/>
      <c r="T482" s="38"/>
      <c r="U482" s="9" t="s">
        <v>401</v>
      </c>
      <c r="V482" s="38"/>
      <c r="W482" s="80"/>
      <c r="X482" s="109">
        <f t="shared" si="36"/>
        <v>0</v>
      </c>
      <c r="Y482" s="7"/>
      <c r="Z482" s="40" t="s">
        <v>401</v>
      </c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1"/>
      <c r="AV482" s="41"/>
      <c r="AW482" s="41"/>
      <c r="AX482" s="41"/>
      <c r="AY482" s="41"/>
      <c r="AZ482" s="41"/>
      <c r="BA482" s="41"/>
      <c r="BB482" s="41"/>
      <c r="BC482" s="41"/>
      <c r="BD482" s="41"/>
      <c r="BE482" s="41"/>
      <c r="BF482" s="41"/>
      <c r="BG482" s="41"/>
    </row>
    <row r="483" spans="1:59" ht="30" customHeight="1" x14ac:dyDescent="0.2">
      <c r="A483" s="90"/>
      <c r="B483" s="4"/>
      <c r="C483" s="5"/>
      <c r="D483" s="5"/>
      <c r="E483" s="5"/>
      <c r="F483" s="119"/>
      <c r="G483" s="38"/>
      <c r="H483" s="98">
        <f t="shared" si="34"/>
        <v>0</v>
      </c>
      <c r="I483" s="38">
        <f t="shared" si="35"/>
        <v>0</v>
      </c>
      <c r="J483" s="96">
        <f t="shared" si="38"/>
        <v>0</v>
      </c>
      <c r="K483" s="89"/>
      <c r="L483" s="89"/>
      <c r="M483" s="89"/>
      <c r="N483" s="6"/>
      <c r="O483" s="112"/>
      <c r="P483" s="38"/>
      <c r="Q483" s="9"/>
      <c r="R483" s="38"/>
      <c r="S483" s="9"/>
      <c r="T483" s="38"/>
      <c r="U483" s="9" t="s">
        <v>401</v>
      </c>
      <c r="V483" s="38"/>
      <c r="W483" s="80"/>
      <c r="X483" s="109">
        <f t="shared" si="36"/>
        <v>0</v>
      </c>
      <c r="Y483" s="7"/>
      <c r="Z483" s="40" t="s">
        <v>401</v>
      </c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1"/>
      <c r="AV483" s="41"/>
      <c r="AW483" s="41"/>
      <c r="AX483" s="41"/>
      <c r="AY483" s="41"/>
      <c r="AZ483" s="41"/>
      <c r="BA483" s="41"/>
      <c r="BB483" s="41"/>
      <c r="BC483" s="41"/>
      <c r="BD483" s="41"/>
      <c r="BE483" s="41"/>
      <c r="BF483" s="41"/>
      <c r="BG483" s="41"/>
    </row>
    <row r="484" spans="1:59" ht="30" customHeight="1" x14ac:dyDescent="0.2">
      <c r="A484" s="88"/>
      <c r="B484" s="4"/>
      <c r="C484" s="5"/>
      <c r="D484" s="5"/>
      <c r="E484" s="5"/>
      <c r="F484" s="119"/>
      <c r="G484" s="38"/>
      <c r="H484" s="98">
        <f t="shared" si="34"/>
        <v>0</v>
      </c>
      <c r="I484" s="38">
        <f t="shared" si="35"/>
        <v>0</v>
      </c>
      <c r="J484" s="96">
        <f t="shared" si="38"/>
        <v>0</v>
      </c>
      <c r="K484" s="89"/>
      <c r="L484" s="89"/>
      <c r="M484" s="89"/>
      <c r="N484" s="6"/>
      <c r="O484" s="112"/>
      <c r="P484" s="38"/>
      <c r="Q484" s="9"/>
      <c r="R484" s="38"/>
      <c r="S484" s="9" t="s">
        <v>401</v>
      </c>
      <c r="T484" s="38"/>
      <c r="U484" s="9" t="s">
        <v>401</v>
      </c>
      <c r="V484" s="38"/>
      <c r="W484" s="80"/>
      <c r="X484" s="109">
        <f t="shared" si="36"/>
        <v>0</v>
      </c>
      <c r="Y484" s="7"/>
      <c r="Z484" s="40" t="s">
        <v>401</v>
      </c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40"/>
      <c r="AY484" s="40"/>
      <c r="AZ484" s="40"/>
      <c r="BA484" s="40"/>
      <c r="BB484" s="40"/>
      <c r="BC484" s="40"/>
      <c r="BD484" s="40"/>
      <c r="BE484" s="40"/>
      <c r="BF484" s="40"/>
      <c r="BG484" s="40"/>
    </row>
    <row r="485" spans="1:59" ht="30" customHeight="1" x14ac:dyDescent="0.2">
      <c r="A485" s="88"/>
      <c r="B485" s="4"/>
      <c r="C485" s="5"/>
      <c r="D485" s="5"/>
      <c r="E485" s="5"/>
      <c r="F485" s="119"/>
      <c r="G485" s="38"/>
      <c r="H485" s="98">
        <f t="shared" ref="H485:H502" si="39">IF(G485=P485,O485,IF(G485=R485,Q485,IF(G485=T485,S485,V485)))</f>
        <v>0</v>
      </c>
      <c r="I485" s="38">
        <f t="shared" si="35"/>
        <v>0</v>
      </c>
      <c r="J485" s="96">
        <f t="shared" si="38"/>
        <v>0</v>
      </c>
      <c r="K485" s="89"/>
      <c r="L485" s="89"/>
      <c r="M485" s="89"/>
      <c r="N485" s="6"/>
      <c r="O485" s="112"/>
      <c r="P485" s="38"/>
      <c r="Q485" s="9"/>
      <c r="R485" s="38"/>
      <c r="S485" s="9" t="s">
        <v>401</v>
      </c>
      <c r="T485" s="38"/>
      <c r="U485" s="9" t="s">
        <v>401</v>
      </c>
      <c r="V485" s="38"/>
      <c r="W485" s="80"/>
      <c r="X485" s="109">
        <f t="shared" si="36"/>
        <v>0</v>
      </c>
      <c r="Y485" s="7"/>
      <c r="Z485" s="40" t="s">
        <v>401</v>
      </c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40"/>
      <c r="AY485" s="40"/>
      <c r="AZ485" s="40"/>
      <c r="BA485" s="40"/>
      <c r="BB485" s="40"/>
      <c r="BC485" s="40"/>
      <c r="BD485" s="40"/>
      <c r="BE485" s="40"/>
      <c r="BF485" s="40"/>
      <c r="BG485" s="40"/>
    </row>
    <row r="486" spans="1:59" ht="30" customHeight="1" x14ac:dyDescent="0.2">
      <c r="A486" s="88"/>
      <c r="B486" s="4"/>
      <c r="C486" s="5"/>
      <c r="D486" s="5"/>
      <c r="E486" s="5"/>
      <c r="F486" s="119"/>
      <c r="G486" s="38"/>
      <c r="H486" s="98">
        <f t="shared" si="39"/>
        <v>0</v>
      </c>
      <c r="I486" s="38">
        <f t="shared" si="35"/>
        <v>0</v>
      </c>
      <c r="J486" s="96">
        <f t="shared" si="38"/>
        <v>0</v>
      </c>
      <c r="K486" s="89"/>
      <c r="L486" s="89"/>
      <c r="M486" s="89"/>
      <c r="N486" s="6"/>
      <c r="O486" s="112"/>
      <c r="P486" s="38"/>
      <c r="Q486" s="9"/>
      <c r="R486" s="38"/>
      <c r="S486" s="9" t="s">
        <v>401</v>
      </c>
      <c r="T486" s="38"/>
      <c r="U486" s="9" t="s">
        <v>401</v>
      </c>
      <c r="V486" s="38"/>
      <c r="W486" s="80"/>
      <c r="X486" s="109">
        <f t="shared" si="36"/>
        <v>0</v>
      </c>
      <c r="Y486" s="7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1"/>
      <c r="AV486" s="41"/>
      <c r="AW486" s="41"/>
      <c r="AX486" s="41"/>
      <c r="AY486" s="41"/>
      <c r="AZ486" s="41"/>
      <c r="BA486" s="41"/>
      <c r="BB486" s="41"/>
      <c r="BC486" s="41"/>
      <c r="BD486" s="41"/>
      <c r="BE486" s="41"/>
      <c r="BF486" s="41"/>
      <c r="BG486" s="41"/>
    </row>
    <row r="487" spans="1:59" ht="30" customHeight="1" x14ac:dyDescent="0.2">
      <c r="A487" s="88"/>
      <c r="B487" s="4"/>
      <c r="C487" s="5"/>
      <c r="D487" s="5"/>
      <c r="E487" s="5"/>
      <c r="F487" s="119"/>
      <c r="G487" s="38"/>
      <c r="H487" s="98">
        <f t="shared" si="39"/>
        <v>0</v>
      </c>
      <c r="I487" s="38">
        <f t="shared" si="35"/>
        <v>0</v>
      </c>
      <c r="J487" s="96">
        <f t="shared" si="38"/>
        <v>0</v>
      </c>
      <c r="K487" s="89"/>
      <c r="L487" s="89"/>
      <c r="M487" s="89"/>
      <c r="N487" s="6"/>
      <c r="O487" s="112"/>
      <c r="P487" s="38"/>
      <c r="Q487" s="9"/>
      <c r="R487" s="38"/>
      <c r="S487" s="9"/>
      <c r="T487" s="38"/>
      <c r="U487" s="9"/>
      <c r="V487" s="38"/>
      <c r="W487" s="80"/>
      <c r="X487" s="109">
        <f t="shared" si="36"/>
        <v>0</v>
      </c>
      <c r="Y487" s="7"/>
      <c r="Z487" s="40" t="s">
        <v>401</v>
      </c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1"/>
      <c r="AV487" s="41"/>
      <c r="AW487" s="41"/>
      <c r="AX487" s="41"/>
      <c r="AY487" s="41"/>
      <c r="AZ487" s="41"/>
      <c r="BA487" s="41"/>
      <c r="BB487" s="41"/>
      <c r="BC487" s="41"/>
      <c r="BD487" s="41"/>
      <c r="BE487" s="41"/>
      <c r="BF487" s="41"/>
      <c r="BG487" s="41"/>
    </row>
    <row r="488" spans="1:59" ht="30" customHeight="1" x14ac:dyDescent="0.2">
      <c r="A488" s="88"/>
      <c r="B488" s="4"/>
      <c r="C488" s="5"/>
      <c r="D488" s="5"/>
      <c r="E488" s="5"/>
      <c r="F488" s="119"/>
      <c r="G488" s="38"/>
      <c r="H488" s="98">
        <f t="shared" si="39"/>
        <v>0</v>
      </c>
      <c r="I488" s="38">
        <f t="shared" si="35"/>
        <v>0</v>
      </c>
      <c r="J488" s="96">
        <f t="shared" si="38"/>
        <v>0</v>
      </c>
      <c r="K488" s="89"/>
      <c r="L488" s="89"/>
      <c r="M488" s="89"/>
      <c r="N488" s="6"/>
      <c r="O488" s="112"/>
      <c r="P488" s="38"/>
      <c r="Q488" s="101"/>
      <c r="R488" s="38"/>
      <c r="S488" s="9" t="s">
        <v>401</v>
      </c>
      <c r="T488" s="38"/>
      <c r="U488" s="9" t="s">
        <v>401</v>
      </c>
      <c r="V488" s="38"/>
      <c r="W488" s="80"/>
      <c r="X488" s="109">
        <f t="shared" si="36"/>
        <v>0</v>
      </c>
      <c r="Y488" s="7"/>
      <c r="Z488" s="40" t="s">
        <v>401</v>
      </c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</row>
    <row r="489" spans="1:59" ht="30" customHeight="1" x14ac:dyDescent="0.2">
      <c r="A489" s="88"/>
      <c r="B489" s="4"/>
      <c r="C489" s="5"/>
      <c r="D489" s="5"/>
      <c r="E489" s="5"/>
      <c r="F489" s="119"/>
      <c r="G489" s="38"/>
      <c r="H489" s="98">
        <f t="shared" si="39"/>
        <v>0</v>
      </c>
      <c r="I489" s="38">
        <f t="shared" si="35"/>
        <v>0</v>
      </c>
      <c r="J489" s="96">
        <f t="shared" si="38"/>
        <v>0</v>
      </c>
      <c r="K489" s="89"/>
      <c r="L489" s="89"/>
      <c r="M489" s="89"/>
      <c r="N489" s="6"/>
      <c r="O489" s="112"/>
      <c r="P489" s="38"/>
      <c r="Q489" s="9"/>
      <c r="R489" s="38"/>
      <c r="S489" s="9" t="s">
        <v>401</v>
      </c>
      <c r="T489" s="38"/>
      <c r="U489" s="9" t="s">
        <v>401</v>
      </c>
      <c r="V489" s="38"/>
      <c r="W489" s="80"/>
      <c r="X489" s="109">
        <f t="shared" si="36"/>
        <v>0</v>
      </c>
      <c r="Y489" s="7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1"/>
      <c r="AV489" s="41"/>
      <c r="AW489" s="41"/>
      <c r="AX489" s="41"/>
      <c r="AY489" s="41"/>
      <c r="AZ489" s="41"/>
      <c r="BA489" s="41"/>
      <c r="BB489" s="41"/>
      <c r="BC489" s="41"/>
      <c r="BD489" s="41"/>
      <c r="BE489" s="41"/>
      <c r="BF489" s="41"/>
      <c r="BG489" s="41"/>
    </row>
    <row r="490" spans="1:59" ht="30" customHeight="1" x14ac:dyDescent="0.2">
      <c r="A490" s="88"/>
      <c r="B490" s="4"/>
      <c r="C490" s="5"/>
      <c r="D490" s="5"/>
      <c r="E490" s="5"/>
      <c r="F490" s="119"/>
      <c r="G490" s="38"/>
      <c r="H490" s="98">
        <f t="shared" si="39"/>
        <v>0</v>
      </c>
      <c r="I490" s="38">
        <f t="shared" si="35"/>
        <v>0</v>
      </c>
      <c r="J490" s="96">
        <f t="shared" si="38"/>
        <v>0</v>
      </c>
      <c r="K490" s="89"/>
      <c r="L490" s="89"/>
      <c r="M490" s="89"/>
      <c r="N490" s="6"/>
      <c r="O490" s="112"/>
      <c r="P490" s="38"/>
      <c r="Q490" s="9"/>
      <c r="R490" s="38"/>
      <c r="S490" s="9" t="s">
        <v>401</v>
      </c>
      <c r="T490" s="38"/>
      <c r="U490" s="9"/>
      <c r="V490" s="38"/>
      <c r="W490" s="80"/>
      <c r="X490" s="109">
        <f t="shared" si="36"/>
        <v>0</v>
      </c>
      <c r="Y490" s="7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1"/>
      <c r="AV490" s="41"/>
      <c r="AW490" s="41"/>
      <c r="AX490" s="41"/>
      <c r="AY490" s="41"/>
      <c r="AZ490" s="41"/>
      <c r="BA490" s="41"/>
      <c r="BB490" s="41"/>
      <c r="BC490" s="41"/>
      <c r="BD490" s="41"/>
      <c r="BE490" s="41"/>
      <c r="BF490" s="41"/>
      <c r="BG490" s="41"/>
    </row>
    <row r="491" spans="1:59" ht="30" customHeight="1" x14ac:dyDescent="0.2">
      <c r="A491" s="88"/>
      <c r="B491" s="4"/>
      <c r="C491" s="5"/>
      <c r="D491" s="5"/>
      <c r="E491" s="5"/>
      <c r="F491" s="119"/>
      <c r="G491" s="38"/>
      <c r="H491" s="98">
        <f t="shared" si="39"/>
        <v>0</v>
      </c>
      <c r="I491" s="38">
        <f t="shared" si="35"/>
        <v>0</v>
      </c>
      <c r="J491" s="96">
        <f t="shared" si="38"/>
        <v>0</v>
      </c>
      <c r="K491" s="89"/>
      <c r="L491" s="89"/>
      <c r="M491" s="89"/>
      <c r="N491" s="6"/>
      <c r="O491" s="112"/>
      <c r="P491" s="38"/>
      <c r="Q491" s="9"/>
      <c r="R491" s="38"/>
      <c r="S491" s="9" t="s">
        <v>401</v>
      </c>
      <c r="T491" s="38"/>
      <c r="U491" s="9" t="s">
        <v>401</v>
      </c>
      <c r="V491" s="38"/>
      <c r="W491" s="80"/>
      <c r="X491" s="109">
        <f t="shared" si="36"/>
        <v>0</v>
      </c>
      <c r="Y491" s="7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40"/>
      <c r="AY491" s="40"/>
      <c r="AZ491" s="40"/>
      <c r="BA491" s="40"/>
      <c r="BB491" s="40"/>
      <c r="BC491" s="40"/>
      <c r="BD491" s="40"/>
      <c r="BE491" s="40"/>
      <c r="BF491" s="40"/>
      <c r="BG491" s="40"/>
    </row>
    <row r="492" spans="1:59" ht="30" customHeight="1" x14ac:dyDescent="0.2">
      <c r="A492" s="88"/>
      <c r="B492" s="4"/>
      <c r="C492" s="5"/>
      <c r="D492" s="5"/>
      <c r="E492" s="5"/>
      <c r="F492" s="119"/>
      <c r="G492" s="38"/>
      <c r="H492" s="98">
        <f t="shared" si="39"/>
        <v>0</v>
      </c>
      <c r="I492" s="38">
        <f t="shared" si="35"/>
        <v>0</v>
      </c>
      <c r="J492" s="96">
        <f t="shared" si="38"/>
        <v>0</v>
      </c>
      <c r="K492" s="89"/>
      <c r="L492" s="89"/>
      <c r="M492" s="89"/>
      <c r="N492" s="6"/>
      <c r="O492" s="112"/>
      <c r="P492" s="38"/>
      <c r="Q492" s="9"/>
      <c r="R492" s="38"/>
      <c r="S492" s="9" t="s">
        <v>401</v>
      </c>
      <c r="T492" s="38"/>
      <c r="U492" s="9" t="s">
        <v>401</v>
      </c>
      <c r="V492" s="38"/>
      <c r="W492" s="80"/>
      <c r="X492" s="109">
        <f t="shared" si="36"/>
        <v>0</v>
      </c>
      <c r="Y492" s="7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1"/>
      <c r="AV492" s="41"/>
      <c r="AW492" s="41"/>
      <c r="AX492" s="41"/>
      <c r="AY492" s="41"/>
      <c r="AZ492" s="41"/>
      <c r="BA492" s="41"/>
      <c r="BB492" s="41"/>
      <c r="BC492" s="41"/>
      <c r="BD492" s="41"/>
      <c r="BE492" s="41"/>
      <c r="BF492" s="41"/>
      <c r="BG492" s="41"/>
    </row>
    <row r="493" spans="1:59" ht="30" customHeight="1" x14ac:dyDescent="0.2">
      <c r="A493" s="88"/>
      <c r="B493" s="4"/>
      <c r="C493" s="5"/>
      <c r="D493" s="5"/>
      <c r="E493" s="5"/>
      <c r="F493" s="119"/>
      <c r="G493" s="38"/>
      <c r="H493" s="98">
        <f t="shared" si="39"/>
        <v>0</v>
      </c>
      <c r="I493" s="38">
        <f t="shared" si="35"/>
        <v>0</v>
      </c>
      <c r="J493" s="96">
        <f t="shared" si="38"/>
        <v>0</v>
      </c>
      <c r="K493" s="89"/>
      <c r="L493" s="89"/>
      <c r="M493" s="89"/>
      <c r="N493" s="6"/>
      <c r="O493" s="112"/>
      <c r="P493" s="38"/>
      <c r="Q493" s="9"/>
      <c r="R493" s="38"/>
      <c r="S493" s="9" t="s">
        <v>401</v>
      </c>
      <c r="T493" s="38"/>
      <c r="U493" s="9" t="s">
        <v>401</v>
      </c>
      <c r="V493" s="38"/>
      <c r="W493" s="80"/>
      <c r="X493" s="109">
        <f t="shared" si="36"/>
        <v>0</v>
      </c>
      <c r="Y493" s="7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1"/>
      <c r="AV493" s="41"/>
      <c r="AW493" s="41"/>
      <c r="AX493" s="41"/>
      <c r="AY493" s="41"/>
      <c r="AZ493" s="41"/>
      <c r="BA493" s="41"/>
      <c r="BB493" s="41"/>
      <c r="BC493" s="41"/>
      <c r="BD493" s="41"/>
      <c r="BE493" s="41"/>
      <c r="BF493" s="41"/>
      <c r="BG493" s="41"/>
    </row>
    <row r="494" spans="1:59" ht="30" customHeight="1" x14ac:dyDescent="0.2">
      <c r="A494" s="88"/>
      <c r="B494" s="4"/>
      <c r="C494" s="5"/>
      <c r="D494" s="5"/>
      <c r="E494" s="5"/>
      <c r="F494" s="119"/>
      <c r="G494" s="38"/>
      <c r="H494" s="98">
        <f t="shared" si="39"/>
        <v>0</v>
      </c>
      <c r="I494" s="38">
        <f t="shared" si="35"/>
        <v>0</v>
      </c>
      <c r="J494" s="96">
        <f t="shared" si="38"/>
        <v>0</v>
      </c>
      <c r="K494" s="89"/>
      <c r="L494" s="89"/>
      <c r="M494" s="89"/>
      <c r="N494" s="6"/>
      <c r="O494" s="112"/>
      <c r="P494" s="38"/>
      <c r="Q494" s="9"/>
      <c r="R494" s="38"/>
      <c r="S494" s="9" t="s">
        <v>401</v>
      </c>
      <c r="T494" s="38"/>
      <c r="U494" s="9" t="s">
        <v>401</v>
      </c>
      <c r="V494" s="38"/>
      <c r="W494" s="80"/>
      <c r="X494" s="109">
        <f t="shared" si="36"/>
        <v>0</v>
      </c>
      <c r="Y494" s="7"/>
      <c r="Z494" s="40" t="s">
        <v>401</v>
      </c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40"/>
      <c r="AY494" s="40"/>
      <c r="AZ494" s="40"/>
      <c r="BA494" s="40"/>
      <c r="BB494" s="40"/>
      <c r="BC494" s="40"/>
      <c r="BD494" s="40"/>
      <c r="BE494" s="40"/>
      <c r="BF494" s="40"/>
      <c r="BG494" s="40"/>
    </row>
    <row r="495" spans="1:59" ht="30" customHeight="1" x14ac:dyDescent="0.2">
      <c r="A495" s="88"/>
      <c r="B495" s="4"/>
      <c r="C495" s="5"/>
      <c r="D495" s="5"/>
      <c r="E495" s="5"/>
      <c r="F495" s="119"/>
      <c r="G495" s="38"/>
      <c r="H495" s="98">
        <f t="shared" si="39"/>
        <v>0</v>
      </c>
      <c r="I495" s="38">
        <f t="shared" si="35"/>
        <v>0</v>
      </c>
      <c r="J495" s="96">
        <f t="shared" si="38"/>
        <v>0</v>
      </c>
      <c r="K495" s="89"/>
      <c r="L495" s="89"/>
      <c r="M495" s="89"/>
      <c r="N495" s="6"/>
      <c r="O495" s="112"/>
      <c r="P495" s="38"/>
      <c r="Q495" s="9"/>
      <c r="R495" s="38"/>
      <c r="S495" s="9" t="s">
        <v>401</v>
      </c>
      <c r="T495" s="38"/>
      <c r="U495" s="9" t="s">
        <v>401</v>
      </c>
      <c r="V495" s="38"/>
      <c r="W495" s="80"/>
      <c r="X495" s="109">
        <f t="shared" si="36"/>
        <v>0</v>
      </c>
      <c r="Y495" s="7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1"/>
      <c r="AV495" s="41"/>
      <c r="AW495" s="41"/>
      <c r="AX495" s="41"/>
      <c r="AY495" s="41"/>
      <c r="AZ495" s="41"/>
      <c r="BA495" s="41"/>
      <c r="BB495" s="41"/>
      <c r="BC495" s="41"/>
      <c r="BD495" s="41"/>
      <c r="BE495" s="41"/>
      <c r="BF495" s="41"/>
      <c r="BG495" s="41"/>
    </row>
    <row r="496" spans="1:59" ht="30" customHeight="1" x14ac:dyDescent="0.2">
      <c r="A496" s="90"/>
      <c r="B496" s="4"/>
      <c r="C496" s="5"/>
      <c r="D496" s="5"/>
      <c r="E496" s="5"/>
      <c r="F496" s="119"/>
      <c r="G496" s="38"/>
      <c r="H496" s="98">
        <f t="shared" si="39"/>
        <v>0</v>
      </c>
      <c r="I496" s="38">
        <f t="shared" si="35"/>
        <v>0</v>
      </c>
      <c r="J496" s="96">
        <f t="shared" si="38"/>
        <v>0</v>
      </c>
      <c r="K496" s="89"/>
      <c r="L496" s="89"/>
      <c r="M496" s="89"/>
      <c r="N496" s="6"/>
      <c r="O496" s="112"/>
      <c r="P496" s="38"/>
      <c r="Q496" s="9"/>
      <c r="R496" s="38"/>
      <c r="S496" s="9"/>
      <c r="T496" s="38"/>
      <c r="U496" s="9"/>
      <c r="V496" s="38"/>
      <c r="W496" s="80"/>
      <c r="X496" s="109">
        <f t="shared" si="36"/>
        <v>0</v>
      </c>
      <c r="Y496" s="7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40"/>
      <c r="AY496" s="40"/>
      <c r="AZ496" s="40"/>
      <c r="BA496" s="40"/>
      <c r="BB496" s="40"/>
      <c r="BC496" s="40"/>
      <c r="BD496" s="40"/>
      <c r="BE496" s="40"/>
      <c r="BF496" s="40"/>
      <c r="BG496" s="40"/>
    </row>
    <row r="497" spans="1:59" ht="30" customHeight="1" x14ac:dyDescent="0.2">
      <c r="A497" s="88"/>
      <c r="B497" s="4"/>
      <c r="C497" s="5"/>
      <c r="D497" s="5"/>
      <c r="E497" s="5"/>
      <c r="F497" s="119"/>
      <c r="G497" s="38"/>
      <c r="H497" s="98">
        <f t="shared" si="39"/>
        <v>0</v>
      </c>
      <c r="I497" s="38">
        <f t="shared" si="35"/>
        <v>0</v>
      </c>
      <c r="J497" s="96">
        <f t="shared" si="38"/>
        <v>0</v>
      </c>
      <c r="K497" s="89"/>
      <c r="L497" s="89"/>
      <c r="M497" s="89"/>
      <c r="N497" s="6"/>
      <c r="O497" s="112"/>
      <c r="P497" s="38"/>
      <c r="Q497" s="9"/>
      <c r="R497" s="38"/>
      <c r="S497" s="9" t="s">
        <v>401</v>
      </c>
      <c r="T497" s="38"/>
      <c r="U497" s="9" t="s">
        <v>401</v>
      </c>
      <c r="V497" s="38"/>
      <c r="W497" s="80"/>
      <c r="X497" s="109">
        <f t="shared" si="36"/>
        <v>0</v>
      </c>
      <c r="Y497" s="7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1"/>
      <c r="AV497" s="41"/>
      <c r="AW497" s="41"/>
      <c r="AX497" s="41"/>
      <c r="AY497" s="41"/>
      <c r="AZ497" s="41"/>
      <c r="BA497" s="41"/>
      <c r="BB497" s="41"/>
      <c r="BC497" s="41"/>
      <c r="BD497" s="41"/>
      <c r="BE497" s="41"/>
      <c r="BF497" s="41"/>
      <c r="BG497" s="41"/>
    </row>
    <row r="498" spans="1:59" ht="30" customHeight="1" x14ac:dyDescent="0.2">
      <c r="A498" s="88"/>
      <c r="B498" s="4"/>
      <c r="C498" s="5"/>
      <c r="D498" s="5"/>
      <c r="E498" s="5"/>
      <c r="F498" s="119"/>
      <c r="G498" s="38"/>
      <c r="H498" s="98">
        <f t="shared" si="39"/>
        <v>0</v>
      </c>
      <c r="I498" s="38">
        <f t="shared" si="35"/>
        <v>0</v>
      </c>
      <c r="J498" s="96"/>
      <c r="K498" s="89"/>
      <c r="L498" s="89"/>
      <c r="M498" s="89"/>
      <c r="N498" s="6"/>
      <c r="O498" s="112"/>
      <c r="P498" s="38"/>
      <c r="Q498" s="9"/>
      <c r="R498" s="38"/>
      <c r="S498" s="9"/>
      <c r="T498" s="38"/>
      <c r="U498" s="9"/>
      <c r="V498" s="38"/>
      <c r="W498" s="80"/>
      <c r="X498" s="109">
        <f t="shared" si="36"/>
        <v>0</v>
      </c>
      <c r="Y498" s="7"/>
      <c r="Z498" s="40" t="s">
        <v>401</v>
      </c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40"/>
      <c r="AY498" s="40"/>
      <c r="AZ498" s="40"/>
      <c r="BA498" s="40"/>
      <c r="BB498" s="40"/>
      <c r="BC498" s="40"/>
      <c r="BD498" s="40"/>
      <c r="BE498" s="40"/>
      <c r="BF498" s="40"/>
      <c r="BG498" s="40"/>
    </row>
    <row r="499" spans="1:59" ht="30" customHeight="1" x14ac:dyDescent="0.2">
      <c r="A499" s="88"/>
      <c r="B499" s="4"/>
      <c r="C499" s="5"/>
      <c r="D499" s="5"/>
      <c r="E499" s="5"/>
      <c r="F499" s="119"/>
      <c r="G499" s="38"/>
      <c r="H499" s="98">
        <f t="shared" si="39"/>
        <v>0</v>
      </c>
      <c r="I499" s="38">
        <f t="shared" si="35"/>
        <v>0</v>
      </c>
      <c r="J499" s="96"/>
      <c r="K499" s="89"/>
      <c r="L499" s="89"/>
      <c r="M499" s="89"/>
      <c r="N499" s="6"/>
      <c r="O499" s="112"/>
      <c r="P499" s="38"/>
      <c r="Q499" s="9"/>
      <c r="R499" s="38"/>
      <c r="S499" s="9" t="s">
        <v>401</v>
      </c>
      <c r="T499" s="38"/>
      <c r="U499" s="9"/>
      <c r="V499" s="38"/>
      <c r="W499" s="80"/>
      <c r="X499" s="109">
        <f t="shared" si="36"/>
        <v>0</v>
      </c>
      <c r="Y499" s="7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1"/>
      <c r="AV499" s="41"/>
      <c r="AW499" s="41"/>
      <c r="AX499" s="41"/>
      <c r="AY499" s="41"/>
      <c r="AZ499" s="41"/>
      <c r="BA499" s="41"/>
      <c r="BB499" s="41"/>
      <c r="BC499" s="41"/>
      <c r="BD499" s="41"/>
      <c r="BE499" s="41"/>
      <c r="BF499" s="41"/>
      <c r="BG499" s="41"/>
    </row>
    <row r="500" spans="1:59" ht="30" customHeight="1" x14ac:dyDescent="0.2">
      <c r="A500" s="88"/>
      <c r="B500" s="4"/>
      <c r="C500" s="5"/>
      <c r="D500" s="5"/>
      <c r="E500" s="5"/>
      <c r="F500" s="119"/>
      <c r="G500" s="38"/>
      <c r="H500" s="98">
        <f t="shared" si="39"/>
        <v>0</v>
      </c>
      <c r="I500" s="38">
        <f t="shared" si="35"/>
        <v>0</v>
      </c>
      <c r="J500" s="96">
        <f t="shared" ref="J500:J509" si="40">MIN(O500,Q500,S500,U500)</f>
        <v>0</v>
      </c>
      <c r="K500" s="89"/>
      <c r="L500" s="89"/>
      <c r="M500" s="89"/>
      <c r="N500" s="6"/>
      <c r="O500" s="112"/>
      <c r="P500" s="38"/>
      <c r="Q500" s="9"/>
      <c r="R500" s="38"/>
      <c r="S500" s="9" t="s">
        <v>401</v>
      </c>
      <c r="T500" s="38"/>
      <c r="U500" s="9" t="s">
        <v>401</v>
      </c>
      <c r="V500" s="38"/>
      <c r="W500" s="80"/>
      <c r="X500" s="109">
        <f t="shared" si="36"/>
        <v>0</v>
      </c>
      <c r="Y500" s="7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1"/>
      <c r="AV500" s="41"/>
      <c r="AW500" s="41"/>
      <c r="AX500" s="41"/>
      <c r="AY500" s="41"/>
      <c r="AZ500" s="41"/>
      <c r="BA500" s="41"/>
      <c r="BB500" s="41"/>
      <c r="BC500" s="41"/>
      <c r="BD500" s="41"/>
      <c r="BE500" s="41"/>
      <c r="BF500" s="41"/>
      <c r="BG500" s="41"/>
    </row>
    <row r="501" spans="1:59" ht="30" customHeight="1" x14ac:dyDescent="0.2">
      <c r="A501" s="88"/>
      <c r="B501" s="4"/>
      <c r="C501" s="5"/>
      <c r="D501" s="5"/>
      <c r="E501" s="5"/>
      <c r="F501" s="119"/>
      <c r="G501" s="38"/>
      <c r="H501" s="98">
        <f t="shared" si="39"/>
        <v>0</v>
      </c>
      <c r="I501" s="38">
        <f t="shared" si="35"/>
        <v>0</v>
      </c>
      <c r="J501" s="96">
        <f t="shared" si="40"/>
        <v>0</v>
      </c>
      <c r="K501" s="89"/>
      <c r="L501" s="89"/>
      <c r="M501" s="89"/>
      <c r="N501" s="6"/>
      <c r="O501" s="112"/>
      <c r="P501" s="38"/>
      <c r="Q501" s="9"/>
      <c r="R501" s="38"/>
      <c r="S501" s="9" t="s">
        <v>401</v>
      </c>
      <c r="T501" s="38"/>
      <c r="U501" s="9" t="s">
        <v>401</v>
      </c>
      <c r="V501" s="38"/>
      <c r="W501" s="80"/>
      <c r="X501" s="109">
        <f t="shared" si="36"/>
        <v>0</v>
      </c>
      <c r="Y501" s="7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1"/>
      <c r="AV501" s="41"/>
      <c r="AW501" s="41"/>
      <c r="AX501" s="41"/>
      <c r="AY501" s="41"/>
      <c r="AZ501" s="41"/>
      <c r="BA501" s="41"/>
      <c r="BB501" s="41"/>
      <c r="BC501" s="41"/>
      <c r="BD501" s="41"/>
      <c r="BE501" s="41"/>
      <c r="BF501" s="41"/>
      <c r="BG501" s="41"/>
    </row>
    <row r="502" spans="1:59" ht="30" customHeight="1" x14ac:dyDescent="0.2">
      <c r="A502" s="90"/>
      <c r="B502" s="4"/>
      <c r="C502" s="5"/>
      <c r="D502" s="5"/>
      <c r="E502" s="5"/>
      <c r="F502" s="119"/>
      <c r="G502" s="38"/>
      <c r="H502" s="98">
        <f t="shared" si="39"/>
        <v>0</v>
      </c>
      <c r="I502" s="38">
        <f t="shared" si="35"/>
        <v>0</v>
      </c>
      <c r="J502" s="96">
        <f t="shared" si="40"/>
        <v>0</v>
      </c>
      <c r="K502" s="89"/>
      <c r="L502" s="89"/>
      <c r="M502" s="89"/>
      <c r="N502" s="6"/>
      <c r="O502" s="112"/>
      <c r="P502" s="38"/>
      <c r="Q502" s="9"/>
      <c r="R502" s="38"/>
      <c r="S502" s="9" t="s">
        <v>401</v>
      </c>
      <c r="T502" s="38"/>
      <c r="U502" s="9"/>
      <c r="V502" s="38"/>
      <c r="W502" s="80"/>
      <c r="X502" s="109">
        <f t="shared" si="36"/>
        <v>0</v>
      </c>
      <c r="Y502" s="7"/>
      <c r="Z502" s="40" t="s">
        <v>401</v>
      </c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1"/>
      <c r="AV502" s="41"/>
      <c r="AW502" s="41"/>
      <c r="AX502" s="41"/>
      <c r="AY502" s="41"/>
      <c r="AZ502" s="41"/>
      <c r="BA502" s="41"/>
      <c r="BB502" s="41"/>
      <c r="BC502" s="41"/>
      <c r="BD502" s="41"/>
      <c r="BE502" s="41"/>
      <c r="BF502" s="41"/>
      <c r="BG502" s="41"/>
    </row>
    <row r="503" spans="1:59" x14ac:dyDescent="0.2">
      <c r="A503" s="88"/>
      <c r="B503" s="4"/>
      <c r="C503" s="5"/>
      <c r="D503" s="5"/>
      <c r="E503" s="5"/>
      <c r="F503" s="119"/>
      <c r="G503" s="38"/>
      <c r="H503" s="98"/>
      <c r="I503" s="38">
        <f t="shared" si="35"/>
        <v>0</v>
      </c>
      <c r="J503" s="96">
        <f t="shared" si="40"/>
        <v>0</v>
      </c>
      <c r="K503" s="89"/>
      <c r="L503" s="89"/>
      <c r="M503" s="89"/>
      <c r="N503" s="6"/>
      <c r="O503" s="112"/>
      <c r="P503" s="38"/>
      <c r="Q503" s="9"/>
      <c r="R503" s="38"/>
      <c r="S503" s="9"/>
      <c r="T503" s="38"/>
      <c r="U503" s="9" t="s">
        <v>401</v>
      </c>
      <c r="V503" s="38"/>
      <c r="W503" s="80"/>
      <c r="X503" s="109">
        <f t="shared" ref="X503:X509" si="41">IF(AND(J503=0,N503&lt;&gt;0),"Prix achat ?",J503*N503)</f>
        <v>0</v>
      </c>
      <c r="Y503" s="7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40"/>
      <c r="AY503" s="40"/>
      <c r="AZ503" s="40"/>
      <c r="BA503" s="40"/>
      <c r="BB503" s="40"/>
      <c r="BC503" s="40"/>
      <c r="BD503" s="40"/>
      <c r="BE503" s="40"/>
      <c r="BF503" s="40"/>
      <c r="BG503" s="40"/>
    </row>
    <row r="504" spans="1:59" x14ac:dyDescent="0.2">
      <c r="B504" s="4"/>
      <c r="C504" s="5"/>
      <c r="D504" s="5"/>
      <c r="E504" s="5"/>
      <c r="F504" s="82"/>
      <c r="G504" s="38"/>
      <c r="H504" s="98"/>
      <c r="I504" s="38">
        <f t="shared" si="35"/>
        <v>0</v>
      </c>
      <c r="J504" s="96">
        <f t="shared" si="40"/>
        <v>0</v>
      </c>
      <c r="K504" s="74"/>
      <c r="L504" s="13"/>
      <c r="M504" s="13"/>
      <c r="N504" s="6"/>
      <c r="O504" s="112"/>
      <c r="P504" s="6"/>
      <c r="Q504" s="9"/>
      <c r="R504" s="38"/>
      <c r="S504" s="9" t="s">
        <v>401</v>
      </c>
      <c r="T504" s="38"/>
      <c r="U504" s="9" t="s">
        <v>401</v>
      </c>
      <c r="V504" s="38"/>
      <c r="W504" s="80"/>
      <c r="X504" s="109">
        <f t="shared" si="41"/>
        <v>0</v>
      </c>
      <c r="Y504" s="7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1"/>
      <c r="AV504" s="41"/>
      <c r="AW504" s="41"/>
      <c r="AX504" s="41"/>
      <c r="AY504" s="41"/>
      <c r="AZ504" s="41"/>
      <c r="BA504" s="41"/>
      <c r="BB504" s="41"/>
      <c r="BC504" s="41"/>
      <c r="BD504" s="41"/>
      <c r="BE504" s="41"/>
      <c r="BF504" s="41"/>
      <c r="BG504" s="41"/>
    </row>
    <row r="505" spans="1:59" x14ac:dyDescent="0.2">
      <c r="B505" s="4"/>
      <c r="C505" s="5"/>
      <c r="D505" s="5"/>
      <c r="E505" s="5"/>
      <c r="F505" s="82"/>
      <c r="G505" s="38"/>
      <c r="H505" s="98"/>
      <c r="I505" s="38">
        <f t="shared" si="35"/>
        <v>0</v>
      </c>
      <c r="J505" s="96">
        <f t="shared" si="40"/>
        <v>0</v>
      </c>
      <c r="K505" s="74"/>
      <c r="L505" s="13"/>
      <c r="M505" s="13"/>
      <c r="N505" s="6"/>
      <c r="O505" s="112"/>
      <c r="P505" s="6"/>
      <c r="Q505" s="9"/>
      <c r="R505" s="38"/>
      <c r="S505" s="9" t="s">
        <v>401</v>
      </c>
      <c r="T505" s="38"/>
      <c r="U505" s="9" t="s">
        <v>401</v>
      </c>
      <c r="V505" s="38"/>
      <c r="W505" s="80"/>
      <c r="X505" s="109">
        <f t="shared" si="41"/>
        <v>0</v>
      </c>
      <c r="Y505" s="7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1"/>
      <c r="AV505" s="41"/>
      <c r="AW505" s="41"/>
      <c r="AX505" s="41"/>
      <c r="AY505" s="41"/>
      <c r="AZ505" s="41"/>
      <c r="BA505" s="41"/>
      <c r="BB505" s="41"/>
      <c r="BC505" s="41"/>
      <c r="BD505" s="41"/>
      <c r="BE505" s="41"/>
      <c r="BF505" s="41"/>
      <c r="BG505" s="41"/>
    </row>
    <row r="506" spans="1:59" x14ac:dyDescent="0.2">
      <c r="B506" s="4"/>
      <c r="C506" s="5"/>
      <c r="D506" s="5"/>
      <c r="E506" s="5"/>
      <c r="F506" s="82"/>
      <c r="G506" s="38"/>
      <c r="H506" s="98"/>
      <c r="I506" s="38">
        <f t="shared" si="35"/>
        <v>0</v>
      </c>
      <c r="J506" s="96">
        <f t="shared" si="40"/>
        <v>0</v>
      </c>
      <c r="K506" s="74"/>
      <c r="L506" s="13"/>
      <c r="M506" s="13"/>
      <c r="N506" s="6"/>
      <c r="O506" s="112"/>
      <c r="P506" s="6"/>
      <c r="Q506" s="9"/>
      <c r="R506" s="38"/>
      <c r="S506" s="9" t="s">
        <v>401</v>
      </c>
      <c r="T506" s="38"/>
      <c r="U506" s="9" t="s">
        <v>401</v>
      </c>
      <c r="V506" s="38"/>
      <c r="W506" s="80"/>
      <c r="X506" s="109">
        <f t="shared" si="41"/>
        <v>0</v>
      </c>
      <c r="Y506" s="7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1"/>
      <c r="AV506" s="41"/>
      <c r="AW506" s="41"/>
      <c r="AX506" s="41"/>
      <c r="AY506" s="41"/>
      <c r="AZ506" s="41"/>
      <c r="BA506" s="41"/>
      <c r="BB506" s="41"/>
      <c r="BC506" s="41"/>
      <c r="BD506" s="41"/>
      <c r="BE506" s="41"/>
      <c r="BF506" s="41"/>
      <c r="BG506" s="41"/>
    </row>
    <row r="507" spans="1:59" x14ac:dyDescent="0.2">
      <c r="B507" s="4"/>
      <c r="C507" s="5"/>
      <c r="D507" s="5"/>
      <c r="E507" s="5"/>
      <c r="F507" s="82"/>
      <c r="G507" s="38"/>
      <c r="H507" s="98"/>
      <c r="I507" s="38">
        <f t="shared" si="35"/>
        <v>0</v>
      </c>
      <c r="J507" s="96">
        <f t="shared" si="40"/>
        <v>0</v>
      </c>
      <c r="K507" s="74"/>
      <c r="L507" s="13"/>
      <c r="M507" s="13"/>
      <c r="N507" s="6"/>
      <c r="O507" s="112"/>
      <c r="P507" s="6"/>
      <c r="Q507" s="9"/>
      <c r="R507" s="38"/>
      <c r="S507" s="9" t="s">
        <v>401</v>
      </c>
      <c r="T507" s="38"/>
      <c r="U507" s="9" t="s">
        <v>401</v>
      </c>
      <c r="V507" s="38"/>
      <c r="W507" s="80"/>
      <c r="X507" s="109">
        <f t="shared" si="41"/>
        <v>0</v>
      </c>
      <c r="Y507" s="7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1"/>
      <c r="AV507" s="41"/>
      <c r="AW507" s="41"/>
      <c r="AX507" s="41"/>
      <c r="AY507" s="41"/>
      <c r="AZ507" s="41"/>
      <c r="BA507" s="41"/>
      <c r="BB507" s="41"/>
      <c r="BC507" s="41"/>
      <c r="BD507" s="41"/>
      <c r="BE507" s="41"/>
      <c r="BF507" s="41"/>
      <c r="BG507" s="41"/>
    </row>
    <row r="508" spans="1:59" x14ac:dyDescent="0.2">
      <c r="B508" s="4"/>
      <c r="C508" s="5"/>
      <c r="D508" s="5"/>
      <c r="E508" s="5"/>
      <c r="F508" s="82"/>
      <c r="G508" s="38"/>
      <c r="H508" s="98"/>
      <c r="I508" s="38">
        <f t="shared" si="35"/>
        <v>0</v>
      </c>
      <c r="J508" s="96">
        <f t="shared" si="40"/>
        <v>0</v>
      </c>
      <c r="K508" s="74"/>
      <c r="L508" s="13"/>
      <c r="M508" s="13"/>
      <c r="N508" s="6"/>
      <c r="O508" s="112"/>
      <c r="P508" s="6"/>
      <c r="Q508" s="9"/>
      <c r="R508" s="38"/>
      <c r="S508" s="9" t="s">
        <v>401</v>
      </c>
      <c r="T508" s="38"/>
      <c r="U508" s="9" t="s">
        <v>401</v>
      </c>
      <c r="V508" s="38"/>
      <c r="W508" s="80"/>
      <c r="X508" s="109">
        <f t="shared" si="41"/>
        <v>0</v>
      </c>
      <c r="Y508" s="7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1"/>
      <c r="AV508" s="41"/>
      <c r="AW508" s="41"/>
      <c r="AX508" s="41"/>
      <c r="AY508" s="41"/>
      <c r="AZ508" s="41"/>
      <c r="BA508" s="41"/>
      <c r="BB508" s="41"/>
      <c r="BC508" s="41"/>
      <c r="BD508" s="41"/>
      <c r="BE508" s="41"/>
      <c r="BF508" s="41"/>
      <c r="BG508" s="41"/>
    </row>
    <row r="509" spans="1:59" ht="13.5" customHeight="1" x14ac:dyDescent="0.2">
      <c r="B509" s="4"/>
      <c r="C509" s="5"/>
      <c r="D509" s="5"/>
      <c r="E509" s="5"/>
      <c r="F509" s="82"/>
      <c r="G509" s="38"/>
      <c r="H509" s="98"/>
      <c r="I509" s="38">
        <f t="shared" si="35"/>
        <v>0</v>
      </c>
      <c r="J509" s="96">
        <f t="shared" si="40"/>
        <v>0</v>
      </c>
      <c r="K509" s="74"/>
      <c r="L509" s="13"/>
      <c r="M509" s="13"/>
      <c r="N509" s="6"/>
      <c r="O509" s="112"/>
      <c r="P509" s="6"/>
      <c r="Q509" s="9"/>
      <c r="R509" s="38"/>
      <c r="S509" s="9" t="s">
        <v>401</v>
      </c>
      <c r="T509" s="38"/>
      <c r="U509" s="9" t="s">
        <v>401</v>
      </c>
      <c r="V509" s="38"/>
      <c r="W509" s="80"/>
      <c r="X509" s="109">
        <f t="shared" si="41"/>
        <v>0</v>
      </c>
      <c r="Y509" s="7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1"/>
      <c r="AV509" s="41"/>
      <c r="AW509" s="41"/>
      <c r="AX509" s="41"/>
      <c r="AY509" s="41"/>
      <c r="AZ509" s="41"/>
      <c r="BA509" s="41"/>
      <c r="BB509" s="41"/>
      <c r="BC509" s="41"/>
      <c r="BD509" s="41"/>
      <c r="BE509" s="41"/>
      <c r="BF509" s="41"/>
      <c r="BG509" s="41"/>
    </row>
  </sheetData>
  <sheetProtection selectLockedCells="1" sort="0" autoFilter="0" pivotTables="0"/>
  <autoFilter ref="A8:X509">
    <sortState ref="A9:X509">
      <sortCondition ref="C8:C509"/>
    </sortState>
  </autoFilter>
  <sortState ref="B2:AW538">
    <sortCondition ref="G4:G538"/>
    <sortCondition ref="C4:C538"/>
    <sortCondition ref="D4:D538"/>
    <sortCondition ref="E4:E538"/>
    <sortCondition ref="F4:F538"/>
  </sortState>
  <mergeCells count="2">
    <mergeCell ref="B6:E6"/>
    <mergeCell ref="B5:E5"/>
  </mergeCells>
  <conditionalFormatting sqref="A9:BG502">
    <cfRule type="expression" dxfId="44" priority="171">
      <formula>MOD(SUBTOTAL(3,$B$9:$B9),2)=1</formula>
    </cfRule>
    <cfRule type="expression" dxfId="43" priority="172">
      <formula>MOD(SUBTOTAL(3,$B$9:$B9),2)=0</formula>
    </cfRule>
  </conditionalFormatting>
  <conditionalFormatting sqref="G9:Y502">
    <cfRule type="containsText" dxfId="42" priority="6" operator="containsText" text="Krill">
      <formula>NOT(ISERROR(SEARCH("Krill",G9)))</formula>
    </cfRule>
    <cfRule type="containsText" dxfId="41" priority="7" operator="containsText" text="Lavarenne">
      <formula>NOT(ISERROR(SEARCH("Lavarenne",G9)))</formula>
    </cfRule>
  </conditionalFormatting>
  <dataValidations count="5">
    <dataValidation type="list" allowBlank="1" showInputMessage="1" showErrorMessage="1" sqref="P496:P502 P400:P491 R400:R508 T400:T508 V259:V388 T258:T388 P9:P138 V9:V138 T9:T138 R9:R138 P140:P177 R140:R177 T140:T177 T390:T398 P179:P189 V179:V189 T179:T189 V140:V177 T191:T216 V191:V216 P191:P216 R179:R189 R218:R388 T218:T255 V218:V255 R191:R216 R390:R398 P390:P398 V390:V398 P218:P388 V400:V508">
      <formula1>Fournisseurs</formula1>
    </dataValidation>
    <dataValidation type="list" showInputMessage="1" showErrorMessage="1" errorTitle="Erreur" error="Choisir dans la liste!" promptTitle="Choisir :" sqref="E9:E138 E390:E398 E140:E177 E179:E189 E191:E216 E218:E388 E400:E508">
      <formula1>INDIRECT($D9)</formula1>
    </dataValidation>
    <dataValidation type="list" showInputMessage="1" showErrorMessage="1" errorTitle="Erreur" error="Choisir dans la liste!" promptTitle="choisir :" sqref="D9:D138 D390:D398 D140:D177 D179:D189 D191:D216 D218:D388 D400:D508">
      <formula1>INDIRECT($C9)</formula1>
    </dataValidation>
    <dataValidation type="list" showInputMessage="1" showErrorMessage="1" errorTitle="Erreur" error="Choisir un fournisseur!" promptTitle="Choisir :" sqref="P492:P495 G9:G138 G390:G398 G140:G177 G179:G189 G191:G216 G218:G388 G400:G508">
      <formula1>Fournisseurs</formula1>
    </dataValidation>
    <dataValidation type="list" allowBlank="1" showInputMessage="1" showErrorMessage="1" sqref="F5">
      <formula1>listemacro</formula1>
    </dataValidation>
  </dataValidations>
  <printOptions horizontalCentered="1"/>
  <pageMargins left="0" right="0" top="0" bottom="0" header="0" footer="0"/>
  <pageSetup paperSize="9" scale="58" fitToHeight="4" orientation="portrait" horizontalDpi="4294967293" verticalDpi="4294967293" r:id="rId1"/>
  <headerFooter>
    <oddFooter>&amp;R&amp;P/&amp;N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6B805F66-E848-4C76-9E3D-F94AF2AA3FEC}">
            <xm:f>NOT(ISERROR(SEARCH(données!$G$48,B9)))</xm:f>
            <xm:f>données!$G$48</xm:f>
            <x14:dxf>
              <fill>
                <patternFill patternType="solid">
                  <bgColor rgb="FFFF7C80"/>
                </patternFill>
              </fill>
            </x14:dxf>
          </x14:cfRule>
          <x14:cfRule type="containsText" priority="19" operator="containsText" id="{9CCC24EB-66F6-4817-B00B-AAFC9CEA79E8}">
            <xm:f>NOT(ISERROR(SEARCH(données!$G$47,B9)))</xm:f>
            <xm:f>données!$G$47</xm:f>
            <x14:dxf>
              <fill>
                <patternFill>
                  <bgColor rgb="FF996633"/>
                </patternFill>
              </fill>
            </x14:dxf>
          </x14:cfRule>
          <x14:cfRule type="containsText" priority="20" operator="containsText" id="{FF7E96F4-D745-431E-BD41-DB7F6C6D54AC}">
            <xm:f>NOT(ISERROR(SEARCH(données!$G$45,B9)))</xm:f>
            <xm:f>données!$G$45</xm:f>
            <x14:dxf>
              <fill>
                <patternFill>
                  <bgColor rgb="FFFF0000"/>
                </patternFill>
              </fill>
            </x14:dxf>
          </x14:cfRule>
          <x14:cfRule type="containsText" priority="21" operator="containsText" id="{CF5DD6C5-9B89-4DF5-8429-D519FB1B83EC}">
            <xm:f>NOT(ISERROR(SEARCH(données!$G$43,B9)))</xm:f>
            <xm:f>données!$G$43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2" operator="containsText" id="{1A0A0DE7-B2B1-49DE-B9BF-0EF466C78909}">
            <xm:f>NOT(ISERROR(SEARCH(données!$G$42,B9)))</xm:f>
            <xm:f>données!$G$42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3" operator="containsText" id="{BB13B04F-E3AC-4C54-B1DE-D18D9A00C828}">
            <xm:f>NOT(ISERROR(SEARCH(données!$G$41,B9)))</xm:f>
            <xm:f>données!$G$41</xm:f>
            <x14:dxf>
              <fill>
                <patternFill>
                  <bgColor rgb="FF00B0F0"/>
                </patternFill>
              </fill>
            </x14:dxf>
          </x14:cfRule>
          <x14:cfRule type="containsText" priority="24" operator="containsText" id="{57687B21-2449-4117-ABB8-9A2663F95920}">
            <xm:f>NOT(ISERROR(SEARCH(données!$G$40,B9)))</xm:f>
            <xm:f>données!$G$40</xm:f>
            <x14:dxf>
              <fill>
                <patternFill>
                  <bgColor rgb="FFFFFF99"/>
                </patternFill>
              </fill>
            </x14:dxf>
          </x14:cfRule>
          <x14:cfRule type="containsText" priority="25" operator="containsText" id="{EAB45210-9BF1-4E34-8C32-7AC2A0E72990}">
            <xm:f>NOT(ISERROR(SEARCH(données!$G$39,B9)))</xm:f>
            <xm:f>données!$G$39</xm:f>
            <x14:dxf>
              <fill>
                <patternFill>
                  <bgColor rgb="FFFFFF66"/>
                </patternFill>
              </fill>
            </x14:dxf>
          </x14:cfRule>
          <x14:cfRule type="containsText" priority="26" operator="containsText" id="{2DBF8019-64AA-40D5-BB97-BAAECB94FC7B}">
            <xm:f>NOT(ISERROR(SEARCH(données!$G$38,B9)))</xm:f>
            <xm:f>données!$G$38</xm:f>
            <x14:dxf>
              <fill>
                <patternFill>
                  <bgColor rgb="FF0070C0"/>
                </patternFill>
              </fill>
            </x14:dxf>
          </x14:cfRule>
          <x14:cfRule type="containsText" priority="27" operator="containsText" id="{0F13A309-5B07-4BC3-9C8B-D63A20761A19}">
            <xm:f>NOT(ISERROR(SEARCH(données!$G$37,B9)))</xm:f>
            <xm:f>données!$G$37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19B46FB1-D922-45CD-A1D9-A7544386A269}">
            <xm:f>NOT(ISERROR(SEARCH(données!$G$36,B9)))</xm:f>
            <xm:f>données!$G$36</xm:f>
            <x14:dxf>
              <fill>
                <patternFill>
                  <bgColor rgb="FF00FF00"/>
                </patternFill>
              </fill>
            </x14:dxf>
          </x14:cfRule>
          <x14:cfRule type="containsText" priority="29" operator="containsText" id="{FCAE6E09-6C86-473C-93D9-34B403809156}">
            <xm:f>NOT(ISERROR(SEARCH(données!$G$34,B9)))</xm:f>
            <xm:f>données!$G$34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30" operator="containsText" id="{5DCE0D28-2AFB-4737-B6A8-E6213627BC97}">
            <xm:f>NOT(ISERROR(SEARCH(données!$G$33,B9)))</xm:f>
            <xm:f>données!$G$33</xm:f>
            <x14:dxf>
              <fill>
                <patternFill>
                  <bgColor rgb="FF00CC66"/>
                </patternFill>
              </fill>
            </x14:dxf>
          </x14:cfRule>
          <x14:cfRule type="containsText" priority="31" operator="containsText" id="{70F81234-2FB8-4053-B3A6-64219C950FB4}">
            <xm:f>NOT(ISERROR(SEARCH(données!$G$32,B9)))</xm:f>
            <xm:f>données!$G$32</xm:f>
            <x14:dxf>
              <fill>
                <patternFill>
                  <bgColor rgb="FFC00000"/>
                </patternFill>
              </fill>
            </x14:dxf>
          </x14:cfRule>
          <x14:cfRule type="containsText" priority="32" operator="containsText" id="{ED173B18-4A1C-4739-9AB5-278DFB4E4770}">
            <xm:f>NOT(ISERROR(SEARCH(données!$G$31,B9)))</xm:f>
            <xm:f>données!$G$31</xm:f>
            <x14:dxf>
              <fill>
                <patternFill>
                  <bgColor rgb="FFFF33CC"/>
                </patternFill>
              </fill>
            </x14:dxf>
          </x14:cfRule>
          <x14:cfRule type="containsText" priority="33" operator="containsText" id="{C31D4195-6834-42FC-843F-B0F7B36C7DDE}">
            <xm:f>NOT(ISERROR(SEARCH(données!$G$30,B9)))</xm:f>
            <xm:f>données!$G$30</xm:f>
            <x14:dxf>
              <fill>
                <patternFill>
                  <bgColor theme="5" tint="0.59996337778862885"/>
                </patternFill>
              </fill>
            </x14:dxf>
          </x14:cfRule>
          <x14:cfRule type="containsText" priority="34" operator="containsText" id="{D6C34A46-48C8-4E87-BDD7-A5314EB2FD8E}">
            <xm:f>NOT(ISERROR(SEARCH(données!$G$29,B9)))</xm:f>
            <xm:f>données!$G$29</xm:f>
            <x14:dxf>
              <fill>
                <patternFill>
                  <bgColor theme="6" tint="-0.24994659260841701"/>
                </patternFill>
              </fill>
            </x14:dxf>
          </x14:cfRule>
          <x14:cfRule type="containsText" priority="35" operator="containsText" id="{D31013AF-DF85-4A4F-B3A0-D17618A810C5}">
            <xm:f>NOT(ISERROR(SEARCH(données!$G$28,B9)))</xm:f>
            <xm:f>données!$G$28</xm:f>
            <x14:dxf>
              <fill>
                <patternFill>
                  <bgColor rgb="FFFF9900"/>
                </patternFill>
              </fill>
            </x14:dxf>
          </x14:cfRule>
          <x14:cfRule type="containsText" priority="36" operator="containsText" id="{D5AF95D8-9F73-4780-AE42-10B200E39C4A}">
            <xm:f>NOT(ISERROR(SEARCH(données!$G$27,B9)))</xm:f>
            <xm:f>données!$G$27</xm:f>
            <x14:dxf>
              <fill>
                <patternFill>
                  <bgColor theme="2"/>
                </patternFill>
              </fill>
            </x14:dxf>
          </x14:cfRule>
          <x14:cfRule type="containsText" priority="37" operator="containsText" id="{E3A5A90C-5DA6-4E2F-A24D-508FE3B5097C}">
            <xm:f>NOT(ISERROR(SEARCH(données!$G$26,B9)))</xm:f>
            <xm:f>données!$G$26</xm:f>
            <x14:dxf>
              <fill>
                <patternFill>
                  <bgColor rgb="FFFFFF00"/>
                </patternFill>
              </fill>
            </x14:dxf>
          </x14:cfRule>
          <x14:cfRule type="containsText" priority="38" operator="containsText" id="{035B595D-987B-40DF-BFEC-99F7F1522C15}">
            <xm:f>NOT(ISERROR(SEARCH(données!$G$25,B9)))</xm:f>
            <xm:f>données!$G$25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39" operator="containsText" id="{D085606B-6AC2-4A94-8E3D-33D8DE3B1159}">
            <xm:f>NOT(ISERROR(SEARCH(données!$G$24,B9)))</xm:f>
            <xm:f>données!$G$24</xm:f>
            <x14:dxf>
              <fill>
                <patternFill>
                  <bgColor theme="5" tint="-0.24994659260841701"/>
                </patternFill>
              </fill>
            </x14:dxf>
          </x14:cfRule>
          <x14:cfRule type="containsText" priority="40" operator="containsText" id="{0C74B838-7FF3-4C68-92A4-5C877416A3CD}">
            <xm:f>NOT(ISERROR(SEARCH(données!$G$23,B9)))</xm:f>
            <xm:f>données!$G$23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1" operator="containsText" id="{EB054A3A-DB7D-4B3A-9604-19E3745A5E4C}">
            <xm:f>NOT(ISERROR(SEARCH(données!$G$22,B9)))</xm:f>
            <xm:f>données!$G$22</xm:f>
            <x14:dxf>
              <fill>
                <patternFill>
                  <bgColor rgb="FF00B0F0"/>
                </patternFill>
              </fill>
            </x14:dxf>
          </x14:cfRule>
          <x14:cfRule type="containsText" priority="42" operator="containsText" id="{1C7A1199-0EEE-4F43-9E29-4FE28631D10A}">
            <xm:f>NOT(ISERROR(SEARCH(données!$G$21,B9)))</xm:f>
            <xm:f>données!$G$21</xm:f>
            <x14:dxf>
              <fill>
                <patternFill>
                  <bgColor theme="5" tint="0.79998168889431442"/>
                </patternFill>
              </fill>
            </x14:dxf>
          </x14:cfRule>
          <x14:cfRule type="containsText" priority="43" operator="containsText" id="{B1E0A723-9FA9-4BEC-B5D3-AF245EE0F581}">
            <xm:f>NOT(ISERROR(SEARCH(données!$G$20,B9)))</xm:f>
            <xm:f>données!$G$20</xm:f>
            <x14:dxf>
              <fill>
                <patternFill>
                  <bgColor theme="4" tint="0.59996337778862885"/>
                </patternFill>
              </fill>
            </x14:dxf>
          </x14:cfRule>
          <xm:sqref>B9:Y502</xm:sqref>
        </x14:conditionalFormatting>
        <x14:conditionalFormatting xmlns:xm="http://schemas.microsoft.com/office/excel/2006/main">
          <x14:cfRule type="containsText" priority="8" operator="containsText" id="{6D2544F5-8D68-4442-8E0C-44F07A5DC1BE}">
            <xm:f>NOT(ISERROR(SEARCH(données!$H$28,B9)))</xm:f>
            <xm:f>données!$H$28</xm:f>
            <x14:dxf>
              <fill>
                <patternFill>
                  <bgColor theme="0" tint="-0.499984740745262"/>
                </patternFill>
              </fill>
            </x14:dxf>
          </x14:cfRule>
          <x14:cfRule type="containsText" priority="9" operator="containsText" id="{D451DA12-BEF3-4B06-8F7E-E510D2531401}">
            <xm:f>NOT(ISERROR(SEARCH(données!$H$27,B9)))</xm:f>
            <xm:f>données!$H$27</xm:f>
            <x14:dxf>
              <fill>
                <patternFill>
                  <bgColor theme="0" tint="-0.24994659260841701"/>
                </patternFill>
              </fill>
            </x14:dxf>
          </x14:cfRule>
          <x14:cfRule type="containsText" priority="10" operator="containsText" id="{B176A185-F271-4C69-A0CB-B3F18CCDC1DC}">
            <xm:f>NOT(ISERROR(SEARCH(données!$H$26,B9)))</xm:f>
            <xm:f>données!$H$26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1" operator="containsText" id="{3BDE4740-EC8D-4744-ADCE-0F2C55348B78}">
            <xm:f>NOT(ISERROR(SEARCH(données!$H$25,B9)))</xm:f>
            <xm:f>données!$H$25</xm:f>
            <x14:dxf>
              <fill>
                <patternFill>
                  <bgColor rgb="FF66FF33"/>
                </patternFill>
              </fill>
            </x14:dxf>
          </x14:cfRule>
          <x14:cfRule type="containsText" priority="12" operator="containsText" id="{038EE849-19A8-4DBA-9FBF-5DE2A8288719}">
            <xm:f>NOT(ISERROR(SEARCH(données!$H$24,B9)))</xm:f>
            <xm:f>données!$H$24</xm:f>
            <x14:dxf>
              <fill>
                <patternFill>
                  <bgColor rgb="FFFFFF00"/>
                </patternFill>
              </fill>
            </x14:dxf>
          </x14:cfRule>
          <x14:cfRule type="containsText" priority="13" operator="containsText" id="{E9AB6440-CF55-48DA-AB3D-CBC16F5B6735}">
            <xm:f>NOT(ISERROR(SEARCH(données!$H$23,B9)))</xm:f>
            <xm:f>données!$H$23</xm:f>
            <x14:dxf>
              <fill>
                <patternFill>
                  <bgColor theme="0" tint="-4.9989318521683403E-2"/>
                </patternFill>
              </fill>
            </x14:dxf>
          </x14:cfRule>
          <x14:cfRule type="containsText" priority="14" operator="containsText" id="{32FA36AA-29C8-4ED0-A825-6B235DEA9F65}">
            <xm:f>NOT(ISERROR(SEARCH(données!$H$22,B9)))</xm:f>
            <xm:f>données!$H$22</xm:f>
            <x14:dxf>
              <fill>
                <patternFill>
                  <bgColor rgb="FF66FFFF"/>
                </patternFill>
              </fill>
            </x14:dxf>
          </x14:cfRule>
          <x14:cfRule type="containsText" priority="15" operator="containsText" id="{74044C73-A45C-4677-B7A0-A8E126B7E415}">
            <xm:f>NOT(ISERROR(SEARCH(données!$H$21,B9)))</xm:f>
            <xm:f>données!$H$21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6" operator="containsText" id="{6A44695E-792B-4AD1-BD7A-B5F934156DFC}">
            <xm:f>NOT(ISERROR(SEARCH(données!$H$20,B9)))</xm:f>
            <xm:f>données!$H$20</xm:f>
            <x14:dxf>
              <fill>
                <patternFill>
                  <bgColor rgb="FF0099CC"/>
                </patternFill>
              </fill>
            </x14:dxf>
          </x14:cfRule>
          <xm:sqref>B9:B502</xm:sqref>
        </x14:conditionalFormatting>
        <x14:conditionalFormatting xmlns:xm="http://schemas.microsoft.com/office/excel/2006/main">
          <x14:cfRule type="containsText" priority="17" operator="containsText" id="{46452E52-1CE0-4BB3-9D01-2299ACF3EEBD}">
            <xm:f>NOT(ISERROR(SEARCH(données!$G$44,G9)))</xm:f>
            <xm:f>données!$G$44</xm:f>
            <x14:dxf>
              <fill>
                <patternFill>
                  <bgColor rgb="FFFFFFCC"/>
                </patternFill>
              </fill>
            </x14:dxf>
          </x14:cfRule>
          <xm:sqref>G9:Y502</xm:sqref>
        </x14:conditionalFormatting>
        <x14:conditionalFormatting xmlns:xm="http://schemas.microsoft.com/office/excel/2006/main">
          <x14:cfRule type="containsText" priority="5" operator="containsText" id="{DA94C7A7-26AF-4DB0-AEBF-FF215EC4BB8A}">
            <xm:f>NOT(ISERROR(SEARCH(données!$J$20,B5)))</xm:f>
            <xm:f>données!$J$20</xm:f>
            <x14:dxf>
              <fill>
                <patternFill patternType="solid">
                  <bgColor rgb="FFFF0000"/>
                </patternFill>
              </fill>
            </x14:dxf>
          </x14:cfRule>
          <x14:cfRule type="containsText" priority="4" operator="containsText" id="{49049FC6-9D3A-416C-82DD-E148464EB446}">
            <xm:f>NOT(ISERROR(SEARCH(données!$J$21,B5)))</xm:f>
            <xm:f>données!$J$21</xm:f>
            <x14:dxf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51A72813-B475-468E-A309-6A4F1621C63F}">
            <xm:f>NOT(ISERROR(SEARCH(données!$J$22,B5)))</xm:f>
            <xm:f>données!$J$22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" operator="containsText" id="{8459A455-205D-4641-A305-D7E9A12DBF39}">
            <xm:f>NOT(ISERROR(SEARCH(données!$J$23,B5)))</xm:f>
            <xm:f>données!$J$23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" operator="containsText" id="{6F1D6001-A7D1-48CD-9303-0A2D4036E7EB}">
            <xm:f>NOT(ISERROR(SEARCH(données!$J$24,B5)))</xm:f>
            <xm:f>données!$J$24</xm:f>
            <x14:dxf>
              <fill>
                <patternFill>
                  <bgColor theme="4" tint="0.39994506668294322"/>
                </patternFill>
              </fill>
            </x14:dxf>
          </x14:cfRule>
          <xm:sqref>B5:F5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Erreur" error="Choisir dans la liste!" promptTitle="choisir :">
          <x14:formula1>
            <xm:f>données!$C$20:$C$34</xm:f>
          </x14:formula1>
          <xm:sqref>D9</xm:sqref>
        </x14:dataValidation>
        <x14:dataValidation type="list" showInputMessage="1" showErrorMessage="1" errorTitle="Attention" error="Choisir dans la liste!!" promptTitle="Choisir:">
          <x14:formula1>
            <xm:f>données!$B$29:$B$35</xm:f>
          </x14:formula1>
          <xm:sqref>C9:C138 C390:C398 C140:C177 C179:C189 C191:C216 C218:C388 C400:C508</xm:sqref>
        </x14:dataValidation>
        <x14:dataValidation type="list" allowBlank="1" showInputMessage="1" showErrorMessage="1">
          <x14:formula1>
            <xm:f>données!$H$20:$H$29</xm:f>
          </x14:formula1>
          <xm:sqref>B9:B138 B390:B398 B140:B177 B179:B189 B191:B216 B218:B388 B400:B508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B1" workbookViewId="0">
      <selection activeCell="M26" sqref="M26"/>
    </sheetView>
  </sheetViews>
  <sheetFormatPr baseColWidth="10" defaultRowHeight="12.75" x14ac:dyDescent="0.2"/>
  <cols>
    <col min="17" max="17" width="36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23</vt:i4>
      </vt:variant>
    </vt:vector>
  </HeadingPairs>
  <TitlesOfParts>
    <vt:vector size="26" baseType="lpstr">
      <vt:lpstr>données</vt:lpstr>
      <vt:lpstr>Produits</vt:lpstr>
      <vt:lpstr>historiques</vt:lpstr>
      <vt:lpstr>alcool</vt:lpstr>
      <vt:lpstr>bar</vt:lpstr>
      <vt:lpstr>bière</vt:lpstr>
      <vt:lpstr>bof</vt:lpstr>
      <vt:lpstr>boulangerie</vt:lpstr>
      <vt:lpstr>brasserie</vt:lpstr>
      <vt:lpstr>bureau</vt:lpstr>
      <vt:lpstr>charcuterie</vt:lpstr>
      <vt:lpstr>consignes</vt:lpstr>
      <vt:lpstr>consommable</vt:lpstr>
      <vt:lpstr>cuisine</vt:lpstr>
      <vt:lpstr>dessert</vt:lpstr>
      <vt:lpstr>économat</vt:lpstr>
      <vt:lpstr>Fournisseurs</vt:lpstr>
      <vt:lpstr>hygiène</vt:lpstr>
      <vt:lpstr>Produits!Impression_des_titres</vt:lpstr>
      <vt:lpstr>listemacro</vt:lpstr>
      <vt:lpstr>maraicher</vt:lpstr>
      <vt:lpstr>poisson</vt:lpstr>
      <vt:lpstr>poste</vt:lpstr>
      <vt:lpstr>préparation</vt:lpstr>
      <vt:lpstr>viande</vt:lpstr>
      <vt:lpstr>vin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Passacaille</dc:creator>
  <cp:lastModifiedBy>pascal collet</cp:lastModifiedBy>
  <cp:lastPrinted>2017-10-14T12:13:32Z</cp:lastPrinted>
  <dcterms:created xsi:type="dcterms:W3CDTF">2008-12-09T09:02:53Z</dcterms:created>
  <dcterms:modified xsi:type="dcterms:W3CDTF">2017-10-20T16:29:50Z</dcterms:modified>
</cp:coreProperties>
</file>