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O:\total fluides\BILANS COULAGE LE + AVANCE\now\1\"/>
    </mc:Choice>
  </mc:AlternateContent>
  <bookViews>
    <workbookView xWindow="0" yWindow="0" windowWidth="28800" windowHeight="12210" activeTab="2" xr2:uid="{43F9A8FE-ADC3-4A67-89D8-D75C7254007C}"/>
  </bookViews>
  <sheets>
    <sheet name="BD" sheetId="2" r:id="rId1"/>
    <sheet name="Listes" sheetId="3" r:id="rId2"/>
    <sheet name="Extraction" sheetId="4" r:id="rId3"/>
  </sheets>
  <definedNames>
    <definedName name="_xlnm._FilterDatabase" localSheetId="0" hidden="1">BD!$A$1:$AB$65000</definedName>
    <definedName name="_xlnm._FilterDatabase" localSheetId="2" hidden="1">Extraction!$A$8:$J$1000</definedName>
    <definedName name="Cartes">Tableau1[#All]</definedName>
    <definedName name="CritDATE">Extraction!$A$2:$A$9</definedName>
    <definedName name="Critère">BD!#REF!</definedName>
    <definedName name="_xlnm.Criteria" localSheetId="0">Extraction!$M$1:$M$2</definedName>
    <definedName name="_xlnm.Criteria" localSheetId="2">Extraction!$M$1:$M$2</definedName>
    <definedName name="CritGOULOT1">Extraction!$E$2:$E$15</definedName>
    <definedName name="CritGOULOT2">Extraction!$F$2:$F$15</definedName>
    <definedName name="CritGOULOT3">Extraction!$G$2:$G$15</definedName>
    <definedName name="CritMARCHE">Extraction!$D$2:$D$16</definedName>
    <definedName name="CritNOM">Extraction!$B$2:$B$11</definedName>
    <definedName name="CritUNITE">Extraction!$C$2:$C$10</definedName>
    <definedName name="DATE">Listes!$A$2:$A$9</definedName>
    <definedName name="_xlnm.Extract" localSheetId="0">BD!$AI$1</definedName>
    <definedName name="_xlnm.Extract" localSheetId="2">Extraction!$A$17:$AB$17</definedName>
    <definedName name="_xlnm.Extract">Listes!$H$1</definedName>
    <definedName name="GOULOT1">Listes!$E$2:$E$43</definedName>
    <definedName name="GOULOT2">Listes!$F$2:$F$43</definedName>
    <definedName name="GOULOT3">Listes!$G$2:$G$29</definedName>
    <definedName name="MARCHE">Listes!$D$2:$D$25</definedName>
    <definedName name="NOM">Listes!$B$2:$B$9</definedName>
    <definedName name="UNITE">Listes!$C$2:$C$10</definedName>
  </definedNames>
  <calcPr calcId="171027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4" l="1"/>
  <c r="BD14" i="2" l="1"/>
  <c r="BC14" i="2"/>
  <c r="BD13" i="2"/>
  <c r="BC13" i="2"/>
  <c r="BD12" i="2"/>
  <c r="BC12" i="2"/>
  <c r="BD11" i="2"/>
  <c r="BC11" i="2"/>
  <c r="BD10" i="2"/>
  <c r="BC10" i="2"/>
  <c r="BD9" i="2"/>
  <c r="BC9" i="2"/>
  <c r="BD8" i="2"/>
  <c r="BC8" i="2"/>
  <c r="BD7" i="2"/>
  <c r="BC7" i="2"/>
  <c r="BD6" i="2"/>
  <c r="BC6" i="2"/>
  <c r="BD5" i="2"/>
  <c r="BC5" i="2"/>
  <c r="BD4" i="2"/>
  <c r="BC4" i="2"/>
  <c r="BC3" i="2"/>
  <c r="BB3" i="2"/>
  <c r="BD3" i="2" s="1"/>
  <c r="BC2" i="2"/>
  <c r="BB2" i="2"/>
</calcChain>
</file>

<file path=xl/sharedStrings.xml><?xml version="1.0" encoding="utf-8"?>
<sst xmlns="http://schemas.openxmlformats.org/spreadsheetml/2006/main" count="340" uniqueCount="111">
  <si>
    <t>DATE</t>
  </si>
  <si>
    <t>NOM</t>
  </si>
  <si>
    <t>UNITE</t>
  </si>
  <si>
    <t>MARCHE</t>
  </si>
  <si>
    <t>GOULOT1</t>
  </si>
  <si>
    <t>GOULOT2</t>
  </si>
  <si>
    <t>GOULOT3</t>
  </si>
  <si>
    <t>QUART</t>
  </si>
  <si>
    <t>CODE MARCHE</t>
  </si>
  <si>
    <t>DEBIT</t>
  </si>
  <si>
    <t>DEBIT C6X1</t>
  </si>
  <si>
    <t>DEBIT bypass</t>
  </si>
  <si>
    <t>TETE</t>
  </si>
  <si>
    <t>PRODUIT</t>
  </si>
  <si>
    <t>S1</t>
  </si>
  <si>
    <t>S2</t>
  </si>
  <si>
    <t>S3/LAT</t>
  </si>
  <si>
    <t>S4</t>
  </si>
  <si>
    <t>FDS</t>
  </si>
  <si>
    <t>PRESSION</t>
  </si>
  <si>
    <t>DUTY</t>
  </si>
  <si>
    <t>Tx REFLUX</t>
  </si>
  <si>
    <r>
      <t>H</t>
    </r>
    <r>
      <rPr>
        <b/>
        <sz val="8"/>
        <rFont val="Calibri"/>
        <family val="2"/>
      </rPr>
      <t>₂</t>
    </r>
  </si>
  <si>
    <t>22h / 6h</t>
  </si>
  <si>
    <t>K_1424_01  -  JET DHC  HYDROGENE</t>
  </si>
  <si>
    <t>*</t>
  </si>
  <si>
    <t>Limite fractionnement</t>
  </si>
  <si>
    <t>Limite hauteur bac</t>
  </si>
  <si>
    <t>SPD30</t>
  </si>
  <si>
    <t>Arrêt</t>
  </si>
  <si>
    <t xml:space="preserve">  SLOPS</t>
  </si>
  <si>
    <t xml:space="preserve">K_2027_01 </t>
  </si>
  <si>
    <t xml:space="preserve">  Fds JET DHC</t>
  </si>
  <si>
    <t>Lim.Ouv.LV8140 FA814</t>
  </si>
  <si>
    <t>G_2333_ARO</t>
  </si>
  <si>
    <t xml:space="preserve">  GAZOLE D00 Additivé</t>
  </si>
  <si>
    <t>Limite vide</t>
  </si>
  <si>
    <t>Voir divers</t>
  </si>
  <si>
    <t>llkkk</t>
  </si>
  <si>
    <t xml:space="preserve">  Sp K05</t>
  </si>
  <si>
    <t xml:space="preserve">  </t>
  </si>
  <si>
    <t xml:space="preserve">  G240H / DA 115</t>
  </si>
  <si>
    <t xml:space="preserve">  G400H / DA 160</t>
  </si>
  <si>
    <t>G_2333_ARO_ADD  -  GAZOLE D00 Additivé</t>
  </si>
  <si>
    <t>G_2230_ARO</t>
  </si>
  <si>
    <t xml:space="preserve">  GAZOLE D24</t>
  </si>
  <si>
    <t>PV6096</t>
  </si>
  <si>
    <t>ffdf</t>
  </si>
  <si>
    <t>nnnn</t>
  </si>
  <si>
    <t xml:space="preserve"> KETRUL D 70 / DA 70</t>
  </si>
  <si>
    <t xml:space="preserve">  KETRUL D 70 / DA 70</t>
  </si>
  <si>
    <t xml:space="preserve"> G 232H / DA 100</t>
  </si>
  <si>
    <t xml:space="preserve"> EDC 95-11</t>
  </si>
  <si>
    <t>G_2230_ARO_24  -  GAZOLE D24</t>
  </si>
  <si>
    <t xml:space="preserve">K_1424_01 </t>
  </si>
  <si>
    <t xml:space="preserve">  JET DHC  HYDROGENE</t>
  </si>
  <si>
    <t xml:space="preserve">  JET  DHC RN</t>
  </si>
  <si>
    <t xml:space="preserve">E_0710_1C </t>
  </si>
  <si>
    <t xml:space="preserve">  SOLANE 70 - 95</t>
  </si>
  <si>
    <t xml:space="preserve">Changement marche </t>
  </si>
  <si>
    <t xml:space="preserve">  SOLANE HEXANE</t>
  </si>
  <si>
    <t>E_0710_1C  -  SOLANE 70 - 95</t>
  </si>
  <si>
    <t xml:space="preserve">E_0510_00 </t>
  </si>
  <si>
    <t xml:space="preserve">   RAFFINAT SULF hydro</t>
  </si>
  <si>
    <t xml:space="preserve">  ISOHEXANE</t>
  </si>
  <si>
    <t>E_0510_00  -   RAFFINAT SULF hydro</t>
  </si>
  <si>
    <t xml:space="preserve">  Base SPIRDANE D 60</t>
  </si>
  <si>
    <t xml:space="preserve">  G 232H / DA 100</t>
  </si>
  <si>
    <t xml:space="preserve">  GO D24 Additivé</t>
  </si>
  <si>
    <t>K_2027_01  -  Fds JET DHC</t>
  </si>
  <si>
    <t>K_1424_ARO</t>
  </si>
  <si>
    <t>Lim.P haute B623</t>
  </si>
  <si>
    <t>Lim.Ouv PV6280 &gt;90%</t>
  </si>
  <si>
    <t>K_1424_ARO_DHC_RN  -  JET  DHC RN</t>
  </si>
  <si>
    <t>Lim. Pression haute B 633</t>
  </si>
  <si>
    <t>Lim. Ouv PV6380 &gt;90%</t>
  </si>
  <si>
    <t xml:space="preserve">  ghhhhhh</t>
  </si>
  <si>
    <t xml:space="preserve">  G3H / DA 130</t>
  </si>
  <si>
    <t>Noms de champ</t>
  </si>
  <si>
    <t>CritDEmandeur</t>
  </si>
  <si>
    <t>=Extraction!$I$2:$I$5</t>
  </si>
  <si>
    <t>Critère</t>
  </si>
  <si>
    <t>=BD!#REF!</t>
  </si>
  <si>
    <t>CritEtendue</t>
  </si>
  <si>
    <t>=Extraction!$H$2:$H$5</t>
  </si>
  <si>
    <t>CritThematique</t>
  </si>
  <si>
    <t>=Extraction!$C$2:$C$5</t>
  </si>
  <si>
    <t>demandeur</t>
  </si>
  <si>
    <t>=Listes!$C$2:$C$15</t>
  </si>
  <si>
    <t>etendue</t>
  </si>
  <si>
    <t>=Listes!$B$2:$B$5</t>
  </si>
  <si>
    <t>Extraire</t>
  </si>
  <si>
    <t>=Listes!$D$1</t>
  </si>
  <si>
    <t>thematique</t>
  </si>
  <si>
    <t>=Listes!$A$2:$A$14</t>
  </si>
  <si>
    <t>Formule</t>
  </si>
  <si>
    <t>PRODUIT2</t>
  </si>
  <si>
    <t>PRODUIT3</t>
  </si>
  <si>
    <t>PRODUIT4</t>
  </si>
  <si>
    <t>PRODUIT5</t>
  </si>
  <si>
    <t>PRODUIT6</t>
  </si>
  <si>
    <t>&gt;=43033</t>
  </si>
  <si>
    <t>&lt;=43035</t>
  </si>
  <si>
    <t>de...   à</t>
  </si>
  <si>
    <t>MARTIN</t>
  </si>
  <si>
    <t>DESCHAMPS</t>
  </si>
  <si>
    <t>DUPONT</t>
  </si>
  <si>
    <t>H4</t>
  </si>
  <si>
    <t>H2</t>
  </si>
  <si>
    <t>H1</t>
  </si>
  <si>
    <t>H3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</si>
</sst>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&quot; t/h&quot;"/>
    <numFmt numFmtId="165" formatCode="0&quot; %&quot;"/>
    <numFmt numFmtId="166" formatCode="dd/mm/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8"/>
      <name val="Verdana"/>
      <family val="2"/>
    </font>
    <font>
      <b/>
      <sz val="8"/>
      <name val="Calibri"/>
      <family val="2"/>
    </font>
    <font>
      <sz val="8"/>
      <name val="Verdana"/>
      <family val="2"/>
    </font>
    <font>
      <sz val="11"/>
      <name val="Calibri"/>
      <family val="2"/>
      <scheme val="minor"/>
    </font>
    <font>
      <b/>
      <sz val="8"/>
      <color rgb="FF000000"/>
      <name val="Verdana"/>
      <family val="2"/>
    </font>
    <font>
      <sz val="14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</fills>
  <borders count="4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2">
    <xf numFmtId="0" fontId="0" fillId="0" borderId="0"/>
    <xf numFmtId="0" fontId="3" fillId="0" borderId="0"/>
  </cellStyleXfs>
  <cellXfs count="25">
    <xf numFmtId="0" fontId="0" fillId="0" borderId="0" xfId="0"/>
    <xf numFmtId="0" fontId="4" fillId="2" borderId="1" xfId="1" applyFont="1" applyFill="1" applyBorder="1" applyAlignment="1">
      <alignment horizontal="center"/>
    </xf>
    <xf numFmtId="14" fontId="6" fillId="3" borderId="1" xfId="1" applyNumberFormat="1" applyFont="1" applyFill="1" applyBorder="1" applyAlignment="1">
      <alignment horizontal="center"/>
    </xf>
    <xf numFmtId="0" fontId="6" fillId="3" borderId="1" xfId="1" applyFont="1" applyFill="1" applyBorder="1" applyAlignment="1">
      <alignment horizontal="center"/>
    </xf>
    <xf numFmtId="0" fontId="0" fillId="0" borderId="0" xfId="0" applyProtection="1"/>
    <xf numFmtId="164" fontId="6" fillId="3" borderId="1" xfId="1" applyNumberFormat="1" applyFont="1" applyFill="1" applyBorder="1" applyAlignment="1">
      <alignment horizontal="center"/>
    </xf>
    <xf numFmtId="0" fontId="1" fillId="0" borderId="0" xfId="0" applyFont="1" applyProtection="1"/>
    <xf numFmtId="165" fontId="2" fillId="0" borderId="0" xfId="0" applyNumberFormat="1" applyFont="1" applyProtection="1"/>
    <xf numFmtId="0" fontId="7" fillId="0" borderId="0" xfId="0" applyFont="1" applyProtection="1"/>
    <xf numFmtId="0" fontId="2" fillId="0" borderId="0" xfId="0" applyFont="1" applyProtection="1"/>
    <xf numFmtId="165" fontId="6" fillId="3" borderId="1" xfId="1" applyNumberFormat="1" applyFont="1" applyFill="1" applyBorder="1" applyAlignment="1">
      <alignment horizontal="center"/>
    </xf>
    <xf numFmtId="22" fontId="0" fillId="0" borderId="0" xfId="0" applyNumberFormat="1"/>
    <xf numFmtId="0" fontId="0" fillId="0" borderId="0" xfId="0" applyFill="1" applyAlignment="1" applyProtection="1">
      <alignment horizontal="left"/>
    </xf>
    <xf numFmtId="0" fontId="4" fillId="0" borderId="0" xfId="0" applyFont="1"/>
    <xf numFmtId="0" fontId="6" fillId="0" borderId="0" xfId="0" applyNumberFormat="1" applyFont="1"/>
    <xf numFmtId="0" fontId="6" fillId="0" borderId="0" xfId="0" applyFont="1"/>
    <xf numFmtId="0" fontId="6" fillId="4" borderId="2" xfId="1" applyFont="1" applyFill="1" applyBorder="1"/>
    <xf numFmtId="22" fontId="4" fillId="0" borderId="0" xfId="1" applyNumberFormat="1" applyFont="1"/>
    <xf numFmtId="0" fontId="4" fillId="2" borderId="3" xfId="1" applyFont="1" applyFill="1" applyBorder="1" applyAlignment="1">
      <alignment horizontal="center"/>
    </xf>
    <xf numFmtId="0" fontId="0" fillId="0" borderId="0" xfId="0" applyFill="1" applyAlignment="1">
      <alignment horizontal="left"/>
    </xf>
    <xf numFmtId="166" fontId="3" fillId="0" borderId="0" xfId="0" applyNumberFormat="1" applyFont="1"/>
    <xf numFmtId="0" fontId="9" fillId="0" borderId="0" xfId="0" applyFont="1" applyAlignment="1">
      <alignment horizontal="center"/>
    </xf>
    <xf numFmtId="0" fontId="4" fillId="2" borderId="3" xfId="1" applyFont="1" applyFill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/>
    </xf>
    <xf numFmtId="0" fontId="6" fillId="3" borderId="1" xfId="1" applyNumberFormat="1" applyFont="1" applyFill="1" applyBorder="1" applyAlignment="1">
      <alignment horizontal="center"/>
    </xf>
  </cellXfs>
  <cellStyles count="2">
    <cellStyle name="Normal" xfId="0" builtinId="0"/>
    <cellStyle name="Normal_Base" xfId="1" xr:uid="{3396D200-63EB-4707-A90F-3841534DC6FB}"/>
  </cellStyles>
  <dxfs count="3">
    <dxf>
      <border outline="0">
        <top style="hair">
          <color indexed="64"/>
        </top>
      </border>
    </dxf>
    <dxf>
      <border outline="0"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solid">
          <fgColor indexed="64"/>
          <bgColor indexed="51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581025</xdr:colOff>
          <xdr:row>3</xdr:row>
          <xdr:rowOff>152400</xdr:rowOff>
        </xdr:from>
        <xdr:to>
          <xdr:col>10</xdr:col>
          <xdr:colOff>342900</xdr:colOff>
          <xdr:row>7</xdr:row>
          <xdr:rowOff>133350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FILTRES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342900</xdr:colOff>
          <xdr:row>5</xdr:row>
          <xdr:rowOff>38100</xdr:rowOff>
        </xdr:from>
        <xdr:to>
          <xdr:col>12</xdr:col>
          <xdr:colOff>533400</xdr:colOff>
          <xdr:row>6</xdr:row>
          <xdr:rowOff>142875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AE9D838-A2EA-44C0-B843-7C3B8A26D324}" name="Tableau1" displayName="Tableau1" ref="A1:AB1071" totalsRowShown="0" headerRowDxfId="2" headerRowBorderDxfId="1" tableBorderDxfId="0" headerRowCellStyle="Normal_Base">
  <tableColumns count="28">
    <tableColumn id="1" xr3:uid="{103C9105-6262-4DB6-B449-1FD18DC33535}" name="DATE"/>
    <tableColumn id="2" xr3:uid="{8989B582-1FF2-4229-B116-6A96B3D979B3}" name="NOM"/>
    <tableColumn id="3" xr3:uid="{AD896C2A-7CD0-478B-8BAD-3947294AA501}" name="QUART"/>
    <tableColumn id="4" xr3:uid="{22B84F3B-73AC-4C57-AFA1-1A3151D03014}" name="UNITE"/>
    <tableColumn id="5" xr3:uid="{E3BB92B0-F178-45C6-891D-BD66D9DB16C7}" name="CODE MARCHE"/>
    <tableColumn id="6" xr3:uid="{76E03C09-3DF3-4F87-9DCD-93F5399B240D}" name="MARCHE"/>
    <tableColumn id="7" xr3:uid="{36973F6A-1EBA-48FB-8F17-69BF5C61B830}" name="DEBIT"/>
    <tableColumn id="8" xr3:uid="{7CF27B63-F47D-4B41-AD4B-11A2FAD2AEF1}" name="DEBIT C6X1"/>
    <tableColumn id="9" xr3:uid="{B85F7F95-D72D-42B9-979F-225CABDDA62C}" name="DEBIT bypass"/>
    <tableColumn id="10" xr3:uid="{E85C1410-7B27-4E2B-8D4B-55B8147956BC}" name="GOULOT1"/>
    <tableColumn id="11" xr3:uid="{6D6752C2-CE71-401D-ACDA-08033F24F960}" name="GOULOT2"/>
    <tableColumn id="12" xr3:uid="{472553BC-CB0D-4666-AE02-E3FEB88CAE4A}" name="GOULOT3"/>
    <tableColumn id="13" xr3:uid="{0F0E4D89-B85F-402F-A657-3B3B696F4872}" name="TETE"/>
    <tableColumn id="14" xr3:uid="{354B5FD1-038B-446C-80CA-D1B74F21ACE1}" name="PRODUIT"/>
    <tableColumn id="15" xr3:uid="{66CECB4C-F8DD-438C-8804-DA0534800E89}" name="S1"/>
    <tableColumn id="16" xr3:uid="{9859E21B-55F6-4AF9-9264-E53385EB5497}" name="PRODUIT2"/>
    <tableColumn id="17" xr3:uid="{DABC7CAC-D445-4B80-80FF-A937D3E69AE7}" name="S2"/>
    <tableColumn id="18" xr3:uid="{8ED1CCE3-2224-4F69-BD82-6CEC40CEA9D3}" name="PRODUIT3"/>
    <tableColumn id="19" xr3:uid="{2AFEF42C-2934-4A3F-ACF4-FB1F88718812}" name="S3/LAT"/>
    <tableColumn id="20" xr3:uid="{8D501EE8-301C-4B44-80B7-5FB70EA433DB}" name="PRODUIT4"/>
    <tableColumn id="21" xr3:uid="{47F7896B-EFD3-462C-907C-519A1972A8FA}" name="S4"/>
    <tableColumn id="22" xr3:uid="{CE475064-B61A-4BA8-A48D-6B9355D9CCAA}" name="PRODUIT5"/>
    <tableColumn id="23" xr3:uid="{287E9CA3-D3F0-4C02-A449-70E5D34EC66B}" name="FDS"/>
    <tableColumn id="24" xr3:uid="{D9D741FB-96DE-4867-819B-0368340F6E85}" name="PRODUIT6"/>
    <tableColumn id="25" xr3:uid="{C82AC55C-2F3D-4877-AE28-D97C4D3D2507}" name="PRESSION"/>
    <tableColumn id="26" xr3:uid="{960BC5A0-97D7-44ED-8074-5EAEBE358089}" name="DUTY"/>
    <tableColumn id="27" xr3:uid="{1BCFF8E2-A068-4736-B06B-CAEFC7A585F4}" name="Tx REFLUX"/>
    <tableColumn id="28" xr3:uid="{AFAE1BD4-B618-49BD-A193-9663B991C50D}" name="H₂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3CF302-1DAB-4B7A-80C6-4E0BEA1A9716}">
  <sheetPr codeName="Feuil1"/>
  <dimension ref="A1:BD26"/>
  <sheetViews>
    <sheetView zoomScale="90" zoomScaleNormal="90" workbookViewId="0">
      <selection activeCell="F28" sqref="F28"/>
    </sheetView>
  </sheetViews>
  <sheetFormatPr baseColWidth="10" defaultRowHeight="15" x14ac:dyDescent="0.25"/>
  <cols>
    <col min="1" max="1" width="11.85546875" customWidth="1"/>
    <col min="5" max="5" width="16.5703125" customWidth="1"/>
    <col min="6" max="6" width="24.42578125" customWidth="1"/>
    <col min="8" max="8" width="13.42578125" customWidth="1"/>
    <col min="9" max="9" width="15.28515625" customWidth="1"/>
    <col min="10" max="10" width="26.5703125" customWidth="1"/>
    <col min="11" max="12" width="12.28515625" customWidth="1"/>
    <col min="16" max="16" width="12.5703125" customWidth="1"/>
    <col min="18" max="18" width="12.5703125" customWidth="1"/>
    <col min="20" max="20" width="12.5703125" customWidth="1"/>
    <col min="22" max="22" width="12.5703125" customWidth="1"/>
    <col min="24" max="24" width="12.5703125" customWidth="1"/>
    <col min="25" max="25" width="12.7109375" customWidth="1"/>
    <col min="27" max="27" width="13" customWidth="1"/>
  </cols>
  <sheetData>
    <row r="1" spans="1:56" x14ac:dyDescent="0.25">
      <c r="A1" s="22" t="s">
        <v>0</v>
      </c>
      <c r="B1" s="22" t="s">
        <v>1</v>
      </c>
      <c r="C1" s="22" t="s">
        <v>7</v>
      </c>
      <c r="D1" s="22" t="s">
        <v>2</v>
      </c>
      <c r="E1" s="22" t="s">
        <v>8</v>
      </c>
      <c r="F1" s="22" t="s">
        <v>3</v>
      </c>
      <c r="G1" s="22" t="s">
        <v>9</v>
      </c>
      <c r="H1" s="22" t="s">
        <v>10</v>
      </c>
      <c r="I1" s="22" t="s">
        <v>11</v>
      </c>
      <c r="J1" s="22" t="s">
        <v>4</v>
      </c>
      <c r="K1" s="22" t="s">
        <v>5</v>
      </c>
      <c r="L1" s="22" t="s">
        <v>6</v>
      </c>
      <c r="M1" s="22" t="s">
        <v>12</v>
      </c>
      <c r="N1" s="22" t="s">
        <v>13</v>
      </c>
      <c r="O1" s="22" t="s">
        <v>14</v>
      </c>
      <c r="P1" s="22" t="s">
        <v>96</v>
      </c>
      <c r="Q1" s="22" t="s">
        <v>15</v>
      </c>
      <c r="R1" s="22" t="s">
        <v>97</v>
      </c>
      <c r="S1" s="22" t="s">
        <v>16</v>
      </c>
      <c r="T1" s="22" t="s">
        <v>98</v>
      </c>
      <c r="U1" s="22" t="s">
        <v>17</v>
      </c>
      <c r="V1" s="22" t="s">
        <v>99</v>
      </c>
      <c r="W1" s="22" t="s">
        <v>18</v>
      </c>
      <c r="X1" s="22" t="s">
        <v>100</v>
      </c>
      <c r="Y1" s="22" t="s">
        <v>19</v>
      </c>
      <c r="Z1" s="22" t="s">
        <v>20</v>
      </c>
      <c r="AA1" s="22" t="s">
        <v>21</v>
      </c>
      <c r="AB1" s="22" t="s">
        <v>22</v>
      </c>
      <c r="AF1" s="20"/>
      <c r="AG1" s="23" t="s">
        <v>0</v>
      </c>
      <c r="AH1" s="23" t="s">
        <v>0</v>
      </c>
      <c r="AI1" s="18" t="s">
        <v>0</v>
      </c>
    </row>
    <row r="2" spans="1:56" ht="15" customHeight="1" x14ac:dyDescent="0.25">
      <c r="A2" s="2">
        <v>43033</v>
      </c>
      <c r="B2" s="3" t="s">
        <v>104</v>
      </c>
      <c r="C2" s="3" t="s">
        <v>23</v>
      </c>
      <c r="D2" s="3">
        <v>200</v>
      </c>
      <c r="E2" s="3" t="s">
        <v>24</v>
      </c>
      <c r="F2" s="3">
        <v>7</v>
      </c>
      <c r="G2" s="3">
        <v>15</v>
      </c>
      <c r="H2" s="3" t="s">
        <v>25</v>
      </c>
      <c r="I2" s="3" t="s">
        <v>25</v>
      </c>
      <c r="J2" s="3" t="s">
        <v>26</v>
      </c>
      <c r="K2" s="3" t="s">
        <v>27</v>
      </c>
      <c r="L2" s="3"/>
      <c r="M2" s="3">
        <v>42</v>
      </c>
      <c r="N2" s="3" t="s">
        <v>28</v>
      </c>
      <c r="O2" s="3"/>
      <c r="P2" s="3"/>
      <c r="Q2" s="3" t="s">
        <v>25</v>
      </c>
      <c r="R2" s="3">
        <v>0</v>
      </c>
      <c r="S2" s="3" t="s">
        <v>29</v>
      </c>
      <c r="T2" s="3" t="s">
        <v>29</v>
      </c>
      <c r="U2" s="3"/>
      <c r="V2" s="3">
        <v>33</v>
      </c>
      <c r="W2" s="3" t="s">
        <v>30</v>
      </c>
      <c r="X2" s="3">
        <v>623</v>
      </c>
      <c r="Y2" s="3">
        <v>150</v>
      </c>
      <c r="Z2" s="3">
        <v>0.4</v>
      </c>
      <c r="AA2" s="3">
        <v>1586.1</v>
      </c>
      <c r="AB2" s="3"/>
      <c r="AF2" s="21" t="s">
        <v>103</v>
      </c>
      <c r="AG2" s="20" t="s">
        <v>101</v>
      </c>
      <c r="AH2" s="20" t="s">
        <v>102</v>
      </c>
      <c r="BA2" s="4" t="s">
        <v>24</v>
      </c>
      <c r="BB2" s="3" t="str">
        <f>LEFT(BA2,10)</f>
        <v xml:space="preserve">K_1424_01 </v>
      </c>
      <c r="BC2" t="str">
        <f>RIGHT(BA2,LEN(BA2)-SEARCH("-",BA2,1))</f>
        <v xml:space="preserve">  JET DHC  HYDROGENE</v>
      </c>
    </row>
    <row r="3" spans="1:56" x14ac:dyDescent="0.25">
      <c r="A3" s="2">
        <v>43024.940092592595</v>
      </c>
      <c r="B3" s="3" t="s">
        <v>104</v>
      </c>
      <c r="C3" s="3" t="s">
        <v>23</v>
      </c>
      <c r="D3" s="3" t="s">
        <v>107</v>
      </c>
      <c r="E3" s="3" t="s">
        <v>31</v>
      </c>
      <c r="F3" s="3" t="s">
        <v>32</v>
      </c>
      <c r="G3" s="5">
        <v>9.4881629943847656</v>
      </c>
      <c r="H3" s="5" t="s">
        <v>25</v>
      </c>
      <c r="I3" s="5" t="s">
        <v>25</v>
      </c>
      <c r="J3" s="3" t="s">
        <v>33</v>
      </c>
      <c r="K3" s="3"/>
      <c r="L3" s="3"/>
      <c r="M3" s="3"/>
      <c r="N3" s="3"/>
      <c r="O3" s="3"/>
      <c r="P3" s="3"/>
      <c r="Q3" s="3" t="s">
        <v>25</v>
      </c>
      <c r="R3" s="3"/>
      <c r="S3" s="3">
        <v>0</v>
      </c>
      <c r="T3" s="3" t="s">
        <v>29</v>
      </c>
      <c r="U3" s="3"/>
      <c r="V3" s="3"/>
      <c r="W3" s="3">
        <v>53</v>
      </c>
      <c r="X3" s="3"/>
      <c r="Y3" s="3">
        <v>136</v>
      </c>
      <c r="Z3" s="3">
        <v>997</v>
      </c>
      <c r="AA3" s="3">
        <v>1586.1</v>
      </c>
      <c r="AB3" s="3"/>
      <c r="BA3" s="4" t="s">
        <v>24</v>
      </c>
      <c r="BB3" s="3" t="str">
        <f>LEFT(BA3,10)</f>
        <v xml:space="preserve">K_1424_01 </v>
      </c>
      <c r="BC3" t="str">
        <f>RIGHT(BA3,LEN(BA3)-SEARCH("-",BA3,1))</f>
        <v xml:space="preserve">  JET DHC  HYDROGENE</v>
      </c>
      <c r="BD3" t="e">
        <f t="shared" ref="BD3:BD14" si="0">RIGHT(BB3,LEN(BB3)-SEARCH("-",BB3,1))</f>
        <v>#VALUE!</v>
      </c>
    </row>
    <row r="4" spans="1:56" x14ac:dyDescent="0.25">
      <c r="A4" s="2">
        <v>43024.944814814815</v>
      </c>
      <c r="B4" s="3" t="s">
        <v>104</v>
      </c>
      <c r="C4" s="3" t="s">
        <v>23</v>
      </c>
      <c r="D4" s="3" t="s">
        <v>108</v>
      </c>
      <c r="E4" s="3" t="s">
        <v>34</v>
      </c>
      <c r="F4" s="3" t="s">
        <v>35</v>
      </c>
      <c r="G4" s="5">
        <v>19.899999999999999</v>
      </c>
      <c r="H4" s="5">
        <v>20</v>
      </c>
      <c r="I4" s="5"/>
      <c r="J4" s="3" t="s">
        <v>36</v>
      </c>
      <c r="K4" s="3" t="s">
        <v>37</v>
      </c>
      <c r="L4" s="3" t="s">
        <v>38</v>
      </c>
      <c r="M4" s="3">
        <v>3</v>
      </c>
      <c r="N4" s="3" t="s">
        <v>39</v>
      </c>
      <c r="O4" s="3">
        <v>16</v>
      </c>
      <c r="P4" s="3" t="s">
        <v>39</v>
      </c>
      <c r="Q4" s="3">
        <v>12</v>
      </c>
      <c r="R4" s="3" t="s">
        <v>40</v>
      </c>
      <c r="S4" s="3">
        <v>158</v>
      </c>
      <c r="T4" s="3" t="s">
        <v>41</v>
      </c>
      <c r="U4" s="3">
        <v>40</v>
      </c>
      <c r="V4" s="3" t="e">
        <v>#VALUE!</v>
      </c>
      <c r="W4" s="3">
        <v>16</v>
      </c>
      <c r="X4" s="3" t="s">
        <v>42</v>
      </c>
      <c r="Y4" s="3">
        <v>90</v>
      </c>
      <c r="Z4" s="3">
        <v>2709</v>
      </c>
      <c r="AA4" s="3">
        <v>0.9</v>
      </c>
      <c r="AB4" s="3">
        <v>6.8</v>
      </c>
      <c r="BB4" s="4" t="s">
        <v>43</v>
      </c>
      <c r="BC4" t="str">
        <f t="shared" ref="BC4:BC14" si="1">LEFT(BB4,10)</f>
        <v>G_2333_ARO</v>
      </c>
      <c r="BD4" t="str">
        <f t="shared" si="0"/>
        <v xml:space="preserve">  GAZOLE D00 Additivé</v>
      </c>
    </row>
    <row r="5" spans="1:56" x14ac:dyDescent="0.25">
      <c r="A5" s="2">
        <v>43024.975081018521</v>
      </c>
      <c r="B5" s="3" t="s">
        <v>104</v>
      </c>
      <c r="C5" s="3" t="s">
        <v>23</v>
      </c>
      <c r="D5" s="3" t="s">
        <v>107</v>
      </c>
      <c r="E5" s="3" t="s">
        <v>44</v>
      </c>
      <c r="F5" s="3" t="s">
        <v>45</v>
      </c>
      <c r="G5" s="5">
        <v>16.899999999999999</v>
      </c>
      <c r="H5" s="5">
        <v>11.8</v>
      </c>
      <c r="I5" s="5"/>
      <c r="J5" s="3" t="s">
        <v>46</v>
      </c>
      <c r="K5" s="3" t="s">
        <v>47</v>
      </c>
      <c r="L5" s="3" t="s">
        <v>48</v>
      </c>
      <c r="M5" s="3">
        <v>14</v>
      </c>
      <c r="N5" s="3" t="s">
        <v>49</v>
      </c>
      <c r="O5" s="3">
        <v>7</v>
      </c>
      <c r="P5" s="3" t="s">
        <v>50</v>
      </c>
      <c r="Q5" s="3">
        <v>22</v>
      </c>
      <c r="R5" s="3" t="s">
        <v>51</v>
      </c>
      <c r="S5" s="3">
        <v>0</v>
      </c>
      <c r="T5" s="3" t="s">
        <v>29</v>
      </c>
      <c r="U5" s="3">
        <v>0</v>
      </c>
      <c r="V5" s="3" t="s">
        <v>29</v>
      </c>
      <c r="W5" s="3">
        <v>59</v>
      </c>
      <c r="X5" s="3" t="s">
        <v>52</v>
      </c>
      <c r="Y5" s="3">
        <v>87</v>
      </c>
      <c r="Z5" s="3">
        <v>1237</v>
      </c>
      <c r="AA5" s="3">
        <v>0.4</v>
      </c>
      <c r="AB5" s="3">
        <v>15.7</v>
      </c>
      <c r="BB5" s="6" t="s">
        <v>53</v>
      </c>
      <c r="BC5" t="str">
        <f t="shared" si="1"/>
        <v>G_2230_ARO</v>
      </c>
      <c r="BD5" t="str">
        <f t="shared" si="0"/>
        <v xml:space="preserve">  GAZOLE D24</v>
      </c>
    </row>
    <row r="6" spans="1:56" x14ac:dyDescent="0.25">
      <c r="A6" s="2">
        <v>43033.076284722221</v>
      </c>
      <c r="B6" s="3" t="s">
        <v>104</v>
      </c>
      <c r="C6" s="3" t="s">
        <v>23</v>
      </c>
      <c r="D6" s="3" t="s">
        <v>109</v>
      </c>
      <c r="E6" s="3" t="s">
        <v>54</v>
      </c>
      <c r="F6" s="3" t="s">
        <v>55</v>
      </c>
      <c r="G6" s="5">
        <v>15</v>
      </c>
      <c r="H6" s="5" t="s">
        <v>25</v>
      </c>
      <c r="I6" s="5" t="s">
        <v>25</v>
      </c>
      <c r="J6" s="3">
        <v>12</v>
      </c>
      <c r="K6" s="3"/>
      <c r="L6" s="3"/>
      <c r="M6" s="3">
        <v>4</v>
      </c>
      <c r="N6" s="3" t="s">
        <v>30</v>
      </c>
      <c r="O6" s="3">
        <v>43</v>
      </c>
      <c r="P6" s="3" t="s">
        <v>56</v>
      </c>
      <c r="Q6" s="3" t="s">
        <v>25</v>
      </c>
      <c r="R6" s="3" t="s">
        <v>25</v>
      </c>
      <c r="S6" s="3" t="s">
        <v>25</v>
      </c>
      <c r="T6" s="3" t="s">
        <v>25</v>
      </c>
      <c r="U6" s="3" t="s">
        <v>25</v>
      </c>
      <c r="V6" s="3" t="s">
        <v>25</v>
      </c>
      <c r="W6" s="3">
        <v>53</v>
      </c>
      <c r="X6" s="3" t="s">
        <v>56</v>
      </c>
      <c r="Y6" s="3">
        <v>136</v>
      </c>
      <c r="Z6" s="3">
        <v>1900</v>
      </c>
      <c r="AA6" s="3">
        <v>1</v>
      </c>
      <c r="AB6" s="3" t="s">
        <v>25</v>
      </c>
      <c r="BB6" s="4" t="s">
        <v>24</v>
      </c>
      <c r="BC6" t="str">
        <f t="shared" si="1"/>
        <v xml:space="preserve">K_1424_01 </v>
      </c>
      <c r="BD6" t="str">
        <f t="shared" si="0"/>
        <v xml:space="preserve">  JET DHC  HYDROGENE</v>
      </c>
    </row>
    <row r="7" spans="1:56" x14ac:dyDescent="0.25">
      <c r="A7" s="2">
        <v>43024.975081018521</v>
      </c>
      <c r="B7" s="3" t="s">
        <v>104</v>
      </c>
      <c r="C7" s="3" t="s">
        <v>23</v>
      </c>
      <c r="D7" s="3">
        <v>100</v>
      </c>
      <c r="E7" s="3" t="s">
        <v>57</v>
      </c>
      <c r="F7" s="3" t="s">
        <v>58</v>
      </c>
      <c r="G7" s="5">
        <v>8.9921255111694336</v>
      </c>
      <c r="H7" s="5" t="s">
        <v>25</v>
      </c>
      <c r="I7" s="5" t="s">
        <v>25</v>
      </c>
      <c r="J7" s="3" t="s">
        <v>59</v>
      </c>
      <c r="K7" s="3"/>
      <c r="L7" s="3"/>
      <c r="M7" s="3">
        <v>0</v>
      </c>
      <c r="N7" s="3" t="s">
        <v>30</v>
      </c>
      <c r="O7" s="3">
        <v>67</v>
      </c>
      <c r="P7" s="3" t="s">
        <v>60</v>
      </c>
      <c r="Q7" s="3" t="s">
        <v>25</v>
      </c>
      <c r="R7" s="3" t="s">
        <v>25</v>
      </c>
      <c r="S7" s="3">
        <v>0</v>
      </c>
      <c r="T7" s="3" t="s">
        <v>29</v>
      </c>
      <c r="U7" s="3" t="s">
        <v>25</v>
      </c>
      <c r="V7" s="3" t="s">
        <v>25</v>
      </c>
      <c r="W7" s="3">
        <v>33</v>
      </c>
      <c r="X7" s="3" t="s">
        <v>30</v>
      </c>
      <c r="Y7" s="3">
        <v>623</v>
      </c>
      <c r="Z7" s="3">
        <v>150</v>
      </c>
      <c r="AA7" s="3">
        <v>0.4</v>
      </c>
      <c r="AB7" s="3" t="s">
        <v>25</v>
      </c>
      <c r="BB7" s="6" t="s">
        <v>61</v>
      </c>
      <c r="BC7" t="str">
        <f t="shared" si="1"/>
        <v xml:space="preserve">E_0710_1C </v>
      </c>
      <c r="BD7" t="str">
        <f t="shared" si="0"/>
        <v xml:space="preserve">  SOLANE 70 - 95</v>
      </c>
    </row>
    <row r="8" spans="1:56" x14ac:dyDescent="0.25">
      <c r="A8" s="2">
        <v>43024.975081018521</v>
      </c>
      <c r="B8" s="3" t="s">
        <v>105</v>
      </c>
      <c r="C8" s="3" t="s">
        <v>23</v>
      </c>
      <c r="D8" s="3">
        <v>300</v>
      </c>
      <c r="E8" s="3" t="s">
        <v>62</v>
      </c>
      <c r="F8" s="3" t="s">
        <v>63</v>
      </c>
      <c r="G8" s="5">
        <v>9.4742193222045898</v>
      </c>
      <c r="H8" s="5" t="s">
        <v>25</v>
      </c>
      <c r="I8" s="5" t="s">
        <v>25</v>
      </c>
      <c r="J8" s="3" t="s">
        <v>26</v>
      </c>
      <c r="K8" s="3"/>
      <c r="L8" s="3"/>
      <c r="M8" s="3">
        <v>2</v>
      </c>
      <c r="N8" s="3" t="s">
        <v>30</v>
      </c>
      <c r="O8" s="3">
        <v>17</v>
      </c>
      <c r="P8" s="3" t="s">
        <v>64</v>
      </c>
      <c r="Q8" s="3" t="s">
        <v>25</v>
      </c>
      <c r="R8" s="3" t="s">
        <v>25</v>
      </c>
      <c r="S8" s="3">
        <v>0</v>
      </c>
      <c r="T8" s="3" t="s">
        <v>29</v>
      </c>
      <c r="U8" s="3" t="s">
        <v>25</v>
      </c>
      <c r="V8" s="3" t="s">
        <v>25</v>
      </c>
      <c r="W8" s="3">
        <v>0</v>
      </c>
      <c r="X8" s="3" t="s">
        <v>29</v>
      </c>
      <c r="Y8" s="3">
        <v>136</v>
      </c>
      <c r="Z8" s="3">
        <v>997</v>
      </c>
      <c r="AA8" s="3">
        <v>1586.1</v>
      </c>
      <c r="AB8" s="3" t="s">
        <v>25</v>
      </c>
      <c r="BB8" s="7" t="s">
        <v>65</v>
      </c>
      <c r="BC8" t="str">
        <f t="shared" si="1"/>
        <v xml:space="preserve">E_0510_00 </v>
      </c>
      <c r="BD8" t="str">
        <f t="shared" si="0"/>
        <v xml:space="preserve">   RAFFINAT SULF hydro</v>
      </c>
    </row>
    <row r="9" spans="1:56" x14ac:dyDescent="0.25">
      <c r="A9" s="2">
        <v>43024.975081018521</v>
      </c>
      <c r="B9" s="3" t="s">
        <v>105</v>
      </c>
      <c r="C9" s="3" t="s">
        <v>23</v>
      </c>
      <c r="D9" s="3">
        <v>800</v>
      </c>
      <c r="E9" s="3" t="s">
        <v>31</v>
      </c>
      <c r="F9" s="3" t="s">
        <v>32</v>
      </c>
      <c r="G9" s="5">
        <v>9.4957437515258789</v>
      </c>
      <c r="H9" s="5" t="s">
        <v>25</v>
      </c>
      <c r="I9" s="5" t="s">
        <v>25</v>
      </c>
      <c r="J9" s="3" t="s">
        <v>33</v>
      </c>
      <c r="K9" s="3"/>
      <c r="L9" s="3"/>
      <c r="M9" s="3">
        <v>28</v>
      </c>
      <c r="N9" s="3" t="s">
        <v>66</v>
      </c>
      <c r="O9" s="3">
        <v>16</v>
      </c>
      <c r="P9" s="3" t="s">
        <v>39</v>
      </c>
      <c r="Q9" s="3" t="s">
        <v>25</v>
      </c>
      <c r="R9" s="3" t="s">
        <v>25</v>
      </c>
      <c r="S9" s="3">
        <v>45</v>
      </c>
      <c r="T9" s="3" t="s">
        <v>67</v>
      </c>
      <c r="U9" s="3" t="s">
        <v>25</v>
      </c>
      <c r="V9" s="3" t="s">
        <v>25</v>
      </c>
      <c r="W9" s="3">
        <v>11</v>
      </c>
      <c r="X9" s="3" t="s">
        <v>68</v>
      </c>
      <c r="Y9" s="3">
        <v>44</v>
      </c>
      <c r="Z9" s="3">
        <v>180</v>
      </c>
      <c r="AA9" s="3">
        <v>0.8</v>
      </c>
      <c r="AB9" s="3" t="s">
        <v>25</v>
      </c>
      <c r="BB9" s="8" t="s">
        <v>69</v>
      </c>
      <c r="BC9" t="str">
        <f t="shared" si="1"/>
        <v xml:space="preserve">K_2027_01 </v>
      </c>
      <c r="BD9" t="str">
        <f t="shared" si="0"/>
        <v xml:space="preserve">  Fds JET DHC</v>
      </c>
    </row>
    <row r="10" spans="1:56" x14ac:dyDescent="0.25">
      <c r="A10" s="2">
        <v>43024.975081018521</v>
      </c>
      <c r="B10" s="3" t="s">
        <v>105</v>
      </c>
      <c r="C10" s="3" t="s">
        <v>23</v>
      </c>
      <c r="D10" s="3" t="s">
        <v>109</v>
      </c>
      <c r="E10" s="3" t="s">
        <v>44</v>
      </c>
      <c r="F10" s="3" t="s">
        <v>45</v>
      </c>
      <c r="G10" s="5">
        <v>16.899999999999999</v>
      </c>
      <c r="H10" s="5">
        <v>11.8</v>
      </c>
      <c r="I10" s="5"/>
      <c r="J10" s="3" t="s">
        <v>46</v>
      </c>
      <c r="K10" s="3" t="s">
        <v>47</v>
      </c>
      <c r="L10" s="3" t="s">
        <v>48</v>
      </c>
      <c r="M10" s="3">
        <v>14</v>
      </c>
      <c r="N10" s="3" t="s">
        <v>49</v>
      </c>
      <c r="O10" s="3">
        <v>7</v>
      </c>
      <c r="P10" s="3" t="s">
        <v>50</v>
      </c>
      <c r="Q10" s="3">
        <v>22</v>
      </c>
      <c r="R10" s="3" t="s">
        <v>51</v>
      </c>
      <c r="S10" s="3">
        <v>0</v>
      </c>
      <c r="T10" s="3" t="s">
        <v>29</v>
      </c>
      <c r="U10" s="3">
        <v>0</v>
      </c>
      <c r="V10" s="3" t="s">
        <v>29</v>
      </c>
      <c r="W10" s="3">
        <v>59</v>
      </c>
      <c r="X10" s="3" t="s">
        <v>52</v>
      </c>
      <c r="Y10" s="3">
        <v>87</v>
      </c>
      <c r="Z10" s="3">
        <v>1237</v>
      </c>
      <c r="AA10" s="3">
        <v>0.4</v>
      </c>
      <c r="AB10" s="3">
        <v>15.7</v>
      </c>
      <c r="BB10" s="4" t="s">
        <v>53</v>
      </c>
      <c r="BC10" t="str">
        <f t="shared" si="1"/>
        <v>G_2230_ARO</v>
      </c>
      <c r="BD10" t="str">
        <f t="shared" si="0"/>
        <v xml:space="preserve">  GAZOLE D24</v>
      </c>
    </row>
    <row r="11" spans="1:56" x14ac:dyDescent="0.25">
      <c r="A11" s="2">
        <v>43024.944814814815</v>
      </c>
      <c r="B11" s="3" t="s">
        <v>106</v>
      </c>
      <c r="C11" s="3" t="s">
        <v>23</v>
      </c>
      <c r="D11" s="3" t="s">
        <v>110</v>
      </c>
      <c r="E11" s="3" t="s">
        <v>70</v>
      </c>
      <c r="F11" s="3" t="s">
        <v>56</v>
      </c>
      <c r="G11" s="5">
        <v>9.943476676940918</v>
      </c>
      <c r="H11" s="5" t="s">
        <v>25</v>
      </c>
      <c r="I11" s="5" t="s">
        <v>25</v>
      </c>
      <c r="J11" s="3" t="s">
        <v>71</v>
      </c>
      <c r="K11" s="3" t="s">
        <v>72</v>
      </c>
      <c r="L11" s="3"/>
      <c r="M11" s="3">
        <v>2</v>
      </c>
      <c r="N11" s="3" t="s">
        <v>30</v>
      </c>
      <c r="O11" s="3" t="s">
        <v>25</v>
      </c>
      <c r="P11" s="3" t="s">
        <v>25</v>
      </c>
      <c r="Q11" s="3" t="s">
        <v>25</v>
      </c>
      <c r="R11" s="3" t="s">
        <v>25</v>
      </c>
      <c r="S11" s="3" t="s">
        <v>25</v>
      </c>
      <c r="T11" s="3" t="s">
        <v>25</v>
      </c>
      <c r="U11" s="3" t="s">
        <v>25</v>
      </c>
      <c r="V11" s="3" t="s">
        <v>25</v>
      </c>
      <c r="W11" s="3">
        <v>98</v>
      </c>
      <c r="X11" s="3" t="s">
        <v>55</v>
      </c>
      <c r="Y11" s="3">
        <v>1028</v>
      </c>
      <c r="Z11" s="3">
        <v>9</v>
      </c>
      <c r="AA11" s="3" t="s">
        <v>25</v>
      </c>
      <c r="AB11" s="3">
        <v>10.199999999999999</v>
      </c>
      <c r="BB11" s="9" t="s">
        <v>73</v>
      </c>
      <c r="BC11" t="str">
        <f t="shared" si="1"/>
        <v>K_1424_ARO</v>
      </c>
      <c r="BD11" t="str">
        <f t="shared" si="0"/>
        <v xml:space="preserve">  JET  DHC RN</v>
      </c>
    </row>
    <row r="12" spans="1:56" x14ac:dyDescent="0.25">
      <c r="A12" s="2">
        <v>43024.975081018521</v>
      </c>
      <c r="B12" s="3" t="s">
        <v>106</v>
      </c>
      <c r="C12" s="3" t="s">
        <v>23</v>
      </c>
      <c r="D12" s="3">
        <v>200</v>
      </c>
      <c r="E12" s="3" t="s">
        <v>70</v>
      </c>
      <c r="F12" s="3" t="s">
        <v>56</v>
      </c>
      <c r="G12" s="5">
        <v>17.262313842773438</v>
      </c>
      <c r="H12" s="5" t="s">
        <v>25</v>
      </c>
      <c r="I12" s="5" t="s">
        <v>25</v>
      </c>
      <c r="J12" s="3" t="s">
        <v>74</v>
      </c>
      <c r="K12" s="3" t="s">
        <v>75</v>
      </c>
      <c r="L12" s="3"/>
      <c r="M12" s="3">
        <v>2</v>
      </c>
      <c r="N12" s="3" t="s">
        <v>30</v>
      </c>
      <c r="O12" s="3" t="s">
        <v>25</v>
      </c>
      <c r="P12" s="3" t="s">
        <v>25</v>
      </c>
      <c r="Q12" s="3" t="s">
        <v>25</v>
      </c>
      <c r="R12" s="3" t="s">
        <v>25</v>
      </c>
      <c r="S12" s="3" t="s">
        <v>25</v>
      </c>
      <c r="T12" s="3" t="s">
        <v>25</v>
      </c>
      <c r="U12" s="3" t="s">
        <v>25</v>
      </c>
      <c r="V12" s="3" t="s">
        <v>25</v>
      </c>
      <c r="W12" s="3">
        <v>98</v>
      </c>
      <c r="X12" s="3" t="s">
        <v>55</v>
      </c>
      <c r="Y12" s="3">
        <v>175</v>
      </c>
      <c r="Z12" s="3">
        <v>1</v>
      </c>
      <c r="AA12" s="3" t="s">
        <v>25</v>
      </c>
      <c r="AB12" s="3">
        <v>9.6999999999999993</v>
      </c>
      <c r="BB12" s="4" t="s">
        <v>73</v>
      </c>
      <c r="BC12" t="str">
        <f t="shared" si="1"/>
        <v>K_1424_ARO</v>
      </c>
      <c r="BD12" t="str">
        <f t="shared" si="0"/>
        <v xml:space="preserve">  JET  DHC RN</v>
      </c>
    </row>
    <row r="13" spans="1:56" x14ac:dyDescent="0.25">
      <c r="A13" s="2">
        <v>43024.944814814815</v>
      </c>
      <c r="B13" s="3" t="s">
        <v>106</v>
      </c>
      <c r="C13" s="3" t="s">
        <v>23</v>
      </c>
      <c r="D13" s="3">
        <v>200</v>
      </c>
      <c r="E13" s="3" t="s">
        <v>34</v>
      </c>
      <c r="F13" s="3" t="s">
        <v>35</v>
      </c>
      <c r="G13" s="5">
        <v>19.899999999999999</v>
      </c>
      <c r="H13" s="5">
        <v>20</v>
      </c>
      <c r="I13" s="5"/>
      <c r="J13" s="3" t="s">
        <v>36</v>
      </c>
      <c r="K13" s="3" t="s">
        <v>37</v>
      </c>
      <c r="L13" s="3" t="s">
        <v>38</v>
      </c>
      <c r="M13" s="3">
        <v>3</v>
      </c>
      <c r="N13" s="3" t="s">
        <v>39</v>
      </c>
      <c r="O13" s="3">
        <v>16</v>
      </c>
      <c r="P13" s="3" t="s">
        <v>39</v>
      </c>
      <c r="Q13" s="3">
        <v>12</v>
      </c>
      <c r="R13" s="3" t="s">
        <v>76</v>
      </c>
      <c r="S13" s="3">
        <v>13</v>
      </c>
      <c r="T13" s="3" t="s">
        <v>41</v>
      </c>
      <c r="U13" s="3">
        <v>40</v>
      </c>
      <c r="V13" s="3" t="s">
        <v>77</v>
      </c>
      <c r="W13" s="3">
        <v>16</v>
      </c>
      <c r="X13" s="3" t="s">
        <v>42</v>
      </c>
      <c r="Y13" s="3">
        <v>90</v>
      </c>
      <c r="Z13" s="3">
        <v>2709</v>
      </c>
      <c r="AA13" s="3">
        <v>0.9</v>
      </c>
      <c r="AB13" s="3" t="e">
        <v>#VALUE!</v>
      </c>
      <c r="BB13" s="6" t="s">
        <v>43</v>
      </c>
      <c r="BC13" t="str">
        <f t="shared" si="1"/>
        <v>G_2333_ARO</v>
      </c>
      <c r="BD13" t="str">
        <f t="shared" si="0"/>
        <v xml:space="preserve">  GAZOLE D00 Additivé</v>
      </c>
    </row>
    <row r="14" spans="1:56" x14ac:dyDescent="0.25">
      <c r="A14" s="2">
        <v>43024.944814814815</v>
      </c>
      <c r="B14" s="3" t="s">
        <v>106</v>
      </c>
      <c r="C14" s="3" t="s">
        <v>23</v>
      </c>
      <c r="D14" s="3" t="s">
        <v>107</v>
      </c>
      <c r="E14" s="3" t="s">
        <v>34</v>
      </c>
      <c r="F14" s="3" t="s">
        <v>35</v>
      </c>
      <c r="G14" s="5">
        <v>19.899999999999999</v>
      </c>
      <c r="H14" s="5">
        <v>20</v>
      </c>
      <c r="I14" s="5"/>
      <c r="J14" s="3" t="s">
        <v>36</v>
      </c>
      <c r="K14" s="3" t="s">
        <v>37</v>
      </c>
      <c r="L14" s="3" t="s">
        <v>38</v>
      </c>
      <c r="M14" s="3">
        <v>3</v>
      </c>
      <c r="N14" s="3" t="s">
        <v>39</v>
      </c>
      <c r="O14" s="3">
        <v>16</v>
      </c>
      <c r="P14" s="3" t="s">
        <v>39</v>
      </c>
      <c r="Q14" s="3">
        <v>12</v>
      </c>
      <c r="R14" s="3" t="s">
        <v>76</v>
      </c>
      <c r="S14" s="3">
        <v>13</v>
      </c>
      <c r="T14" s="3" t="s">
        <v>41</v>
      </c>
      <c r="U14" s="3">
        <v>40</v>
      </c>
      <c r="V14" s="3" t="s">
        <v>77</v>
      </c>
      <c r="W14" s="3">
        <v>16</v>
      </c>
      <c r="X14" s="3" t="s">
        <v>42</v>
      </c>
      <c r="Y14" s="3">
        <v>90</v>
      </c>
      <c r="Z14" s="3">
        <v>2709</v>
      </c>
      <c r="AA14" s="3">
        <v>0.9</v>
      </c>
      <c r="AB14" s="3">
        <v>6.8</v>
      </c>
      <c r="BB14" s="7" t="s">
        <v>43</v>
      </c>
      <c r="BC14" t="str">
        <f t="shared" si="1"/>
        <v>G_2333_ARO</v>
      </c>
      <c r="BD14" t="str">
        <f t="shared" si="0"/>
        <v xml:space="preserve">  GAZOLE D00 Additivé</v>
      </c>
    </row>
    <row r="15" spans="1:56" x14ac:dyDescent="0.25">
      <c r="A15" s="2"/>
      <c r="B15" s="3"/>
      <c r="C15" s="3"/>
      <c r="D15" s="3"/>
      <c r="E15" s="3"/>
      <c r="F15" s="3"/>
      <c r="G15" s="5"/>
      <c r="H15" s="5"/>
      <c r="I15" s="5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BB15" s="9"/>
    </row>
    <row r="16" spans="1:56" x14ac:dyDescent="0.25">
      <c r="A16" s="2"/>
      <c r="B16" s="3"/>
      <c r="C16" s="3"/>
      <c r="D16" s="3"/>
      <c r="E16" s="3"/>
      <c r="F16" s="3"/>
      <c r="G16" s="5"/>
      <c r="H16" s="5"/>
      <c r="I16" s="5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BB16" s="9"/>
    </row>
    <row r="17" spans="1:54" x14ac:dyDescent="0.25">
      <c r="A17" s="2"/>
      <c r="B17" s="3"/>
      <c r="C17" s="3"/>
      <c r="D17" s="3"/>
      <c r="E17" s="3"/>
      <c r="F17" s="3"/>
      <c r="G17" s="5"/>
      <c r="H17" s="5"/>
      <c r="I17" s="5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BB17" s="9"/>
    </row>
    <row r="18" spans="1:54" x14ac:dyDescent="0.25">
      <c r="A18" s="2"/>
      <c r="B18" s="3"/>
      <c r="C18" s="3"/>
      <c r="D18" s="3"/>
      <c r="E18" s="3"/>
      <c r="F18" s="3"/>
      <c r="G18" s="5"/>
      <c r="H18" s="5"/>
      <c r="I18" s="5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BB18" s="9"/>
    </row>
    <row r="19" spans="1:54" x14ac:dyDescent="0.25">
      <c r="A19" s="2"/>
      <c r="B19" s="3"/>
      <c r="C19" s="3"/>
      <c r="D19" s="3"/>
      <c r="E19" s="3"/>
      <c r="F19" s="3"/>
      <c r="G19" s="5"/>
      <c r="H19" s="5"/>
      <c r="I19" s="5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BB19" s="9"/>
    </row>
    <row r="20" spans="1:54" x14ac:dyDescent="0.25">
      <c r="A20" s="2"/>
      <c r="B20" s="3"/>
      <c r="C20" s="3"/>
      <c r="D20" s="3"/>
      <c r="E20" s="3"/>
      <c r="F20" s="3"/>
      <c r="G20" s="5"/>
      <c r="H20" s="5"/>
      <c r="I20" s="5"/>
      <c r="J20" s="3"/>
      <c r="K20" s="3"/>
      <c r="L20" s="3"/>
      <c r="M20" s="10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BB20" s="8"/>
    </row>
    <row r="21" spans="1:54" x14ac:dyDescent="0.25">
      <c r="A21" s="2"/>
      <c r="B21" s="3"/>
      <c r="C21" s="3"/>
      <c r="D21" s="3"/>
      <c r="E21" s="3"/>
      <c r="F21" s="3"/>
      <c r="G21" s="5"/>
      <c r="H21" s="5"/>
      <c r="I21" s="5"/>
      <c r="J21" s="3"/>
      <c r="K21" s="3"/>
      <c r="L21" s="3"/>
      <c r="M21" s="10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BB21" s="9"/>
    </row>
    <row r="22" spans="1:54" x14ac:dyDescent="0.25">
      <c r="A22" s="11"/>
      <c r="B22" s="4"/>
      <c r="C22" s="12"/>
      <c r="D22" s="3"/>
      <c r="E22" s="3"/>
      <c r="F22" s="3"/>
      <c r="G22" s="5"/>
      <c r="H22" s="5"/>
      <c r="I22" s="5"/>
      <c r="J22" s="3"/>
      <c r="K22" s="3"/>
      <c r="L22" s="3"/>
      <c r="M22" s="10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BB22" s="9"/>
    </row>
    <row r="23" spans="1:54" x14ac:dyDescent="0.25">
      <c r="A23" s="2"/>
      <c r="B23" s="3"/>
      <c r="C23" s="3"/>
      <c r="D23" s="3"/>
      <c r="E23" s="3"/>
      <c r="F23" s="3"/>
      <c r="G23" s="5"/>
      <c r="H23" s="5"/>
      <c r="I23" s="5"/>
      <c r="J23" s="3"/>
      <c r="K23" s="3"/>
      <c r="L23" s="3"/>
      <c r="M23" s="10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BB23" s="9"/>
    </row>
    <row r="24" spans="1:54" x14ac:dyDescent="0.25">
      <c r="A24" s="2"/>
      <c r="B24" s="3"/>
      <c r="C24" s="3"/>
      <c r="D24" s="3"/>
      <c r="E24" s="3"/>
      <c r="F24" s="3"/>
      <c r="G24" s="5"/>
      <c r="H24" s="5"/>
      <c r="I24" s="5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BB24" s="8"/>
    </row>
    <row r="25" spans="1:54" x14ac:dyDescent="0.25">
      <c r="A25" s="2"/>
      <c r="B25" s="3"/>
      <c r="C25" s="3"/>
      <c r="D25" s="3"/>
      <c r="E25" s="3"/>
      <c r="F25" s="3"/>
      <c r="G25" s="5"/>
      <c r="H25" s="5"/>
      <c r="I25" s="5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</row>
    <row r="26" spans="1:54" x14ac:dyDescent="0.25">
      <c r="A26" s="2"/>
      <c r="B26" s="3"/>
      <c r="C26" s="3"/>
      <c r="D26" s="3"/>
      <c r="E26" s="3"/>
      <c r="F26" s="3"/>
      <c r="G26" s="5"/>
      <c r="H26" s="5"/>
      <c r="I26" s="5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</row>
  </sheetData>
  <sortState ref="AI1:AI2">
    <sortCondition ref="AI1"/>
  </sortState>
  <dataValidations count="1">
    <dataValidation allowBlank="1" showInputMessage="1" showErrorMessage="1" sqref="J4:O4 J11:P11 J12 BA2:BA3 G10:G12 H4:H16 BB4:BB8 G8 G4:G6 BB12:BB14 BB10 A4:A24 C4:C24 B15:B24" xr:uid="{127E88DD-B1E1-4BB7-82A6-48CA3A7C2A13}"/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57F335-1530-4B00-808E-AA4AB848470C}">
  <sheetPr codeName="Feuil2"/>
  <dimension ref="A1:N12"/>
  <sheetViews>
    <sheetView zoomScale="90" zoomScaleNormal="90" workbookViewId="0">
      <selection activeCell="J21" sqref="J21"/>
    </sheetView>
  </sheetViews>
  <sheetFormatPr baseColWidth="10" defaultRowHeight="15" x14ac:dyDescent="0.25"/>
  <cols>
    <col min="4" max="4" width="17.7109375" customWidth="1"/>
    <col min="5" max="5" width="22.5703125" bestFit="1" customWidth="1"/>
    <col min="12" max="12" width="14" customWidth="1"/>
  </cols>
  <sheetData>
    <row r="1" spans="1:1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L1" s="13" t="s">
        <v>78</v>
      </c>
    </row>
    <row r="2" spans="1:14" x14ac:dyDescent="0.25">
      <c r="A2" s="2">
        <v>43033.076284722221</v>
      </c>
      <c r="B2" s="24" t="s">
        <v>104</v>
      </c>
      <c r="C2" s="3">
        <v>200</v>
      </c>
      <c r="D2" s="3" t="s">
        <v>32</v>
      </c>
      <c r="E2" s="3" t="s">
        <v>33</v>
      </c>
      <c r="F2" s="3" t="s">
        <v>36</v>
      </c>
      <c r="G2" s="3" t="s">
        <v>36</v>
      </c>
      <c r="L2" s="14" t="s">
        <v>79</v>
      </c>
      <c r="M2" s="14" t="s">
        <v>80</v>
      </c>
      <c r="N2" s="15"/>
    </row>
    <row r="3" spans="1:14" x14ac:dyDescent="0.25">
      <c r="A3" s="2">
        <v>43024.940092592595</v>
      </c>
      <c r="B3" s="24" t="s">
        <v>105</v>
      </c>
      <c r="C3" s="3">
        <v>100</v>
      </c>
      <c r="D3" s="3" t="s">
        <v>35</v>
      </c>
      <c r="E3" s="3" t="s">
        <v>36</v>
      </c>
      <c r="L3" s="14" t="s">
        <v>81</v>
      </c>
      <c r="M3" s="14" t="s">
        <v>82</v>
      </c>
      <c r="N3" s="15"/>
    </row>
    <row r="4" spans="1:14" x14ac:dyDescent="0.25">
      <c r="A4" s="2">
        <v>43024.944814814815</v>
      </c>
      <c r="B4" s="24" t="s">
        <v>106</v>
      </c>
      <c r="C4" s="3">
        <v>300</v>
      </c>
      <c r="D4" s="3" t="s">
        <v>45</v>
      </c>
      <c r="E4" s="3" t="s">
        <v>46</v>
      </c>
      <c r="L4" s="14" t="s">
        <v>83</v>
      </c>
      <c r="M4" s="14" t="s">
        <v>84</v>
      </c>
      <c r="N4" s="15"/>
    </row>
    <row r="5" spans="1:14" x14ac:dyDescent="0.25">
      <c r="A5" s="2">
        <v>43024.975081018521</v>
      </c>
      <c r="C5" s="3">
        <v>800</v>
      </c>
      <c r="D5" s="3" t="s">
        <v>55</v>
      </c>
      <c r="E5" s="3">
        <v>12</v>
      </c>
      <c r="L5" s="14" t="s">
        <v>85</v>
      </c>
      <c r="M5" s="14" t="s">
        <v>86</v>
      </c>
      <c r="N5" s="15"/>
    </row>
    <row r="6" spans="1:14" x14ac:dyDescent="0.25">
      <c r="C6" s="3" t="s">
        <v>109</v>
      </c>
      <c r="D6" s="3" t="s">
        <v>58</v>
      </c>
      <c r="E6" s="3" t="s">
        <v>59</v>
      </c>
      <c r="L6" s="14" t="s">
        <v>87</v>
      </c>
      <c r="M6" s="14" t="s">
        <v>88</v>
      </c>
      <c r="N6" s="15"/>
    </row>
    <row r="7" spans="1:14" x14ac:dyDescent="0.25">
      <c r="C7" s="3" t="s">
        <v>108</v>
      </c>
      <c r="D7" s="3" t="s">
        <v>63</v>
      </c>
      <c r="E7" s="3" t="s">
        <v>26</v>
      </c>
      <c r="L7" s="14" t="s">
        <v>89</v>
      </c>
      <c r="M7" s="14" t="s">
        <v>90</v>
      </c>
      <c r="N7" s="15"/>
    </row>
    <row r="8" spans="1:14" x14ac:dyDescent="0.25">
      <c r="C8" s="3" t="s">
        <v>110</v>
      </c>
      <c r="E8" s="3" t="s">
        <v>33</v>
      </c>
      <c r="L8" s="14" t="s">
        <v>91</v>
      </c>
      <c r="M8" s="14" t="s">
        <v>92</v>
      </c>
      <c r="N8" s="15"/>
    </row>
    <row r="9" spans="1:14" x14ac:dyDescent="0.25">
      <c r="C9" s="3" t="s">
        <v>107</v>
      </c>
      <c r="E9" s="3" t="s">
        <v>46</v>
      </c>
      <c r="L9" s="14" t="s">
        <v>93</v>
      </c>
      <c r="M9" s="14" t="s">
        <v>94</v>
      </c>
      <c r="N9" s="15"/>
    </row>
    <row r="10" spans="1:14" x14ac:dyDescent="0.25">
      <c r="C10" s="3"/>
      <c r="E10" s="3" t="s">
        <v>71</v>
      </c>
    </row>
    <row r="11" spans="1:14" x14ac:dyDescent="0.25">
      <c r="E11" s="3" t="s">
        <v>74</v>
      </c>
    </row>
    <row r="12" spans="1:14" x14ac:dyDescent="0.25">
      <c r="E12" s="3" t="s">
        <v>36</v>
      </c>
    </row>
  </sheetData>
  <dataValidations count="1">
    <dataValidation allowBlank="1" showInputMessage="1" showErrorMessage="1" sqref="E3 E10:E11 A4:A5 F2:G2" xr:uid="{D6F5DE2E-EA2A-446B-8137-D2FF8D2E3C28}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DC3E22-BE50-48FC-A2F9-485C4A4E6F8F}">
  <sheetPr codeName="Feuil3"/>
  <dimension ref="A1:AB19998"/>
  <sheetViews>
    <sheetView tabSelected="1" zoomScale="90" zoomScaleNormal="90" workbookViewId="0">
      <selection activeCell="Q6" sqref="Q6"/>
    </sheetView>
  </sheetViews>
  <sheetFormatPr baseColWidth="10" defaultRowHeight="15" x14ac:dyDescent="0.25"/>
  <cols>
    <col min="1" max="1" width="17.42578125" customWidth="1"/>
    <col min="2" max="2" width="17" bestFit="1" customWidth="1"/>
    <col min="5" max="5" width="14.5703125" bestFit="1" customWidth="1"/>
  </cols>
  <sheetData>
    <row r="1" spans="1:1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M1" s="17" t="s">
        <v>95</v>
      </c>
    </row>
    <row r="2" spans="1:13" x14ac:dyDescent="0.25">
      <c r="A2" s="11"/>
      <c r="B2" s="11"/>
      <c r="C2" t="s">
        <v>108</v>
      </c>
      <c r="M2" s="16" t="b">
        <f>((BD!D2 = "H2"))</f>
        <v>0</v>
      </c>
    </row>
    <row r="3" spans="1:13" x14ac:dyDescent="0.25">
      <c r="A3" s="11"/>
      <c r="B3" s="11"/>
    </row>
    <row r="4" spans="1:13" x14ac:dyDescent="0.25">
      <c r="A4" s="11"/>
      <c r="B4" s="11"/>
    </row>
    <row r="5" spans="1:13" x14ac:dyDescent="0.25">
      <c r="A5" s="11"/>
      <c r="B5" s="11"/>
    </row>
    <row r="17" spans="1:28" x14ac:dyDescent="0.25">
      <c r="A17" s="22" t="s">
        <v>0</v>
      </c>
      <c r="B17" s="22" t="s">
        <v>1</v>
      </c>
      <c r="C17" s="22" t="s">
        <v>7</v>
      </c>
      <c r="D17" s="22" t="s">
        <v>2</v>
      </c>
      <c r="E17" s="22" t="s">
        <v>8</v>
      </c>
      <c r="F17" s="22" t="s">
        <v>3</v>
      </c>
      <c r="G17" s="22" t="s">
        <v>9</v>
      </c>
      <c r="H17" s="22" t="s">
        <v>10</v>
      </c>
      <c r="I17" s="22" t="s">
        <v>11</v>
      </c>
      <c r="J17" s="22" t="s">
        <v>4</v>
      </c>
      <c r="K17" s="22" t="s">
        <v>5</v>
      </c>
      <c r="L17" s="22" t="s">
        <v>6</v>
      </c>
      <c r="M17" s="22" t="s">
        <v>12</v>
      </c>
      <c r="N17" s="22" t="s">
        <v>13</v>
      </c>
      <c r="O17" s="22" t="s">
        <v>14</v>
      </c>
      <c r="P17" s="22" t="s">
        <v>96</v>
      </c>
      <c r="Q17" s="22" t="s">
        <v>15</v>
      </c>
      <c r="R17" s="22" t="s">
        <v>97</v>
      </c>
      <c r="S17" s="22" t="s">
        <v>16</v>
      </c>
      <c r="T17" s="22" t="s">
        <v>98</v>
      </c>
      <c r="U17" s="22" t="s">
        <v>17</v>
      </c>
      <c r="V17" s="22" t="s">
        <v>99</v>
      </c>
      <c r="W17" s="22" t="s">
        <v>18</v>
      </c>
      <c r="X17" s="22" t="s">
        <v>100</v>
      </c>
      <c r="Y17" s="22" t="s">
        <v>19</v>
      </c>
      <c r="Z17" s="22" t="s">
        <v>20</v>
      </c>
      <c r="AA17" s="22" t="s">
        <v>21</v>
      </c>
      <c r="AB17" s="22" t="s">
        <v>22</v>
      </c>
    </row>
    <row r="18" spans="1:28" x14ac:dyDescent="0.25">
      <c r="A18" s="2">
        <v>43024.944814814815</v>
      </c>
      <c r="B18" s="3" t="s">
        <v>104</v>
      </c>
      <c r="C18" s="3" t="s">
        <v>23</v>
      </c>
      <c r="D18" s="3" t="s">
        <v>108</v>
      </c>
      <c r="E18" s="3" t="s">
        <v>34</v>
      </c>
      <c r="F18" s="3" t="s">
        <v>35</v>
      </c>
      <c r="G18" s="5">
        <v>19.899999999999999</v>
      </c>
      <c r="H18" s="5">
        <v>20</v>
      </c>
      <c r="I18" s="5"/>
      <c r="J18" s="3" t="s">
        <v>36</v>
      </c>
      <c r="K18" s="3" t="s">
        <v>37</v>
      </c>
      <c r="L18" s="3" t="s">
        <v>38</v>
      </c>
      <c r="M18" s="3">
        <v>3</v>
      </c>
      <c r="N18" s="3" t="s">
        <v>39</v>
      </c>
      <c r="O18" s="3">
        <v>16</v>
      </c>
      <c r="P18" s="3" t="s">
        <v>39</v>
      </c>
      <c r="Q18" s="3">
        <v>12</v>
      </c>
      <c r="R18" s="3" t="s">
        <v>40</v>
      </c>
      <c r="S18" s="3">
        <v>158</v>
      </c>
      <c r="T18" s="3" t="s">
        <v>41</v>
      </c>
      <c r="U18" s="3">
        <v>40</v>
      </c>
      <c r="V18" s="3" t="e">
        <v>#VALUE!</v>
      </c>
      <c r="W18" s="3">
        <v>16</v>
      </c>
      <c r="X18" s="3" t="s">
        <v>42</v>
      </c>
      <c r="Y18" s="3">
        <v>90</v>
      </c>
      <c r="Z18" s="3">
        <v>2709</v>
      </c>
      <c r="AA18" s="3">
        <v>0.9</v>
      </c>
      <c r="AB18" s="3">
        <v>6.8</v>
      </c>
    </row>
    <row r="19" spans="1:28" x14ac:dyDescent="0.25">
      <c r="A19" s="2"/>
      <c r="B19" s="3"/>
      <c r="C19" s="3"/>
      <c r="D19" s="3"/>
      <c r="E19" s="3"/>
      <c r="F19" s="3"/>
      <c r="G19" s="5"/>
      <c r="H19" s="5"/>
      <c r="I19" s="5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</row>
    <row r="20" spans="1:28" x14ac:dyDescent="0.25">
      <c r="A20" s="2"/>
      <c r="B20" s="3"/>
      <c r="C20" s="3"/>
      <c r="D20" s="3"/>
      <c r="E20" s="3"/>
      <c r="F20" s="3"/>
      <c r="G20" s="5"/>
      <c r="H20" s="5"/>
      <c r="I20" s="5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</row>
    <row r="21" spans="1:28" x14ac:dyDescent="0.25">
      <c r="A21" s="2"/>
      <c r="B21" s="3"/>
      <c r="C21" s="3"/>
      <c r="D21" s="3"/>
      <c r="E21" s="3"/>
      <c r="F21" s="3"/>
      <c r="G21" s="5"/>
      <c r="H21" s="5"/>
      <c r="I21" s="5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</row>
    <row r="22" spans="1:28" x14ac:dyDescent="0.25">
      <c r="A22" s="2"/>
      <c r="B22" s="3"/>
      <c r="C22" s="3"/>
      <c r="D22" s="3"/>
      <c r="E22" s="3"/>
      <c r="F22" s="3"/>
      <c r="G22" s="5"/>
      <c r="H22" s="5"/>
      <c r="I22" s="5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</row>
    <row r="23" spans="1:28" x14ac:dyDescent="0.25">
      <c r="A23" s="2"/>
      <c r="B23" s="3"/>
      <c r="C23" s="3"/>
      <c r="D23" s="3"/>
      <c r="E23" s="3"/>
      <c r="F23" s="3"/>
      <c r="G23" s="5"/>
      <c r="H23" s="5"/>
      <c r="I23" s="5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</row>
    <row r="24" spans="1:28" x14ac:dyDescent="0.25">
      <c r="A24" s="2"/>
      <c r="B24" s="3"/>
      <c r="C24" s="3"/>
      <c r="D24" s="3"/>
      <c r="E24" s="3"/>
      <c r="F24" s="3"/>
      <c r="G24" s="5"/>
      <c r="H24" s="5"/>
      <c r="I24" s="5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</row>
    <row r="25" spans="1:28" x14ac:dyDescent="0.25">
      <c r="A25" s="2"/>
      <c r="B25" s="3"/>
      <c r="C25" s="3"/>
      <c r="D25" s="3"/>
      <c r="E25" s="3"/>
      <c r="F25" s="3"/>
      <c r="G25" s="5"/>
      <c r="H25" s="5"/>
      <c r="I25" s="5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</row>
    <row r="26" spans="1:28" x14ac:dyDescent="0.25">
      <c r="A26" s="2"/>
      <c r="B26" s="3"/>
      <c r="C26" s="3"/>
      <c r="D26" s="3"/>
      <c r="E26" s="3"/>
      <c r="F26" s="3"/>
      <c r="G26" s="5"/>
      <c r="H26" s="5"/>
      <c r="I26" s="5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</row>
    <row r="27" spans="1:28" x14ac:dyDescent="0.25">
      <c r="A27" s="2"/>
      <c r="B27" s="3"/>
      <c r="C27" s="3"/>
      <c r="D27" s="3"/>
      <c r="E27" s="3"/>
      <c r="F27" s="3"/>
      <c r="G27" s="5"/>
      <c r="H27" s="5"/>
      <c r="I27" s="5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</row>
    <row r="28" spans="1:28" x14ac:dyDescent="0.25">
      <c r="A28" s="2"/>
      <c r="B28" s="3"/>
      <c r="C28" s="3"/>
      <c r="D28" s="3"/>
      <c r="E28" s="3"/>
      <c r="F28" s="3"/>
      <c r="G28" s="5"/>
      <c r="H28" s="5"/>
      <c r="I28" s="5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</row>
    <row r="29" spans="1:28" x14ac:dyDescent="0.25">
      <c r="A29" s="2"/>
      <c r="B29" s="3"/>
      <c r="C29" s="3"/>
      <c r="D29" s="3"/>
      <c r="E29" s="3"/>
      <c r="F29" s="3"/>
      <c r="G29" s="5"/>
      <c r="H29" s="5"/>
      <c r="I29" s="5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</row>
    <row r="30" spans="1:28" x14ac:dyDescent="0.25">
      <c r="A30" s="2"/>
      <c r="B30" s="3"/>
      <c r="C30" s="3"/>
      <c r="D30" s="3"/>
      <c r="E30" s="3"/>
      <c r="F30" s="3"/>
      <c r="G30" s="5"/>
      <c r="H30" s="5"/>
      <c r="I30" s="5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</row>
    <row r="31" spans="1:28" x14ac:dyDescent="0.25">
      <c r="A31" s="2"/>
      <c r="B31" s="3"/>
      <c r="C31" s="3"/>
      <c r="D31" s="3"/>
      <c r="E31" s="3"/>
      <c r="F31" s="3"/>
      <c r="G31" s="5"/>
      <c r="H31" s="5"/>
      <c r="I31" s="5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</row>
    <row r="32" spans="1:28" x14ac:dyDescent="0.25">
      <c r="A32" s="2"/>
      <c r="B32" s="3"/>
      <c r="C32" s="3"/>
      <c r="D32" s="3"/>
      <c r="E32" s="3"/>
      <c r="F32" s="3"/>
      <c r="G32" s="5"/>
      <c r="H32" s="5"/>
      <c r="I32" s="5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</row>
    <row r="33" spans="1:28" x14ac:dyDescent="0.25">
      <c r="A33" s="2"/>
      <c r="B33" s="3"/>
      <c r="C33" s="3"/>
      <c r="D33" s="3"/>
      <c r="E33" s="3"/>
      <c r="F33" s="3"/>
      <c r="G33" s="5"/>
      <c r="H33" s="5"/>
      <c r="I33" s="5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</row>
    <row r="34" spans="1:28" x14ac:dyDescent="0.25">
      <c r="A34" s="2"/>
      <c r="B34" s="3"/>
      <c r="C34" s="3"/>
      <c r="D34" s="3"/>
      <c r="E34" s="3"/>
      <c r="F34" s="3"/>
      <c r="G34" s="5"/>
      <c r="H34" s="5"/>
      <c r="I34" s="5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</row>
    <row r="35" spans="1:28" x14ac:dyDescent="0.25">
      <c r="A35" s="2"/>
      <c r="B35" s="3"/>
      <c r="C35" s="3"/>
      <c r="D35" s="3"/>
      <c r="E35" s="3"/>
      <c r="F35" s="3"/>
      <c r="G35" s="5"/>
      <c r="H35" s="5"/>
      <c r="I35" s="5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</row>
    <row r="36" spans="1:28" x14ac:dyDescent="0.25">
      <c r="A36" s="2"/>
      <c r="B36" s="3"/>
      <c r="C36" s="3"/>
      <c r="D36" s="3"/>
      <c r="E36" s="3"/>
      <c r="F36" s="3"/>
      <c r="G36" s="5"/>
      <c r="H36" s="5"/>
      <c r="I36" s="5"/>
      <c r="J36" s="3"/>
      <c r="K36" s="3"/>
      <c r="L36" s="3"/>
      <c r="M36" s="10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</row>
    <row r="37" spans="1:28" x14ac:dyDescent="0.25">
      <c r="A37" s="2"/>
      <c r="B37" s="3"/>
      <c r="C37" s="3"/>
      <c r="D37" s="3"/>
      <c r="E37" s="3"/>
      <c r="F37" s="3"/>
      <c r="G37" s="5"/>
      <c r="H37" s="5"/>
      <c r="I37" s="5"/>
      <c r="J37" s="3"/>
      <c r="K37" s="3"/>
      <c r="L37" s="3"/>
      <c r="M37" s="10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</row>
    <row r="38" spans="1:28" x14ac:dyDescent="0.25">
      <c r="A38" s="11"/>
      <c r="C38" s="19"/>
      <c r="D38" s="3"/>
      <c r="E38" s="3"/>
      <c r="F38" s="3"/>
      <c r="G38" s="5"/>
      <c r="H38" s="5"/>
      <c r="I38" s="5"/>
      <c r="J38" s="3"/>
      <c r="K38" s="3"/>
      <c r="L38" s="3"/>
      <c r="M38" s="10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</row>
    <row r="39" spans="1:28" x14ac:dyDescent="0.25">
      <c r="A39" s="2"/>
      <c r="B39" s="3"/>
      <c r="C39" s="3"/>
      <c r="D39" s="3"/>
      <c r="E39" s="3"/>
      <c r="F39" s="3"/>
      <c r="G39" s="5"/>
      <c r="H39" s="5"/>
      <c r="I39" s="5"/>
      <c r="J39" s="3"/>
      <c r="K39" s="3"/>
      <c r="L39" s="3"/>
      <c r="M39" s="10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</row>
    <row r="40" spans="1:28" x14ac:dyDescent="0.25">
      <c r="A40" s="2"/>
      <c r="B40" s="3"/>
      <c r="C40" s="3"/>
      <c r="D40" s="3"/>
      <c r="E40" s="3"/>
      <c r="F40" s="3"/>
      <c r="G40" s="5"/>
      <c r="H40" s="5"/>
      <c r="I40" s="5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</row>
    <row r="41" spans="1:28" x14ac:dyDescent="0.25">
      <c r="A41" s="2"/>
      <c r="B41" s="3"/>
      <c r="C41" s="3"/>
      <c r="D41" s="3"/>
      <c r="E41" s="3"/>
      <c r="F41" s="3"/>
      <c r="G41" s="5"/>
      <c r="H41" s="5"/>
      <c r="I41" s="5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</row>
    <row r="42" spans="1:28" x14ac:dyDescent="0.25">
      <c r="A42" s="2"/>
      <c r="B42" s="3"/>
      <c r="C42" s="3"/>
      <c r="D42" s="3"/>
      <c r="E42" s="3"/>
      <c r="F42" s="3"/>
      <c r="G42" s="5"/>
      <c r="H42" s="5"/>
      <c r="I42" s="5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</row>
    <row r="19997" spans="2:2" x14ac:dyDescent="0.25">
      <c r="B19997" s="11"/>
    </row>
    <row r="19998" spans="2:2" x14ac:dyDescent="0.25">
      <c r="B19998" s="11"/>
    </row>
  </sheetData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11</xdr:col>
                <xdr:colOff>342900</xdr:colOff>
                <xdr:row>5</xdr:row>
                <xdr:rowOff>38100</xdr:rowOff>
              </from>
              <to>
                <xdr:col>12</xdr:col>
                <xdr:colOff>533400</xdr:colOff>
                <xdr:row>6</xdr:row>
                <xdr:rowOff>142875</xdr:rowOff>
              </to>
            </anchor>
          </controlPr>
        </control>
      </mc:Choice>
      <mc:Fallback>
        <control shapeId="1027" r:id="rId4" name="CommandButton1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0]!afficheForm">
            <anchor moveWithCells="1" sizeWithCells="1">
              <from>
                <xdr:col>8</xdr:col>
                <xdr:colOff>581025</xdr:colOff>
                <xdr:row>3</xdr:row>
                <xdr:rowOff>152400</xdr:rowOff>
              </from>
              <to>
                <xdr:col>10</xdr:col>
                <xdr:colOff>342900</xdr:colOff>
                <xdr:row>7</xdr:row>
                <xdr:rowOff>133350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20</vt:i4>
      </vt:variant>
    </vt:vector>
  </HeadingPairs>
  <TitlesOfParts>
    <vt:vector size="23" baseType="lpstr">
      <vt:lpstr>BD</vt:lpstr>
      <vt:lpstr>Listes</vt:lpstr>
      <vt:lpstr>Extraction</vt:lpstr>
      <vt:lpstr>Cartes</vt:lpstr>
      <vt:lpstr>CritDATE</vt:lpstr>
      <vt:lpstr>BD!Criteres</vt:lpstr>
      <vt:lpstr>Extraction!Criteres</vt:lpstr>
      <vt:lpstr>CritGOULOT1</vt:lpstr>
      <vt:lpstr>CritGOULOT2</vt:lpstr>
      <vt:lpstr>CritGOULOT3</vt:lpstr>
      <vt:lpstr>CritMARCHE</vt:lpstr>
      <vt:lpstr>CritNOM</vt:lpstr>
      <vt:lpstr>CritUNITE</vt:lpstr>
      <vt:lpstr>DATE</vt:lpstr>
      <vt:lpstr>BD!Extraire</vt:lpstr>
      <vt:lpstr>Extraction!Extraire</vt:lpstr>
      <vt:lpstr>Extraire</vt:lpstr>
      <vt:lpstr>GOULOT1</vt:lpstr>
      <vt:lpstr>GOULOT2</vt:lpstr>
      <vt:lpstr>GOULOT3</vt:lpstr>
      <vt:lpstr>MARCHE</vt:lpstr>
      <vt:lpstr>NOM</vt:lpstr>
      <vt:lpstr>UNITE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dacyrix</dc:creator>
  <cp:lastModifiedBy>dacyrix</cp:lastModifiedBy>
  <dcterms:created xsi:type="dcterms:W3CDTF">2017-11-15T10:12:13Z</dcterms:created>
  <dcterms:modified xsi:type="dcterms:W3CDTF">2017-11-19T22:49:24Z</dcterms:modified>
</cp:coreProperties>
</file>