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SASMOTEL\Desktop\"/>
    </mc:Choice>
  </mc:AlternateContent>
  <bookViews>
    <workbookView xWindow="0" yWindow="0" windowWidth="28800" windowHeight="12435" activeTab="1"/>
  </bookViews>
  <sheets>
    <sheet name="FEMMES DE CHAMBRES" sheetId="2" r:id="rId1"/>
    <sheet name="calcul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H13" i="1"/>
  <c r="H12" i="1" s="1"/>
  <c r="G13" i="1"/>
  <c r="G6" i="1" s="1"/>
  <c r="F13" i="1"/>
  <c r="F11" i="1" s="1"/>
  <c r="E13" i="1"/>
  <c r="E11" i="1" s="1"/>
  <c r="D13" i="1"/>
  <c r="C13" i="1"/>
  <c r="B13" i="1"/>
  <c r="B10" i="1" s="1"/>
  <c r="G8" i="1"/>
  <c r="G7" i="1" l="1"/>
  <c r="G9" i="1"/>
  <c r="G10" i="1"/>
  <c r="I8" i="1"/>
  <c r="I9" i="1"/>
  <c r="I7" i="1"/>
  <c r="I10" i="1"/>
  <c r="I11" i="1"/>
  <c r="I6" i="1"/>
  <c r="G11" i="1"/>
  <c r="D9" i="1"/>
  <c r="D8" i="1"/>
  <c r="D10" i="1"/>
  <c r="D6" i="1"/>
  <c r="D11" i="1"/>
  <c r="D7" i="1"/>
  <c r="D12" i="1"/>
  <c r="C11" i="1"/>
  <c r="I12" i="1"/>
  <c r="H7" i="1"/>
  <c r="H11" i="1"/>
  <c r="H6" i="1"/>
  <c r="H9" i="1"/>
  <c r="H10" i="1"/>
  <c r="H8" i="1"/>
  <c r="G12" i="1"/>
  <c r="F12" i="1"/>
  <c r="F9" i="1"/>
  <c r="F6" i="1"/>
  <c r="F8" i="1"/>
  <c r="F10" i="1"/>
  <c r="F7" i="1"/>
  <c r="E9" i="1"/>
  <c r="E12" i="1"/>
  <c r="E7" i="1"/>
  <c r="E6" i="1"/>
  <c r="E10" i="1"/>
  <c r="E8" i="1"/>
  <c r="B6" i="1"/>
  <c r="B7" i="1"/>
  <c r="B8" i="1"/>
  <c r="B9" i="1"/>
  <c r="B11" i="1"/>
  <c r="B12" i="1"/>
  <c r="B11" i="2"/>
  <c r="D10" i="2"/>
  <c r="D9" i="2"/>
  <c r="D8" i="2"/>
  <c r="D7" i="2"/>
  <c r="D6" i="2"/>
  <c r="D5" i="2"/>
  <c r="D4" i="2"/>
  <c r="A14" i="1" l="1"/>
  <c r="A8" i="1"/>
  <c r="A9" i="1"/>
  <c r="A10" i="1"/>
  <c r="A11" i="1"/>
  <c r="A12" i="1"/>
  <c r="A7" i="1"/>
  <c r="A6" i="1"/>
  <c r="C7" i="1" l="1"/>
  <c r="C9" i="1"/>
  <c r="C12" i="1"/>
  <c r="C10" i="1"/>
  <c r="C6" i="1"/>
  <c r="C8" i="1"/>
  <c r="Q10" i="2" l="1"/>
  <c r="E4" i="2"/>
  <c r="W7" i="2"/>
  <c r="W4" i="2"/>
  <c r="W8" i="2"/>
  <c r="W9" i="2"/>
  <c r="Z9" i="2"/>
  <c r="Z8" i="2"/>
  <c r="Z4" i="2"/>
  <c r="Z7" i="2"/>
  <c r="N4" i="2"/>
  <c r="N7" i="2"/>
  <c r="N9" i="2"/>
  <c r="N8" i="2"/>
  <c r="T9" i="2"/>
  <c r="T7" i="2"/>
  <c r="T5" i="2"/>
  <c r="T8" i="2"/>
  <c r="H7" i="2"/>
  <c r="H8" i="2"/>
  <c r="H9" i="2"/>
  <c r="K8" i="2"/>
  <c r="K5" i="2"/>
  <c r="K9" i="2"/>
  <c r="K7" i="2"/>
  <c r="Q7" i="2"/>
  <c r="Q8" i="2"/>
  <c r="Q4" i="2"/>
  <c r="Q5" i="2"/>
  <c r="Q9" i="2"/>
  <c r="Q6" i="2"/>
  <c r="E8" i="2"/>
  <c r="E5" i="2"/>
  <c r="E9" i="2"/>
  <c r="E7" i="2"/>
  <c r="N5" i="2"/>
  <c r="W5" i="2"/>
  <c r="Z5" i="2"/>
  <c r="T4" i="2"/>
  <c r="H5" i="2"/>
  <c r="H4" i="2"/>
  <c r="K4" i="2"/>
  <c r="Z6" i="2" l="1"/>
  <c r="Z10" i="2"/>
  <c r="H6" i="2"/>
  <c r="H10" i="2"/>
  <c r="T6" i="2"/>
  <c r="T10" i="2"/>
  <c r="K6" i="2"/>
  <c r="K10" i="2"/>
  <c r="N6" i="2"/>
  <c r="N10" i="2"/>
  <c r="W6" i="2"/>
  <c r="W10" i="2"/>
  <c r="E6" i="2"/>
  <c r="E10" i="2"/>
</calcChain>
</file>

<file path=xl/sharedStrings.xml><?xml version="1.0" encoding="utf-8"?>
<sst xmlns="http://schemas.openxmlformats.org/spreadsheetml/2006/main" count="138" uniqueCount="26">
  <si>
    <t>FEMME DE CHAMBRE</t>
  </si>
  <si>
    <t>TRIPLE</t>
  </si>
  <si>
    <t>DOUBLE ET TWIN</t>
  </si>
  <si>
    <t>FAMILIALE</t>
  </si>
  <si>
    <t>APPARTEMENTS</t>
  </si>
  <si>
    <t>CORINNE</t>
  </si>
  <si>
    <t>MARINE</t>
  </si>
  <si>
    <t>MIRENTXU</t>
  </si>
  <si>
    <t>TOTAL</t>
  </si>
  <si>
    <t>FEMME DE CHAMBRE TRAVAILLANT AUJOURD'HUI</t>
  </si>
  <si>
    <t>APPARTEMENT</t>
  </si>
  <si>
    <t>RECOUCHE</t>
  </si>
  <si>
    <t>BLANC</t>
  </si>
  <si>
    <t>+</t>
  </si>
  <si>
    <t>FAMILIALES</t>
  </si>
  <si>
    <t>TRIPLES</t>
  </si>
  <si>
    <t>A BLANC</t>
  </si>
  <si>
    <t>APPART</t>
  </si>
  <si>
    <t>RECOUCHES</t>
  </si>
  <si>
    <t>&amp;</t>
  </si>
  <si>
    <t>CHAMBRES A EFFECTUER</t>
  </si>
  <si>
    <t>x</t>
  </si>
  <si>
    <t>y</t>
  </si>
  <si>
    <t>z</t>
  </si>
  <si>
    <t>a</t>
  </si>
  <si>
    <t>le nombre de chambre est déséquilibré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</si>
</sst>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7" xfId="0" applyFill="1" applyBorder="1"/>
    <xf numFmtId="1" fontId="0" fillId="2" borderId="8" xfId="0" applyNumberFormat="1" applyFill="1" applyBorder="1"/>
    <xf numFmtId="0" fontId="0" fillId="0" borderId="0" xfId="0" applyFill="1"/>
    <xf numFmtId="2" fontId="0" fillId="0" borderId="0" xfId="0" applyNumberFormat="1" applyFill="1"/>
    <xf numFmtId="1" fontId="0" fillId="0" borderId="0" xfId="0" applyNumberFormat="1" applyFill="1"/>
    <xf numFmtId="0" fontId="1" fillId="4" borderId="6" xfId="0" applyFont="1" applyFill="1" applyBorder="1"/>
    <xf numFmtId="0" fontId="1" fillId="4" borderId="4" xfId="0" applyFont="1" applyFill="1" applyBorder="1"/>
    <xf numFmtId="0" fontId="1" fillId="4" borderId="5" xfId="0" applyFont="1" applyFill="1" applyBorder="1"/>
    <xf numFmtId="1" fontId="0" fillId="2" borderId="11" xfId="0" applyNumberFormat="1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2" fillId="2" borderId="23" xfId="0" applyFont="1" applyFill="1" applyBorder="1"/>
    <xf numFmtId="1" fontId="2" fillId="2" borderId="0" xfId="0" applyNumberFormat="1" applyFont="1" applyFill="1"/>
    <xf numFmtId="0" fontId="2" fillId="2" borderId="0" xfId="0" applyFont="1" applyFill="1"/>
    <xf numFmtId="0" fontId="2" fillId="5" borderId="0" xfId="0" applyFont="1" applyFill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3" borderId="24" xfId="0" applyFont="1" applyFill="1" applyBorder="1"/>
    <xf numFmtId="1" fontId="2" fillId="3" borderId="0" xfId="0" applyNumberFormat="1" applyFont="1" applyFill="1"/>
    <xf numFmtId="0" fontId="2" fillId="3" borderId="0" xfId="0" applyFont="1" applyFill="1"/>
    <xf numFmtId="0" fontId="2" fillId="2" borderId="24" xfId="0" applyFont="1" applyFill="1" applyBorder="1"/>
    <xf numFmtId="0" fontId="2" fillId="0" borderId="24" xfId="0" applyFont="1" applyBorder="1"/>
    <xf numFmtId="0" fontId="2" fillId="0" borderId="16" xfId="0" applyFont="1" applyBorder="1"/>
    <xf numFmtId="0" fontId="2" fillId="0" borderId="17" xfId="0" applyFont="1" applyBorder="1"/>
    <xf numFmtId="0" fontId="2" fillId="2" borderId="25" xfId="0" applyFont="1" applyFill="1" applyBorder="1"/>
    <xf numFmtId="1" fontId="3" fillId="2" borderId="0" xfId="0" applyNumberFormat="1" applyFont="1" applyFill="1"/>
    <xf numFmtId="0" fontId="4" fillId="0" borderId="0" xfId="0" applyFont="1"/>
    <xf numFmtId="0" fontId="3" fillId="0" borderId="0" xfId="0" applyFont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" xfId="0" applyFont="1" applyBorder="1"/>
    <xf numFmtId="0" fontId="2" fillId="0" borderId="18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2" xfId="0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10</xdr:row>
      <xdr:rowOff>28575</xdr:rowOff>
    </xdr:from>
    <xdr:to>
      <xdr:col>4</xdr:col>
      <xdr:colOff>190500</xdr:colOff>
      <xdr:row>12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977A05F-86A2-4865-8B71-7571E70780F0}"/>
            </a:ext>
          </a:extLst>
        </xdr:cNvPr>
        <xdr:cNvCxnSpPr/>
      </xdr:nvCxnSpPr>
      <xdr:spPr>
        <a:xfrm flipH="1" flipV="1">
          <a:off x="4143375" y="1962150"/>
          <a:ext cx="38100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8"/>
  <sheetViews>
    <sheetView workbookViewId="0">
      <selection activeCell="C18" sqref="C18"/>
    </sheetView>
  </sheetViews>
  <sheetFormatPr baseColWidth="10" defaultRowHeight="15" x14ac:dyDescent="0.25"/>
  <cols>
    <col min="1" max="1" width="15.7109375" style="18" bestFit="1" customWidth="1"/>
    <col min="2" max="2" width="14" style="18" customWidth="1"/>
    <col min="3" max="3" width="12" style="18" customWidth="1"/>
    <col min="4" max="4" width="18.140625" style="18" customWidth="1"/>
    <col min="5" max="5" width="3" style="18" bestFit="1" customWidth="1"/>
    <col min="6" max="6" width="15.7109375" style="18" bestFit="1" customWidth="1"/>
    <col min="7" max="7" width="2" style="18" bestFit="1" customWidth="1"/>
    <col min="8" max="8" width="3" style="18" bestFit="1" customWidth="1"/>
    <col min="9" max="9" width="7.7109375" style="18" bestFit="1" customWidth="1"/>
    <col min="10" max="10" width="2" style="18" bestFit="1" customWidth="1"/>
    <col min="11" max="11" width="3" style="18" bestFit="1" customWidth="1"/>
    <col min="12" max="12" width="11.140625" style="18" bestFit="1" customWidth="1"/>
    <col min="13" max="13" width="2" style="18" bestFit="1" customWidth="1"/>
    <col min="14" max="14" width="3" style="18" bestFit="1" customWidth="1"/>
    <col min="15" max="15" width="8" style="18" bestFit="1" customWidth="1"/>
    <col min="16" max="16" width="8" style="18" customWidth="1"/>
    <col min="17" max="17" width="3.5703125" style="18" customWidth="1"/>
    <col min="18" max="18" width="15.7109375" style="18" bestFit="1" customWidth="1"/>
    <col min="19" max="19" width="2" style="18" bestFit="1" customWidth="1"/>
    <col min="20" max="20" width="3" style="18" bestFit="1" customWidth="1"/>
    <col min="21" max="21" width="7.7109375" style="18" bestFit="1" customWidth="1"/>
    <col min="22" max="22" width="2" style="18" bestFit="1" customWidth="1"/>
    <col min="23" max="23" width="3" style="18" bestFit="1" customWidth="1"/>
    <col min="24" max="24" width="11.42578125" style="18"/>
    <col min="25" max="25" width="2" style="18" bestFit="1" customWidth="1"/>
    <col min="26" max="26" width="3" style="18" bestFit="1" customWidth="1"/>
    <col min="27" max="27" width="8" style="18" bestFit="1" customWidth="1"/>
    <col min="28" max="16384" width="11.42578125" style="18"/>
  </cols>
  <sheetData>
    <row r="2" spans="1:27" ht="15.75" thickBot="1" x14ac:dyDescent="0.3">
      <c r="A2" s="17" t="s">
        <v>9</v>
      </c>
      <c r="B2" s="17"/>
      <c r="C2" s="17"/>
      <c r="D2" s="17"/>
    </row>
    <row r="3" spans="1:27" ht="15.75" thickBot="1" x14ac:dyDescent="0.3">
      <c r="E3" s="19" t="s">
        <v>16</v>
      </c>
      <c r="F3" s="20"/>
      <c r="G3" s="20"/>
      <c r="H3" s="20"/>
      <c r="I3" s="20"/>
      <c r="J3" s="20"/>
      <c r="K3" s="20"/>
      <c r="L3" s="20"/>
      <c r="M3" s="20"/>
      <c r="N3" s="20"/>
      <c r="O3" s="21"/>
      <c r="P3" s="22"/>
      <c r="Q3" s="19" t="s">
        <v>18</v>
      </c>
      <c r="R3" s="20"/>
      <c r="S3" s="20"/>
      <c r="T3" s="20"/>
      <c r="U3" s="20"/>
      <c r="V3" s="20"/>
      <c r="W3" s="20"/>
      <c r="X3" s="20"/>
      <c r="Y3" s="20"/>
      <c r="Z3" s="20"/>
      <c r="AA3" s="21"/>
    </row>
    <row r="4" spans="1:27" x14ac:dyDescent="0.25">
      <c r="A4" s="23">
        <v>1</v>
      </c>
      <c r="B4" s="24" t="s">
        <v>5</v>
      </c>
      <c r="D4" s="25" t="str">
        <f t="shared" ref="D4:D10" si="0">B4</f>
        <v>CORINNE</v>
      </c>
      <c r="E4" s="26">
        <f>calcul!C6</f>
        <v>3</v>
      </c>
      <c r="F4" s="27" t="s">
        <v>2</v>
      </c>
      <c r="G4" s="27" t="s">
        <v>13</v>
      </c>
      <c r="H4" s="26">
        <f>calcul!E6</f>
        <v>1</v>
      </c>
      <c r="I4" s="27" t="s">
        <v>15</v>
      </c>
      <c r="J4" s="27" t="s">
        <v>13</v>
      </c>
      <c r="K4" s="26">
        <f>calcul!G6</f>
        <v>0</v>
      </c>
      <c r="L4" s="27" t="s">
        <v>14</v>
      </c>
      <c r="M4" s="27" t="s">
        <v>13</v>
      </c>
      <c r="N4" s="26">
        <f>calcul!I6</f>
        <v>1</v>
      </c>
      <c r="O4" s="27" t="s">
        <v>17</v>
      </c>
      <c r="P4" s="28" t="s">
        <v>19</v>
      </c>
      <c r="Q4" s="26">
        <f>calcul!B6</f>
        <v>1</v>
      </c>
      <c r="R4" s="27" t="s">
        <v>2</v>
      </c>
      <c r="S4" s="27" t="s">
        <v>13</v>
      </c>
      <c r="T4" s="26">
        <f>calcul!D6</f>
        <v>0</v>
      </c>
      <c r="U4" s="27" t="s">
        <v>15</v>
      </c>
      <c r="V4" s="27" t="s">
        <v>13</v>
      </c>
      <c r="W4" s="26">
        <f>calcul!F6</f>
        <v>0</v>
      </c>
      <c r="X4" s="27" t="s">
        <v>14</v>
      </c>
      <c r="Y4" s="27" t="s">
        <v>13</v>
      </c>
      <c r="Z4" s="26">
        <f>calcul!H6</f>
        <v>0</v>
      </c>
      <c r="AA4" s="27" t="s">
        <v>17</v>
      </c>
    </row>
    <row r="5" spans="1:27" x14ac:dyDescent="0.25">
      <c r="A5" s="29">
        <v>2</v>
      </c>
      <c r="B5" s="30" t="s">
        <v>7</v>
      </c>
      <c r="D5" s="31" t="str">
        <f t="shared" si="0"/>
        <v>MIRENTXU</v>
      </c>
      <c r="E5" s="32">
        <f>calcul!C7</f>
        <v>3</v>
      </c>
      <c r="F5" s="33" t="s">
        <v>2</v>
      </c>
      <c r="G5" s="33" t="s">
        <v>13</v>
      </c>
      <c r="H5" s="32">
        <f>calcul!E7</f>
        <v>1</v>
      </c>
      <c r="I5" s="33" t="s">
        <v>15</v>
      </c>
      <c r="J5" s="33" t="s">
        <v>13</v>
      </c>
      <c r="K5" s="32">
        <f>calcul!G7</f>
        <v>0</v>
      </c>
      <c r="L5" s="33" t="s">
        <v>14</v>
      </c>
      <c r="M5" s="33" t="s">
        <v>13</v>
      </c>
      <c r="N5" s="32">
        <f>calcul!I7</f>
        <v>1</v>
      </c>
      <c r="O5" s="33" t="s">
        <v>17</v>
      </c>
      <c r="P5" s="28" t="s">
        <v>19</v>
      </c>
      <c r="Q5" s="32">
        <f>calcul!B7</f>
        <v>1</v>
      </c>
      <c r="R5" s="33" t="s">
        <v>2</v>
      </c>
      <c r="S5" s="33" t="s">
        <v>13</v>
      </c>
      <c r="T5" s="32">
        <f>calcul!D7</f>
        <v>0</v>
      </c>
      <c r="U5" s="33" t="s">
        <v>15</v>
      </c>
      <c r="V5" s="33" t="s">
        <v>13</v>
      </c>
      <c r="W5" s="32">
        <f>calcul!F7</f>
        <v>0</v>
      </c>
      <c r="X5" s="33" t="s">
        <v>14</v>
      </c>
      <c r="Y5" s="33" t="s">
        <v>13</v>
      </c>
      <c r="Z5" s="32">
        <f>calcul!H7</f>
        <v>0</v>
      </c>
      <c r="AA5" s="33" t="s">
        <v>17</v>
      </c>
    </row>
    <row r="6" spans="1:27" x14ac:dyDescent="0.25">
      <c r="A6" s="29">
        <v>3</v>
      </c>
      <c r="B6" s="30" t="s">
        <v>6</v>
      </c>
      <c r="D6" s="34" t="str">
        <f t="shared" si="0"/>
        <v>MARINE</v>
      </c>
      <c r="E6" s="26">
        <f>calcul!C8</f>
        <v>3</v>
      </c>
      <c r="F6" s="27" t="s">
        <v>2</v>
      </c>
      <c r="G6" s="27" t="s">
        <v>13</v>
      </c>
      <c r="H6" s="26">
        <f>calcul!E8</f>
        <v>1</v>
      </c>
      <c r="I6" s="27" t="s">
        <v>15</v>
      </c>
      <c r="J6" s="27" t="s">
        <v>13</v>
      </c>
      <c r="K6" s="26">
        <f>calcul!G8</f>
        <v>0</v>
      </c>
      <c r="L6" s="27" t="s">
        <v>14</v>
      </c>
      <c r="M6" s="27" t="s">
        <v>13</v>
      </c>
      <c r="N6" s="26">
        <f>calcul!I8</f>
        <v>1</v>
      </c>
      <c r="O6" s="27" t="s">
        <v>17</v>
      </c>
      <c r="P6" s="28" t="s">
        <v>19</v>
      </c>
      <c r="Q6" s="26">
        <f>calcul!B8</f>
        <v>1</v>
      </c>
      <c r="R6" s="27" t="s">
        <v>2</v>
      </c>
      <c r="S6" s="27" t="s">
        <v>13</v>
      </c>
      <c r="T6" s="26">
        <f>calcul!D8</f>
        <v>0</v>
      </c>
      <c r="U6" s="27" t="s">
        <v>15</v>
      </c>
      <c r="V6" s="27" t="s">
        <v>13</v>
      </c>
      <c r="W6" s="26">
        <f>calcul!F8</f>
        <v>0</v>
      </c>
      <c r="X6" s="27" t="s">
        <v>14</v>
      </c>
      <c r="Y6" s="27" t="s">
        <v>13</v>
      </c>
      <c r="Z6" s="26">
        <f>calcul!H8</f>
        <v>0</v>
      </c>
      <c r="AA6" s="27" t="s">
        <v>17</v>
      </c>
    </row>
    <row r="7" spans="1:27" x14ac:dyDescent="0.25">
      <c r="A7" s="29">
        <v>4</v>
      </c>
      <c r="B7" s="30" t="s">
        <v>21</v>
      </c>
      <c r="D7" s="35" t="str">
        <f t="shared" si="0"/>
        <v>x</v>
      </c>
      <c r="E7" s="32">
        <f>calcul!C9</f>
        <v>3</v>
      </c>
      <c r="F7" s="33" t="s">
        <v>2</v>
      </c>
      <c r="G7" s="33" t="s">
        <v>13</v>
      </c>
      <c r="H7" s="32">
        <f>calcul!E9</f>
        <v>1</v>
      </c>
      <c r="I7" s="33" t="s">
        <v>15</v>
      </c>
      <c r="J7" s="33" t="s">
        <v>13</v>
      </c>
      <c r="K7" s="32">
        <f>calcul!G9</f>
        <v>0</v>
      </c>
      <c r="L7" s="33" t="s">
        <v>14</v>
      </c>
      <c r="M7" s="33" t="s">
        <v>13</v>
      </c>
      <c r="N7" s="32">
        <f>calcul!I9</f>
        <v>0</v>
      </c>
      <c r="O7" s="33" t="s">
        <v>17</v>
      </c>
      <c r="P7" s="28" t="s">
        <v>19</v>
      </c>
      <c r="Q7" s="26">
        <f>calcul!B9</f>
        <v>0</v>
      </c>
      <c r="R7" s="33" t="s">
        <v>2</v>
      </c>
      <c r="S7" s="33" t="s">
        <v>13</v>
      </c>
      <c r="T7" s="32">
        <f>calcul!D9</f>
        <v>0</v>
      </c>
      <c r="U7" s="33" t="s">
        <v>15</v>
      </c>
      <c r="V7" s="33" t="s">
        <v>13</v>
      </c>
      <c r="W7" s="32">
        <f>calcul!F9</f>
        <v>0</v>
      </c>
      <c r="X7" s="33" t="s">
        <v>14</v>
      </c>
      <c r="Y7" s="33" t="s">
        <v>13</v>
      </c>
      <c r="Z7" s="32">
        <f>calcul!H9</f>
        <v>0</v>
      </c>
      <c r="AA7" s="33" t="s">
        <v>17</v>
      </c>
    </row>
    <row r="8" spans="1:27" x14ac:dyDescent="0.25">
      <c r="A8" s="29">
        <v>5</v>
      </c>
      <c r="B8" s="30" t="s">
        <v>22</v>
      </c>
      <c r="D8" s="34" t="str">
        <f t="shared" si="0"/>
        <v>y</v>
      </c>
      <c r="E8" s="26">
        <f>calcul!C10</f>
        <v>2</v>
      </c>
      <c r="F8" s="27" t="s">
        <v>2</v>
      </c>
      <c r="G8" s="27" t="s">
        <v>13</v>
      </c>
      <c r="H8" s="26">
        <f>calcul!E10</f>
        <v>1</v>
      </c>
      <c r="I8" s="27" t="s">
        <v>15</v>
      </c>
      <c r="J8" s="27" t="s">
        <v>13</v>
      </c>
      <c r="K8" s="26">
        <f>calcul!G10</f>
        <v>0</v>
      </c>
      <c r="L8" s="27" t="s">
        <v>14</v>
      </c>
      <c r="M8" s="27" t="s">
        <v>13</v>
      </c>
      <c r="N8" s="26">
        <f>calcul!I10</f>
        <v>0</v>
      </c>
      <c r="O8" s="27" t="s">
        <v>17</v>
      </c>
      <c r="P8" s="28" t="s">
        <v>19</v>
      </c>
      <c r="Q8" s="26">
        <f>calcul!B10</f>
        <v>0</v>
      </c>
      <c r="R8" s="27" t="s">
        <v>2</v>
      </c>
      <c r="S8" s="27" t="s">
        <v>13</v>
      </c>
      <c r="T8" s="26">
        <f>calcul!D10</f>
        <v>1</v>
      </c>
      <c r="U8" s="27" t="s">
        <v>15</v>
      </c>
      <c r="V8" s="27" t="s">
        <v>13</v>
      </c>
      <c r="W8" s="26">
        <f>calcul!F10</f>
        <v>0</v>
      </c>
      <c r="X8" s="27" t="s">
        <v>14</v>
      </c>
      <c r="Y8" s="27" t="s">
        <v>13</v>
      </c>
      <c r="Z8" s="26">
        <f>calcul!H10</f>
        <v>0</v>
      </c>
      <c r="AA8" s="27" t="s">
        <v>17</v>
      </c>
    </row>
    <row r="9" spans="1:27" x14ac:dyDescent="0.25">
      <c r="A9" s="29">
        <v>6</v>
      </c>
      <c r="B9" s="30" t="s">
        <v>23</v>
      </c>
      <c r="D9" s="35" t="str">
        <f t="shared" si="0"/>
        <v>z</v>
      </c>
      <c r="E9" s="32">
        <f>calcul!C11</f>
        <v>2</v>
      </c>
      <c r="F9" s="33" t="s">
        <v>2</v>
      </c>
      <c r="G9" s="33" t="s">
        <v>13</v>
      </c>
      <c r="H9" s="32">
        <f>calcul!E11</f>
        <v>1</v>
      </c>
      <c r="I9" s="33" t="s">
        <v>15</v>
      </c>
      <c r="J9" s="33" t="s">
        <v>13</v>
      </c>
      <c r="K9" s="32">
        <f>calcul!G11</f>
        <v>0</v>
      </c>
      <c r="L9" s="33" t="s">
        <v>14</v>
      </c>
      <c r="M9" s="33" t="s">
        <v>13</v>
      </c>
      <c r="N9" s="32">
        <f>calcul!I11</f>
        <v>0</v>
      </c>
      <c r="O9" s="33" t="s">
        <v>17</v>
      </c>
      <c r="P9" s="28" t="s">
        <v>19</v>
      </c>
      <c r="Q9" s="26">
        <f>calcul!B11</f>
        <v>0</v>
      </c>
      <c r="R9" s="33" t="s">
        <v>2</v>
      </c>
      <c r="S9" s="33" t="s">
        <v>13</v>
      </c>
      <c r="T9" s="32">
        <f>calcul!D11</f>
        <v>1</v>
      </c>
      <c r="U9" s="33" t="s">
        <v>15</v>
      </c>
      <c r="V9" s="33" t="s">
        <v>13</v>
      </c>
      <c r="W9" s="32">
        <f>calcul!F11</f>
        <v>0</v>
      </c>
      <c r="X9" s="33" t="s">
        <v>14</v>
      </c>
      <c r="Y9" s="33" t="s">
        <v>13</v>
      </c>
      <c r="Z9" s="32">
        <f>calcul!H11</f>
        <v>0</v>
      </c>
      <c r="AA9" s="33" t="s">
        <v>17</v>
      </c>
    </row>
    <row r="10" spans="1:27" ht="15.75" thickBot="1" x14ac:dyDescent="0.3">
      <c r="A10" s="36">
        <v>7</v>
      </c>
      <c r="B10" s="37" t="s">
        <v>24</v>
      </c>
      <c r="D10" s="38" t="str">
        <f t="shared" si="0"/>
        <v>a</v>
      </c>
      <c r="E10" s="39">
        <f>calcul!C12</f>
        <v>2</v>
      </c>
      <c r="F10" s="27" t="s">
        <v>2</v>
      </c>
      <c r="G10" s="27" t="s">
        <v>13</v>
      </c>
      <c r="H10" s="26">
        <f>calcul!E12</f>
        <v>0</v>
      </c>
      <c r="I10" s="27" t="s">
        <v>15</v>
      </c>
      <c r="J10" s="27" t="s">
        <v>13</v>
      </c>
      <c r="K10" s="26">
        <f>calcul!G12</f>
        <v>0</v>
      </c>
      <c r="L10" s="27" t="s">
        <v>14</v>
      </c>
      <c r="M10" s="27" t="s">
        <v>13</v>
      </c>
      <c r="N10" s="26">
        <f>calcul!I12</f>
        <v>0</v>
      </c>
      <c r="O10" s="27" t="s">
        <v>17</v>
      </c>
      <c r="P10" s="28" t="s">
        <v>19</v>
      </c>
      <c r="Q10" s="26">
        <f>calcul!B12</f>
        <v>0</v>
      </c>
      <c r="R10" s="27" t="s">
        <v>2</v>
      </c>
      <c r="S10" s="27" t="s">
        <v>13</v>
      </c>
      <c r="T10" s="26">
        <f>calcul!D12</f>
        <v>1</v>
      </c>
      <c r="U10" s="27" t="s">
        <v>15</v>
      </c>
      <c r="V10" s="27" t="s">
        <v>13</v>
      </c>
      <c r="W10" s="26">
        <f>calcul!F12</f>
        <v>0</v>
      </c>
      <c r="X10" s="27" t="s">
        <v>14</v>
      </c>
      <c r="Y10" s="27" t="s">
        <v>13</v>
      </c>
      <c r="Z10" s="26">
        <f>calcul!H12</f>
        <v>0</v>
      </c>
      <c r="AA10" s="27" t="s">
        <v>17</v>
      </c>
    </row>
    <row r="11" spans="1:27" x14ac:dyDescent="0.25">
      <c r="A11" s="18" t="s">
        <v>8</v>
      </c>
      <c r="B11" s="40">
        <f>COUNTA(B4:B10)</f>
        <v>7</v>
      </c>
    </row>
    <row r="13" spans="1:27" ht="15.75" thickBot="1" x14ac:dyDescent="0.3">
      <c r="A13" s="18" t="s">
        <v>20</v>
      </c>
      <c r="F13" s="41" t="s">
        <v>25</v>
      </c>
      <c r="G13" s="41"/>
      <c r="H13" s="41"/>
      <c r="I13" s="41"/>
      <c r="J13" s="41"/>
      <c r="K13" s="41"/>
      <c r="L13" s="41"/>
    </row>
    <row r="14" spans="1:27" x14ac:dyDescent="0.25">
      <c r="A14" s="42"/>
      <c r="B14" s="43" t="s">
        <v>11</v>
      </c>
      <c r="C14" s="44" t="s">
        <v>12</v>
      </c>
    </row>
    <row r="15" spans="1:27" x14ac:dyDescent="0.25">
      <c r="A15" s="45" t="s">
        <v>2</v>
      </c>
      <c r="B15" s="46">
        <v>3</v>
      </c>
      <c r="C15" s="47">
        <v>18</v>
      </c>
    </row>
    <row r="16" spans="1:27" x14ac:dyDescent="0.25">
      <c r="A16" s="45" t="s">
        <v>1</v>
      </c>
      <c r="B16" s="46">
        <v>3</v>
      </c>
      <c r="C16" s="47">
        <v>6</v>
      </c>
    </row>
    <row r="17" spans="1:3" x14ac:dyDescent="0.25">
      <c r="A17" s="45" t="s">
        <v>3</v>
      </c>
      <c r="B17" s="46"/>
      <c r="C17" s="47">
        <v>0</v>
      </c>
    </row>
    <row r="18" spans="1:3" ht="15.75" thickBot="1" x14ac:dyDescent="0.3">
      <c r="A18" s="48" t="s">
        <v>10</v>
      </c>
      <c r="B18" s="49"/>
      <c r="C18" s="50">
        <v>3</v>
      </c>
    </row>
  </sheetData>
  <mergeCells count="2">
    <mergeCell ref="E3:O3"/>
    <mergeCell ref="Q3:A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"/>
  <sheetViews>
    <sheetView tabSelected="1" workbookViewId="0">
      <selection activeCell="E22" sqref="E21:E22"/>
    </sheetView>
  </sheetViews>
  <sheetFormatPr baseColWidth="10" defaultRowHeight="15" x14ac:dyDescent="0.25"/>
  <cols>
    <col min="1" max="1" width="20.140625" customWidth="1"/>
    <col min="3" max="3" width="12.5703125" bestFit="1" customWidth="1"/>
  </cols>
  <sheetData>
    <row r="3" spans="1:9" ht="15.75" thickBot="1" x14ac:dyDescent="0.3"/>
    <row r="4" spans="1:9" ht="15.75" thickBot="1" x14ac:dyDescent="0.3">
      <c r="B4" s="15" t="s">
        <v>2</v>
      </c>
      <c r="C4" s="16"/>
      <c r="D4" s="15" t="s">
        <v>1</v>
      </c>
      <c r="E4" s="16"/>
      <c r="F4" s="15" t="s">
        <v>3</v>
      </c>
      <c r="G4" s="16"/>
      <c r="H4" s="15" t="s">
        <v>4</v>
      </c>
      <c r="I4" s="16"/>
    </row>
    <row r="5" spans="1:9" ht="15.75" thickBot="1" x14ac:dyDescent="0.3">
      <c r="A5" s="1" t="s">
        <v>0</v>
      </c>
      <c r="B5" s="2" t="s">
        <v>11</v>
      </c>
      <c r="C5" s="3" t="s">
        <v>12</v>
      </c>
      <c r="D5" s="4" t="s">
        <v>11</v>
      </c>
      <c r="E5" s="5" t="s">
        <v>12</v>
      </c>
      <c r="F5" s="4" t="s">
        <v>11</v>
      </c>
      <c r="G5" s="5" t="s">
        <v>12</v>
      </c>
      <c r="H5" s="4" t="s">
        <v>11</v>
      </c>
      <c r="I5" s="5" t="s">
        <v>12</v>
      </c>
    </row>
    <row r="6" spans="1:9" x14ac:dyDescent="0.25">
      <c r="A6" s="6" t="str">
        <f>'FEMMES DE CHAMBRES'!B4</f>
        <v>CORINNE</v>
      </c>
      <c r="B6" s="7">
        <f>IF(MOD(B13,$A$14)=0,INT(B13/$A$14),IF(MOD(B13,$A$14)&lt;$A$14,(INT(B13/$A$14)+1),0))</f>
        <v>1</v>
      </c>
      <c r="C6" s="7">
        <f>IF(MOD(C13,$A$14)=0,INT(C13/$A$14),IF(MOD(C13,$A$14)&lt;$A$14,(INT(C13/$A$14)+1),0))</f>
        <v>3</v>
      </c>
      <c r="D6" s="7">
        <f>INT(D13/$A$14)</f>
        <v>0</v>
      </c>
      <c r="E6" s="7">
        <f t="shared" ref="D6:I6" si="0">IF(MOD(E13,$A$14)=0,INT(E13/$A$14),IF(MOD(E13,$A$14)&lt;$A$14,(INT(E13/$A$14)+1),0))</f>
        <v>1</v>
      </c>
      <c r="F6" s="7">
        <f t="shared" si="0"/>
        <v>0</v>
      </c>
      <c r="G6" s="7">
        <f>INT(G13/$A$14)</f>
        <v>0</v>
      </c>
      <c r="H6" s="7">
        <f>INT(H13/$A$14)</f>
        <v>0</v>
      </c>
      <c r="I6" s="7">
        <f t="shared" si="0"/>
        <v>1</v>
      </c>
    </row>
    <row r="7" spans="1:9" x14ac:dyDescent="0.25">
      <c r="A7" s="6" t="str">
        <f>'FEMMES DE CHAMBRES'!B5</f>
        <v>MIRENTXU</v>
      </c>
      <c r="B7" s="7">
        <f>IF(MOD(B13,$A$14)=0,INT(B13/$A$14),IF(MOD(B13,$A$14)&lt;($A$14-5),(INT(B13/$A$14)),INT(B13/$A$14)+1))</f>
        <v>1</v>
      </c>
      <c r="C7" s="7">
        <f>IF(MOD(C13,$A$14)=0,INT(C13/$A$14),IF(MOD(C13,$A$14)&lt;($A$14-5),(INT(C13/$A$14)),INT(C13/$A$14)+1))</f>
        <v>3</v>
      </c>
      <c r="D7" s="7">
        <f>IF(MOD(D13,$A$14)=0,INT(D13/$A$14),IF(MOD(D13,$A$14)&lt;($A$14-1),(INT(D13/$A$14)),INT(D13/$A$14)+1))</f>
        <v>0</v>
      </c>
      <c r="E7" s="7">
        <f t="shared" ref="D7:I7" si="1">IF(MOD(E13,$A$14)=0,INT(E13/$A$14),IF(MOD(E13,$A$14)&lt;($A$14-5),(INT(E13/$A$14)),INT(E13/$A$14)+1))</f>
        <v>1</v>
      </c>
      <c r="F7" s="7">
        <f t="shared" si="1"/>
        <v>0</v>
      </c>
      <c r="G7" s="7">
        <f>IF(MOD(G13,$A$14)=0,INT(G13/$A$14),IF(MOD(G13,$A$14)&lt;($A$14-1),(INT(G13/$A$14)),INT(G13/$A$14)+1))</f>
        <v>0</v>
      </c>
      <c r="H7" s="7">
        <f>IF(MOD(H13,$A$14)=0,INT(H13/$A$14),IF(MOD(H13,$A$14)&lt;($A$14-1),(INT(H13/$A$14)),INT(H13/$A$14)+1))</f>
        <v>0</v>
      </c>
      <c r="I7" s="7">
        <f t="shared" si="1"/>
        <v>1</v>
      </c>
    </row>
    <row r="8" spans="1:9" x14ac:dyDescent="0.25">
      <c r="A8" s="6" t="str">
        <f>'FEMMES DE CHAMBRES'!B6</f>
        <v>MARINE</v>
      </c>
      <c r="B8" s="7">
        <f>IF(MOD(B13,$A$14)=0,INT(B13/$A$14),IF(MOD(B13,$A$14)&lt;($A$14-4),(INT(B13/$A$14)),INT(B13/$A$14)+1))</f>
        <v>1</v>
      </c>
      <c r="C8" s="7">
        <f>IF(MOD(C13,$A$14)=0,INT(C13/$A$14),IF(MOD(C13,$A$14)&lt;($A$14-4),(INT(C13/$A$14)),INT(C13/$A$14)+1))</f>
        <v>3</v>
      </c>
      <c r="D8" s="7">
        <f>IF(MOD(D13,$A$14)=0,INT(D13/$A$14),IF(MOD(D13,$A$14)&lt;($A$14-2),(INT(D13/$A$14)),INT(D13/$A$14)+1))</f>
        <v>0</v>
      </c>
      <c r="E8" s="7">
        <f t="shared" ref="D8:I8" si="2">IF(MOD(E13,$A$14)=0,INT(E13/$A$14),IF(MOD(E13,$A$14)&lt;($A$14-4),(INT(E13/$A$14)),INT(E13/$A$14)+1))</f>
        <v>1</v>
      </c>
      <c r="F8" s="7">
        <f t="shared" si="2"/>
        <v>0</v>
      </c>
      <c r="G8" s="7">
        <f>IF(MOD(G13,$A$14)=0,INT(G13/$A$14),IF(MOD(G13,$A$14)&lt;($A$14-2),(INT(G13/$A$14)),INT(G13/$A$14)+1))</f>
        <v>0</v>
      </c>
      <c r="H8" s="7">
        <f>IF(MOD(H13,$A$14)=0,INT(H13/$A$14),IF(MOD(H13,$A$14)&lt;($A$14-2),(INT(H13/$A$14)),INT(H13/$A$14)+1))</f>
        <v>0</v>
      </c>
      <c r="I8" s="7">
        <f t="shared" si="2"/>
        <v>1</v>
      </c>
    </row>
    <row r="9" spans="1:9" x14ac:dyDescent="0.25">
      <c r="A9" s="6" t="str">
        <f>'FEMMES DE CHAMBRES'!B7</f>
        <v>x</v>
      </c>
      <c r="B9" s="7">
        <f>IF(MOD(B13,$A$14)=0,INT(B13/$A$14),IF(MOD(B13,$A$14)&lt;($A$14-3),(INT(B13/$A$14)),INT(B13/$A$14)+1))</f>
        <v>0</v>
      </c>
      <c r="C9" s="7">
        <f>IF(MOD(C13,$A$14)=0,INT(C13/$A$14),IF(MOD(C13,$A$14)&lt;($A$14-3),(INT(C13/$A$14)),INT(C13/$A$14)+1))</f>
        <v>3</v>
      </c>
      <c r="D9" s="7">
        <f>IF(MOD(D13,$A$14)=0,INT(D13/$A$14),IF(MOD(D13,$A$14)&lt;($A$14-3),(INT(D13/$A$14)),INT(D13/$A$14)+1))</f>
        <v>0</v>
      </c>
      <c r="E9" s="7">
        <f t="shared" ref="D9:I9" si="3">IF(MOD(E13,$A$14)=0,INT(E13/$A$14),IF(MOD(E13,$A$14)&lt;($A$14-3),(INT(E13/$A$14)),INT(E13/$A$14)+1))</f>
        <v>1</v>
      </c>
      <c r="F9" s="7">
        <f t="shared" si="3"/>
        <v>0</v>
      </c>
      <c r="G9" s="7">
        <f>IF(MOD(G13,$A$14)=0,INT(G13/$A$14),IF(MOD(G13,$A$14)&lt;($A$14-3),(INT(G13/$A$14)),INT(G13/$A$14)+1))</f>
        <v>0</v>
      </c>
      <c r="H9" s="7">
        <f>IF(MOD(H13,$A$14)=0,INT(H13/$A$14),IF(MOD(H13,$A$14)&lt;($A$14-3),(INT(H13/$A$14)),INT(H13/$A$14)+1))</f>
        <v>0</v>
      </c>
      <c r="I9" s="7">
        <f t="shared" si="3"/>
        <v>0</v>
      </c>
    </row>
    <row r="10" spans="1:9" x14ac:dyDescent="0.25">
      <c r="A10" s="6" t="str">
        <f>'FEMMES DE CHAMBRES'!B8</f>
        <v>y</v>
      </c>
      <c r="B10" s="7">
        <f>IF(MOD(B13,$A$14)=0,INT(B13/$A$14),IF(MOD(B13,$A$14)&lt;($A$14-2),(INT(B13/$A$14)),INT(B13/$A$14)+1))</f>
        <v>0</v>
      </c>
      <c r="C10" s="7">
        <f>IF(MOD(C13,$A$14)=0,INT(C13/$A$14),IF(MOD(C13,$A$14)&lt;($A$14-2),(INT(C13/$A$14)),INT(C13/$A$14)+1))</f>
        <v>2</v>
      </c>
      <c r="D10" s="7">
        <f>IF(MOD(D13,$A$14)=0,INT(D13/$A$14),IF(MOD(D13,$A$14)&lt;($A$14-4),(INT(D13/$A$14)),INT(D13/$A$14)+1))</f>
        <v>1</v>
      </c>
      <c r="E10" s="7">
        <f t="shared" ref="D10:I10" si="4">IF(MOD(E13,$A$14)=0,INT(E13/$A$14),IF(MOD(E13,$A$14)&lt;($A$14-2),(INT(E13/$A$14)),INT(E13/$A$14)+1))</f>
        <v>1</v>
      </c>
      <c r="F10" s="7">
        <f t="shared" si="4"/>
        <v>0</v>
      </c>
      <c r="G10" s="7">
        <f>IF(MOD(G13,$A$14)=0,INT(G13/$A$14),IF(MOD(G13,$A$14)&lt;($A$14-4),(INT(G13/$A$14)),INT(G13/$A$14)+1))</f>
        <v>0</v>
      </c>
      <c r="H10" s="7">
        <f>IF(MOD(H13,$A$14)=0,INT(H13/$A$14),IF(MOD(H13,$A$14)&lt;($A$14-4),(INT(H13/$A$14)),INT(H13/$A$14)+1))</f>
        <v>0</v>
      </c>
      <c r="I10" s="7">
        <f t="shared" si="4"/>
        <v>0</v>
      </c>
    </row>
    <row r="11" spans="1:9" x14ac:dyDescent="0.25">
      <c r="A11" s="6" t="str">
        <f>'FEMMES DE CHAMBRES'!B9</f>
        <v>z</v>
      </c>
      <c r="B11" s="7">
        <f>IF(MOD(B13,$A$14)=0,INT(B13/$A$14),IF(MOD(B13,$A$14)&lt;($A$14-1),(INT(B13/$A$14)),INT(B13/$A$14)+1))</f>
        <v>0</v>
      </c>
      <c r="C11" s="7">
        <f>IF(MOD(C13,$A$14)=0,INT(C13/$A$14),IF(MOD(C13,$A$14)&lt;($A$14-1),(INT(C13/$A$14)),INT(C13/$A$14)+1))</f>
        <v>2</v>
      </c>
      <c r="D11" s="7">
        <f>IF(MOD(D13,$A$14)=0,INT(D13/$A$14),IF(MOD(D13,$A$14)&lt;($A$14-5),(INT(D13/$A$14)),INT(D13/$A$14)+1))</f>
        <v>1</v>
      </c>
      <c r="E11" s="7">
        <f t="shared" ref="D11:I11" si="5">IF(MOD(E13,$A$14)=0,INT(E13/$A$14),IF(MOD(E13,$A$14)&lt;($A$14-1),(INT(E13/$A$14)),INT(E13/$A$14)+1))</f>
        <v>1</v>
      </c>
      <c r="F11" s="7">
        <f t="shared" si="5"/>
        <v>0</v>
      </c>
      <c r="G11" s="7">
        <f>IF(MOD(G13,$A$14)=0,INT(G13/$A$14),IF(MOD(G13,$A$14)&lt;($A$14-5),(INT(G13/$A$14)),INT(G13/$A$14)+1))</f>
        <v>0</v>
      </c>
      <c r="H11" s="7">
        <f>IF(MOD(H13,$A$14)=0,INT(H13/$A$14),IF(MOD(H13,$A$14)&lt;($A$14-5),(INT(H13/$A$14)),INT(H13/$A$14)+1))</f>
        <v>0</v>
      </c>
      <c r="I11" s="7">
        <f t="shared" si="5"/>
        <v>0</v>
      </c>
    </row>
    <row r="12" spans="1:9" x14ac:dyDescent="0.25">
      <c r="A12" s="6" t="str">
        <f>'FEMMES DE CHAMBRES'!B10</f>
        <v>a</v>
      </c>
      <c r="B12" s="14">
        <f>INT(B13/$A$14)</f>
        <v>0</v>
      </c>
      <c r="C12" s="14">
        <f>INT(C13/$A$14)</f>
        <v>2</v>
      </c>
      <c r="D12" s="14">
        <f>IF(MOD(D13,$A$14)=0,INT(D13/$A$14),IF(MOD(D13,$A$14)&lt;$A$14,(INT(D13/$A$14)+1),0))</f>
        <v>1</v>
      </c>
      <c r="E12" s="14">
        <f t="shared" ref="D12:I12" si="6">INT(E13/$A$14)</f>
        <v>0</v>
      </c>
      <c r="F12" s="14">
        <f t="shared" si="6"/>
        <v>0</v>
      </c>
      <c r="G12" s="14">
        <f>IF(MOD(G13,$A$14)=0,INT(G13/$A$14),IF(MOD(G13,$A$14)&lt;$A$14,(INT(G13/$A$14)+1),0))</f>
        <v>0</v>
      </c>
      <c r="H12" s="14">
        <f>IF(MOD(H13,$A$14)=0,INT(H13/$A$14),IF(MOD(H13,$A$14)&lt;$A$14,(INT(H13/$A$14)+1),0))</f>
        <v>0</v>
      </c>
      <c r="I12" s="14">
        <f t="shared" si="6"/>
        <v>0</v>
      </c>
    </row>
    <row r="13" spans="1:9" ht="15.75" thickBot="1" x14ac:dyDescent="0.3">
      <c r="A13" s="11" t="s">
        <v>8</v>
      </c>
      <c r="B13" s="12">
        <f>'FEMMES DE CHAMBRES'!B15</f>
        <v>3</v>
      </c>
      <c r="C13" s="13">
        <f>'FEMMES DE CHAMBRES'!C15</f>
        <v>18</v>
      </c>
      <c r="D13" s="12">
        <f>'FEMMES DE CHAMBRES'!B16</f>
        <v>3</v>
      </c>
      <c r="E13" s="13">
        <f>'FEMMES DE CHAMBRES'!C16</f>
        <v>6</v>
      </c>
      <c r="F13" s="12">
        <f>'FEMMES DE CHAMBRES'!B17</f>
        <v>0</v>
      </c>
      <c r="G13" s="13">
        <f>'FEMMES DE CHAMBRES'!C17</f>
        <v>0</v>
      </c>
      <c r="H13" s="12">
        <f>'FEMMES DE CHAMBRES'!B18</f>
        <v>0</v>
      </c>
      <c r="I13" s="13">
        <f>'FEMMES DE CHAMBRES'!C18</f>
        <v>3</v>
      </c>
    </row>
    <row r="14" spans="1:9" ht="15.75" thickBot="1" x14ac:dyDescent="0.3">
      <c r="A14" s="1">
        <f>'FEMMES DE CHAMBRES'!B11</f>
        <v>7</v>
      </c>
    </row>
    <row r="16" spans="1:9" x14ac:dyDescent="0.25">
      <c r="A16" s="8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8"/>
      <c r="B17" s="10"/>
      <c r="C17" s="10"/>
      <c r="D17" s="10"/>
      <c r="E17" s="10"/>
      <c r="F17" s="10"/>
      <c r="G17" s="10"/>
      <c r="H17" s="10"/>
      <c r="I17" s="10"/>
    </row>
    <row r="18" spans="1:9" x14ac:dyDescent="0.25">
      <c r="A18" s="8"/>
      <c r="B18" s="10"/>
      <c r="C18" s="10"/>
      <c r="D18" s="10"/>
      <c r="E18" s="10"/>
      <c r="F18" s="10"/>
      <c r="G18" s="10"/>
      <c r="H18" s="10"/>
      <c r="I18" s="10"/>
    </row>
  </sheetData>
  <mergeCells count="4">
    <mergeCell ref="B4:C4"/>
    <mergeCell ref="D4:E4"/>
    <mergeCell ref="F4:G4"/>
    <mergeCell ref="H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FEMMES DE CHAMBRES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MOTEL</dc:creator>
  <cp:lastModifiedBy>SAS MOTEL DES LANDES</cp:lastModifiedBy>
  <dcterms:created xsi:type="dcterms:W3CDTF">2017-10-10T16:05:34Z</dcterms:created>
  <dcterms:modified xsi:type="dcterms:W3CDTF">2017-10-11T10:17:15Z</dcterms:modified>
</cp:coreProperties>
</file>