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\Documents\Remorque\"/>
    </mc:Choice>
  </mc:AlternateContent>
  <bookViews>
    <workbookView xWindow="0" yWindow="0" windowWidth="24000" windowHeight="10095" activeTab="1"/>
  </bookViews>
  <sheets>
    <sheet name="Facture vente" sheetId="1" r:id="rId1"/>
    <sheet name="Liste" sheetId="2" r:id="rId2"/>
  </sheets>
  <externalReferences>
    <externalReference r:id="rId3"/>
  </externalReferences>
  <definedNames>
    <definedName name="Choix1">'[1]Liste remorques'!$I$5:$I$10</definedName>
    <definedName name="Table">'[1]Liste remorques'!$A:$C</definedName>
    <definedName name="TVA">'[1]Liste remorques'!$F$7:$F$11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E22" i="1"/>
  <c r="E21" i="1"/>
  <c r="C21" i="1"/>
  <c r="E19" i="1"/>
  <c r="E18" i="1"/>
  <c r="C18" i="1"/>
  <c r="E17" i="1"/>
  <c r="C17" i="1"/>
  <c r="E16" i="1"/>
  <c r="C16" i="1"/>
  <c r="E15" i="1"/>
  <c r="C15" i="1"/>
  <c r="E14" i="1"/>
  <c r="C14" i="1"/>
  <c r="E13" i="1"/>
  <c r="C13" i="1"/>
  <c r="E12" i="1"/>
  <c r="C12" i="1"/>
  <c r="E11" i="1"/>
  <c r="C11" i="1"/>
  <c r="E23" i="1" l="1"/>
  <c r="E27" i="1"/>
  <c r="E25" i="1"/>
</calcChain>
</file>

<file path=xl/sharedStrings.xml><?xml version="1.0" encoding="utf-8"?>
<sst xmlns="http://schemas.openxmlformats.org/spreadsheetml/2006/main" count="33" uniqueCount="28">
  <si>
    <t>CLIENT :</t>
  </si>
  <si>
    <t>Nom :</t>
  </si>
  <si>
    <t>Nom de la société :</t>
  </si>
  <si>
    <t>Adresse :</t>
  </si>
  <si>
    <t>Code postal, Ville :</t>
  </si>
  <si>
    <t>Téléphone :</t>
  </si>
  <si>
    <t>Mail :</t>
  </si>
  <si>
    <t>Remorque/Accessoire</t>
  </si>
  <si>
    <t>RÉFÉRENCE</t>
  </si>
  <si>
    <t>DÉSIGNATION</t>
  </si>
  <si>
    <t>QUANTITÉ</t>
  </si>
  <si>
    <t>MONTANT</t>
  </si>
  <si>
    <t>RemorqueMARTZ</t>
  </si>
  <si>
    <t>BASIC 263/2</t>
  </si>
  <si>
    <t>N° Série : SXXS1200HH005449</t>
  </si>
  <si>
    <t>TAUX DE T.V.A.</t>
  </si>
  <si>
    <t>T.V.A.</t>
  </si>
  <si>
    <t>AUTRE</t>
  </si>
  <si>
    <t xml:space="preserve">Règlement : </t>
  </si>
  <si>
    <t>TOTAL</t>
  </si>
  <si>
    <t>Client A</t>
  </si>
  <si>
    <t>060285xxxx</t>
  </si>
  <si>
    <t>clientA@gmail.com</t>
  </si>
  <si>
    <t>Modèle</t>
  </si>
  <si>
    <t>N° série</t>
  </si>
  <si>
    <t>Client</t>
  </si>
  <si>
    <t>Téléphone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</si>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</sst>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"/>
    <numFmt numFmtId="165" formatCode="#,##0.00\ &quot;€&quot;"/>
    <numFmt numFmtId="166" formatCode="@\ \ "/>
    <numFmt numFmtId="167" formatCode="_(&quot;€&quot;* #,##0.00_);_(&quot;€&quot;* \(#,##0.00\);_(&quot;€&quot;* &quot;-&quot;??_);_(@_)"/>
    <numFmt numFmtId="168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color theme="3" tint="0.3999755851924192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3" fillId="0" borderId="0" xfId="0" applyFont="1" applyFill="1"/>
    <xf numFmtId="0" fontId="3" fillId="0" borderId="0" xfId="0" applyFont="1" applyFill="1" applyAlignment="1">
      <alignment horizontal="left" vertical="top" inden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right" vertical="top"/>
    </xf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1" fillId="0" borderId="0" xfId="1" applyFill="1" applyAlignment="1">
      <alignment vertical="top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2" fontId="5" fillId="0" borderId="3" xfId="0" applyNumberFormat="1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165" fontId="5" fillId="0" borderId="3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2" fontId="5" fillId="0" borderId="5" xfId="0" applyNumberFormat="1" applyFont="1" applyFill="1" applyBorder="1" applyAlignment="1">
      <alignment horizontal="center" vertical="center"/>
    </xf>
    <xf numFmtId="1" fontId="5" fillId="0" borderId="6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166" fontId="2" fillId="0" borderId="0" xfId="0" applyNumberFormat="1" applyFont="1" applyFill="1" applyAlignment="1">
      <alignment horizontal="right" vertical="center"/>
    </xf>
    <xf numFmtId="167" fontId="2" fillId="0" borderId="1" xfId="0" applyNumberFormat="1" applyFont="1" applyFill="1" applyBorder="1" applyAlignment="1">
      <alignment horizontal="right" vertical="center"/>
    </xf>
    <xf numFmtId="10" fontId="2" fillId="0" borderId="5" xfId="0" applyNumberFormat="1" applyFont="1" applyFill="1" applyBorder="1" applyAlignment="1">
      <alignment horizontal="right" vertical="center"/>
    </xf>
    <xf numFmtId="2" fontId="2" fillId="0" borderId="5" xfId="0" applyNumberFormat="1" applyFont="1" applyFill="1" applyBorder="1" applyAlignment="1">
      <alignment horizontal="right" vertical="center"/>
    </xf>
    <xf numFmtId="168" fontId="2" fillId="0" borderId="5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166" fontId="3" fillId="0" borderId="0" xfId="0" applyNumberFormat="1" applyFont="1" applyFill="1" applyAlignment="1">
      <alignment horizontal="right" vertical="center"/>
    </xf>
    <xf numFmtId="167" fontId="2" fillId="0" borderId="5" xfId="0" applyNumberFormat="1" applyFont="1" applyFill="1" applyBorder="1" applyAlignment="1">
      <alignment horizontal="right" vertical="center"/>
    </xf>
    <xf numFmtId="0" fontId="5" fillId="0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cture%20Peuvillers%20V2-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Facture vente"/>
      <sheetName val="Commande"/>
      <sheetName val="Devis"/>
      <sheetName val="Liste remorques"/>
      <sheetName val="Liste accessoires"/>
      <sheetName val="Accessoires"/>
      <sheetName val="Remorques vendues"/>
      <sheetName val="Stock"/>
      <sheetName val="Tarif Tema"/>
      <sheetName val="Tarif Tema Client"/>
      <sheetName val="Tarif Zaslaw"/>
      <sheetName val="Tarif Zaslaw Client"/>
      <sheetName val="Tarif Sari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A3" t="str">
            <v>TEMA</v>
          </cell>
        </row>
        <row r="5">
          <cell r="A5" t="str">
            <v>BASIC 200</v>
          </cell>
          <cell r="B5" t="str">
            <v>Remorque 205x105x32 - 1 essieu 750Kg série BASIC</v>
          </cell>
          <cell r="C5">
            <v>390.83300000000003</v>
          </cell>
          <cell r="I5" t="str">
            <v>RemorqueMARTZ</v>
          </cell>
        </row>
        <row r="6">
          <cell r="A6" t="str">
            <v>BASIC 205</v>
          </cell>
          <cell r="B6" t="str">
            <v>Remorque 205x125x32 - 1 essieu 750 Kg série BASIC</v>
          </cell>
          <cell r="C6">
            <v>465.8356</v>
          </cell>
          <cell r="I6" t="str">
            <v>RemorqueZASLAW</v>
          </cell>
        </row>
        <row r="7">
          <cell r="A7" t="str">
            <v>BASIC 236</v>
          </cell>
          <cell r="B7" t="str">
            <v>Remorque 236x125x32 - 1 essieu 750 Kg série BASIC</v>
          </cell>
          <cell r="C7">
            <v>482.49920000000003</v>
          </cell>
          <cell r="F7">
            <v>0.2</v>
          </cell>
          <cell r="I7" t="str">
            <v>RemorqueSARIS</v>
          </cell>
        </row>
        <row r="8">
          <cell r="A8" t="str">
            <v>BASIC 263/2</v>
          </cell>
          <cell r="B8" t="str">
            <v>Remorque 263x125x32 - 2 essieux 750 Kg série BASIC</v>
          </cell>
          <cell r="C8">
            <v>665.83579999999995</v>
          </cell>
          <cell r="I8" t="str">
            <v>AccessoireMARTZ</v>
          </cell>
        </row>
        <row r="9">
          <cell r="A9" t="str">
            <v>PREMIUM 205</v>
          </cell>
          <cell r="B9" t="str">
            <v>Remorque 205x125x35 - 1 essieu 750 Kg série PREMIUM</v>
          </cell>
          <cell r="C9">
            <v>540.83199999999999</v>
          </cell>
          <cell r="I9" t="str">
            <v>AccessoireZASLAW</v>
          </cell>
        </row>
        <row r="10">
          <cell r="A10" t="str">
            <v>PREMIUM 205 W</v>
          </cell>
          <cell r="B10" t="str">
            <v>Remorque 205x125x35 - 1 essieu 750 Kg série PREMIUM Ressort</v>
          </cell>
          <cell r="C10">
            <v>610</v>
          </cell>
          <cell r="I10" t="str">
            <v>AccessoireDivers</v>
          </cell>
        </row>
        <row r="11">
          <cell r="A11" t="str">
            <v>NORD 236</v>
          </cell>
          <cell r="B11" t="str">
            <v>Remorque 236x125x35 - 1 essieu 750 Kg série NORD</v>
          </cell>
          <cell r="C11">
            <v>579.16480000000001</v>
          </cell>
        </row>
        <row r="12">
          <cell r="A12" t="str">
            <v>PREMIUM 220W</v>
          </cell>
          <cell r="B12" t="str">
            <v>Remorque 220x125x35 - 1 essieu 750 Kg série PREMIUM Ressort</v>
          </cell>
          <cell r="C12">
            <v>640.83420000000001</v>
          </cell>
        </row>
        <row r="13">
          <cell r="A13" t="str">
            <v>PREMIUM 263/2</v>
          </cell>
          <cell r="B13" t="str">
            <v>Remorque neuve 263x125x35 - 2 essieux 750 Kg série PREMIUM</v>
          </cell>
          <cell r="C13">
            <v>765.83439999999996</v>
          </cell>
        </row>
        <row r="14">
          <cell r="A14" t="str">
            <v>PREMIUM 263W</v>
          </cell>
          <cell r="B14" t="str">
            <v>Remorque 263x125x35 - 1 essieux 750 Kg série PREMIUM Ressort</v>
          </cell>
          <cell r="C14">
            <v>699.16871000000003</v>
          </cell>
        </row>
        <row r="15">
          <cell r="A15" t="str">
            <v>PREMIUM 263/2 ALU</v>
          </cell>
          <cell r="B15" t="str">
            <v>Remorque 263x125x35 - 2 essieux 750 Kg série PREMIUM ALU</v>
          </cell>
          <cell r="C15">
            <v>940.83658000000003</v>
          </cell>
        </row>
        <row r="16">
          <cell r="A16" t="str">
            <v>PREMIUM 300/2</v>
          </cell>
          <cell r="B16" t="str">
            <v>Remorque 300x150x35 - 2 essieux 750 Kg série PREMIUM</v>
          </cell>
          <cell r="C16">
            <v>965.8365</v>
          </cell>
        </row>
        <row r="17">
          <cell r="A17" t="str">
            <v>PRO BREAK 2612/2C</v>
          </cell>
          <cell r="B17" t="str">
            <v>Remorque 263x125x35 - 2 essieux 1000 Kg série PRO Freinée</v>
          </cell>
          <cell r="C17">
            <v>1390.92</v>
          </cell>
        </row>
        <row r="18">
          <cell r="A18" t="str">
            <v>MAXI 145</v>
          </cell>
          <cell r="B18" t="str">
            <v>Remorque 145x105x46 - 1 essieu 750 Kg série MAXI</v>
          </cell>
          <cell r="C18">
            <v>440.83251000000001</v>
          </cell>
        </row>
        <row r="19">
          <cell r="A19" t="str">
            <v>MAXI 205</v>
          </cell>
          <cell r="B19" t="str">
            <v>Remorque 205x125x46 - 1 essieu 750 Kg série MAXI</v>
          </cell>
          <cell r="C19">
            <v>624.16305</v>
          </cell>
        </row>
        <row r="20">
          <cell r="A20" t="str">
            <v>MAXI 236</v>
          </cell>
          <cell r="B20" t="str">
            <v>Remorque 236x125x46 - 1 essieu 750 Kg série MAXI</v>
          </cell>
          <cell r="C20">
            <v>665.83080000000007</v>
          </cell>
        </row>
        <row r="21">
          <cell r="A21" t="str">
            <v>MAXI 263/2</v>
          </cell>
          <cell r="B21" t="str">
            <v>Remorque 263x125x46 - 2 essieux 750 Kg série MAXI</v>
          </cell>
          <cell r="C21">
            <v>770.83515</v>
          </cell>
        </row>
        <row r="22">
          <cell r="A22" t="str">
            <v>HOLZ 236</v>
          </cell>
          <cell r="B22" t="str">
            <v>Remorque 236x125x45 - 1 essieu 750 Kg série WOOD</v>
          </cell>
          <cell r="C22">
            <v>658.33019999999999</v>
          </cell>
        </row>
        <row r="23">
          <cell r="A23" t="str">
            <v>HOLZ 263/2</v>
          </cell>
          <cell r="B23" t="str">
            <v>Remorque 263x125x45 - 2 essieux 750 Kg série WOOD</v>
          </cell>
          <cell r="C23">
            <v>816.66750000000002</v>
          </cell>
        </row>
        <row r="24">
          <cell r="A24" t="str">
            <v>CARPLATFORM 4021</v>
          </cell>
          <cell r="B24" t="str">
            <v>Plateau 400x200 - 2 essieux 1350 Kg</v>
          </cell>
          <cell r="C24">
            <v>2325</v>
          </cell>
        </row>
        <row r="25">
          <cell r="A25" t="str">
            <v xml:space="preserve">CARPLUS 4020S </v>
          </cell>
          <cell r="B25" t="str">
            <v>Porte voiture 485x210 - 2 essieux 1350 Kg</v>
          </cell>
          <cell r="C25">
            <v>2158.3298400000003</v>
          </cell>
        </row>
        <row r="26">
          <cell r="A26" t="str">
            <v>GTKIPPBAR 400</v>
          </cell>
          <cell r="B26" t="str">
            <v>Porte voiture 400x200 - 2 essieux 1350 Kg - roue dessous</v>
          </cell>
          <cell r="C26">
            <v>2466.6633199999997</v>
          </cell>
        </row>
        <row r="27">
          <cell r="A27" t="str">
            <v>CARFLAT 4019S</v>
          </cell>
          <cell r="B27" t="str">
            <v>Porte voiture 400x190 - 2 essieux 1350 Kg - roues coté</v>
          </cell>
          <cell r="C27">
            <v>2325.0018959999998</v>
          </cell>
        </row>
        <row r="28">
          <cell r="A28" t="str">
            <v>MOTO1</v>
          </cell>
          <cell r="B28" t="str">
            <v>Porte moto 1 rail - 1 essieu 750 Kg</v>
          </cell>
          <cell r="C28">
            <v>407.49599999999998</v>
          </cell>
        </row>
        <row r="29">
          <cell r="A29" t="str">
            <v>MOTO2</v>
          </cell>
          <cell r="B29" t="str">
            <v>Porte moto 2 rails - 1 essieu 750 Kg</v>
          </cell>
          <cell r="C29">
            <v>457.50259999999997</v>
          </cell>
        </row>
        <row r="30">
          <cell r="A30" t="str">
            <v>MOTO3</v>
          </cell>
          <cell r="B30" t="str">
            <v>Porte moto 3 rails - 1 essieu 750 Kg</v>
          </cell>
          <cell r="C30">
            <v>499.16400000000004</v>
          </cell>
        </row>
        <row r="31">
          <cell r="A31" t="str">
            <v>QUAD1B</v>
          </cell>
          <cell r="B31" t="str">
            <v>Porte quad 220x138x35 - 1 essieu 750 Kg</v>
          </cell>
          <cell r="C31">
            <v>829.5</v>
          </cell>
        </row>
        <row r="32">
          <cell r="A32" t="str">
            <v>MULTI 3016</v>
          </cell>
          <cell r="B32" t="str">
            <v>Remorque plateau 295x164 - 1 essieu de 750 Kg</v>
          </cell>
          <cell r="C32">
            <v>766.66543999999999</v>
          </cell>
        </row>
        <row r="33">
          <cell r="A33" t="str">
            <v>MULTI 3016C</v>
          </cell>
          <cell r="B33" t="str">
            <v>Remorque plateau 295x164 - 1 essieu de 1350 Kg freiné</v>
          </cell>
          <cell r="C33">
            <v>1165.8352199999999</v>
          </cell>
        </row>
        <row r="34">
          <cell r="A34" t="str">
            <v>MULTI 3318</v>
          </cell>
          <cell r="B34" t="str">
            <v xml:space="preserve">Remorque plateau 330x185 - 1 essieu de 750 Kg </v>
          </cell>
          <cell r="C34">
            <v>890.83200000000011</v>
          </cell>
        </row>
        <row r="35">
          <cell r="A35" t="str">
            <v>MULTI 3318C</v>
          </cell>
          <cell r="B35" t="str">
            <v>Remorque plateau 330x185 - 1 essieu de 1500 Kg freiné</v>
          </cell>
          <cell r="C35">
            <v>1491.6693</v>
          </cell>
        </row>
        <row r="36">
          <cell r="A36" t="str">
            <v>BUILDER 2 Rampes 2T7</v>
          </cell>
          <cell r="B36" t="str">
            <v>Porte Mini Pelle 300x150 avec rampes - 2 essieux 1350 Kg</v>
          </cell>
          <cell r="C36">
            <v>2200</v>
          </cell>
        </row>
        <row r="37">
          <cell r="A37" t="str">
            <v>BUILDER 3 Hayon 3T</v>
          </cell>
          <cell r="B37" t="str">
            <v>Porte Mini Pelle 305x150 avec hayon - 2 essieux 1500 Kg</v>
          </cell>
          <cell r="C37">
            <v>2810</v>
          </cell>
        </row>
        <row r="38">
          <cell r="A38" t="str">
            <v>BUILDER 3 Hayon 3T5</v>
          </cell>
          <cell r="B38" t="str">
            <v>Porte Mini Pelle 305x150 avec hayon - 2 essieux 1800 Kg</v>
          </cell>
          <cell r="C38">
            <v>3350</v>
          </cell>
        </row>
        <row r="39">
          <cell r="A39" t="str">
            <v>HOCHLADER 250</v>
          </cell>
          <cell r="B39" t="str">
            <v>Remorque 254x153x30 - 1 essieu 750 Kg roues dessous</v>
          </cell>
          <cell r="C39">
            <v>740.83726000000001</v>
          </cell>
        </row>
        <row r="40">
          <cell r="A40" t="str">
            <v>HOCHLADER 250/2</v>
          </cell>
          <cell r="B40" t="str">
            <v>Remorque 254x153x30 - 2 essieux 750 Kg roues dessous</v>
          </cell>
          <cell r="C40">
            <v>915.83320000000003</v>
          </cell>
        </row>
        <row r="41">
          <cell r="A41" t="str">
            <v>HOCHLADER 300/2</v>
          </cell>
          <cell r="B41" t="str">
            <v>Remorque 300x155x30 - 2 essieux 750 Kg roues dessous</v>
          </cell>
          <cell r="C41">
            <v>1040.8292100000001</v>
          </cell>
        </row>
        <row r="42">
          <cell r="A42" t="str">
            <v>HOCHLADER 260/2C 1,5T</v>
          </cell>
          <cell r="B42" t="str">
            <v>Remorque 263x155x30 - 2 essieux 1350 Kg freinés roues dessous</v>
          </cell>
          <cell r="C42">
            <v>1374.9965849999999</v>
          </cell>
        </row>
        <row r="43">
          <cell r="A43" t="str">
            <v>HOCHLADER 260/2C 2T</v>
          </cell>
          <cell r="B43" t="str">
            <v>Remorque 263x155x30 - 2 essieux 1350 Kg freinés roues dessous</v>
          </cell>
          <cell r="C43">
            <v>1491.6665780000001</v>
          </cell>
        </row>
        <row r="44">
          <cell r="A44" t="str">
            <v>HOCHLADER 320/2C 2T</v>
          </cell>
          <cell r="B44" t="str">
            <v>Remorque 320x171x30 - 2 essieux 1350 Kg freinés roues dessous</v>
          </cell>
          <cell r="C44">
            <v>2041.6629600000001</v>
          </cell>
        </row>
        <row r="56">
          <cell r="A56" t="str">
            <v>ZASLAW</v>
          </cell>
        </row>
        <row r="58">
          <cell r="A58" t="str">
            <v>205SU</v>
          </cell>
          <cell r="B58" t="str">
            <v>Remorque 205x122x35 - 1 essieu de 750 Kg série Pro</v>
          </cell>
          <cell r="C58">
            <v>540.83087999999998</v>
          </cell>
        </row>
        <row r="59">
          <cell r="A59" t="str">
            <v>235SU</v>
          </cell>
          <cell r="B59" t="str">
            <v>Remorque 235x132x35 - 1 essieu de 750 Kg série Pro</v>
          </cell>
          <cell r="C59">
            <v>624.16935000000001</v>
          </cell>
        </row>
        <row r="60">
          <cell r="A60" t="str">
            <v>235T</v>
          </cell>
          <cell r="B60" t="str">
            <v>Remorque 235x132x35 - 2 essieux de 750 Kg série Pro</v>
          </cell>
          <cell r="C60">
            <v>832.50063999999998</v>
          </cell>
        </row>
        <row r="61">
          <cell r="A61" t="str">
            <v>265SU</v>
          </cell>
          <cell r="B61" t="str">
            <v>Remorque 265x132x35 - 1 essieu de 750 Kg série Pro</v>
          </cell>
          <cell r="C61">
            <v>715.83600000000001</v>
          </cell>
        </row>
        <row r="62">
          <cell r="A62" t="str">
            <v>265T</v>
          </cell>
          <cell r="B62" t="str">
            <v>Remorque 265x132x35 - 2 essieux de 750 Kg série Pro</v>
          </cell>
          <cell r="C62">
            <v>874.16570000000002</v>
          </cell>
        </row>
        <row r="63">
          <cell r="A63" t="str">
            <v>205SH</v>
          </cell>
          <cell r="B63" t="str">
            <v>Remorque 205x122x35 - 1 essieu freiné de 1350 Kg série Pro</v>
          </cell>
          <cell r="C63">
            <v>1074.9969100000001</v>
          </cell>
        </row>
        <row r="64">
          <cell r="A64" t="str">
            <v>235SH</v>
          </cell>
          <cell r="B64" t="str">
            <v>Remorque 235x132x35 - 1 essieu freiné de 1350 Kg série Pro</v>
          </cell>
          <cell r="C64">
            <v>1125.0032220000001</v>
          </cell>
        </row>
        <row r="65">
          <cell r="A65" t="str">
            <v>265SH</v>
          </cell>
          <cell r="B65" t="str">
            <v>Remorque 265x132x35 - 1 essieu freiné de 1350 Kg série Pro</v>
          </cell>
          <cell r="C65">
            <v>1208.3315600000001</v>
          </cell>
        </row>
        <row r="66">
          <cell r="A66" t="str">
            <v>265TH</v>
          </cell>
          <cell r="B66" t="str">
            <v>Remorque 265x132x35 - 2 essieux freinés de 1350 Kg série Pro</v>
          </cell>
          <cell r="C66">
            <v>1574.9999999999998</v>
          </cell>
        </row>
        <row r="73">
          <cell r="A73" t="str">
            <v>SARIS</v>
          </cell>
        </row>
        <row r="75">
          <cell r="A75" t="str">
            <v>PKC20</v>
          </cell>
          <cell r="B75" t="str">
            <v>Remorque Benne Saris 270x150x30 - 2 essieux de 1350 kg</v>
          </cell>
          <cell r="C75">
            <v>2740.0004542500001</v>
          </cell>
        </row>
        <row r="76">
          <cell r="A76" t="str">
            <v>PKC20/1</v>
          </cell>
          <cell r="B76" t="str">
            <v>PTAC 2000 kg - pompe manuelle - ridelles alu ouvrantes 30cm</v>
          </cell>
          <cell r="C76" t="str">
            <v>a</v>
          </cell>
        </row>
        <row r="77">
          <cell r="A77" t="str">
            <v>PKC Royal 300 Electrique</v>
          </cell>
          <cell r="B77" t="str">
            <v>Remorque Benne Saris 270x170x30 - 2 essieux de 1500 kg</v>
          </cell>
          <cell r="C77">
            <v>3490.00337085</v>
          </cell>
        </row>
        <row r="78">
          <cell r="A78" t="str">
            <v>PKC Royal 300 Electrique/1</v>
          </cell>
          <cell r="B78" t="str">
            <v>PTAC 3000 kg - pompe électrique</v>
          </cell>
          <cell r="C78" t="str">
            <v>a</v>
          </cell>
        </row>
        <row r="79">
          <cell r="A79" t="str">
            <v>Magnum Expolrer 300</v>
          </cell>
          <cell r="B79" t="str">
            <v>Remorque porte engin 306x168x30 - 2 essieux de 1500 kg</v>
          </cell>
          <cell r="C79">
            <v>3199.9974154399997</v>
          </cell>
        </row>
        <row r="80">
          <cell r="A80" t="str">
            <v>Magnum Expolrer 300/1</v>
          </cell>
          <cell r="B80" t="str">
            <v>PTAC 3000 kg - plancher alu et marchepieds</v>
          </cell>
          <cell r="C80" t="str">
            <v>a</v>
          </cell>
        </row>
        <row r="81">
          <cell r="A81" t="str">
            <v>PAK32</v>
          </cell>
          <cell r="B81" t="str">
            <v>Porte voiture basculant hydraulique 409x202x10 - 2 essieux de 1350 kg</v>
          </cell>
          <cell r="C81">
            <v>3649.9960899999996</v>
          </cell>
        </row>
        <row r="82">
          <cell r="A82" t="str">
            <v>PAK32/1</v>
          </cell>
          <cell r="B82" t="str">
            <v>PTAC 2700 kg - pompe manuelle - treuil et support</v>
          </cell>
          <cell r="C82" t="str">
            <v>a</v>
          </cell>
        </row>
        <row r="83">
          <cell r="A83" t="str">
            <v>DV135</v>
          </cell>
          <cell r="B83" t="str">
            <v>Remorque fourgon 256x134x150 - 1 essieu de 1350 kg</v>
          </cell>
          <cell r="C83">
            <v>2399.9967577599996</v>
          </cell>
        </row>
        <row r="88">
          <cell r="B88" t="str">
            <v>ACCESSOIRES ZASLAW</v>
          </cell>
        </row>
        <row r="90">
          <cell r="A90" t="str">
            <v>BH800/235</v>
          </cell>
          <cell r="B90" t="str">
            <v>Bâche Haute 800mm pour 235</v>
          </cell>
          <cell r="C90">
            <v>191.66820000000001</v>
          </cell>
        </row>
        <row r="91">
          <cell r="A91" t="str">
            <v>BH1000 /265</v>
          </cell>
          <cell r="B91" t="str">
            <v>Bâche Haute 1000 mm pour 265</v>
          </cell>
          <cell r="C91">
            <v>249.16799332800002</v>
          </cell>
        </row>
        <row r="92">
          <cell r="A92" t="str">
            <v>BH1500/265</v>
          </cell>
          <cell r="B92" t="str">
            <v>Bâche Haute 1500mm pour 265</v>
          </cell>
          <cell r="C92">
            <v>379.166574975</v>
          </cell>
        </row>
        <row r="93">
          <cell r="A93" t="str">
            <v>BP/235</v>
          </cell>
          <cell r="B93" t="str">
            <v>Bâche plate pour 235</v>
          </cell>
          <cell r="C93">
            <v>48.750389999999996</v>
          </cell>
        </row>
        <row r="94">
          <cell r="A94" t="str">
            <v>BP/265</v>
          </cell>
          <cell r="B94" t="str">
            <v>Bâche plate pour 265</v>
          </cell>
          <cell r="C94">
            <v>53.333759999999998</v>
          </cell>
        </row>
        <row r="95">
          <cell r="A95" t="str">
            <v>RG450/235</v>
          </cell>
          <cell r="B95" t="str">
            <v>Rehausse grillagées 450mm pour 235</v>
          </cell>
          <cell r="C95">
            <v>237.50490002399999</v>
          </cell>
        </row>
        <row r="96">
          <cell r="A96" t="str">
            <v>RG450/265</v>
          </cell>
          <cell r="B96" t="str">
            <v>Rehausse grillagées 450mm pour 265</v>
          </cell>
          <cell r="C96">
            <v>257.49906830939995</v>
          </cell>
        </row>
        <row r="97">
          <cell r="A97" t="str">
            <v>RG800/265</v>
          </cell>
          <cell r="B97" t="str">
            <v>Rehausse grillagées 800mm pour 265</v>
          </cell>
          <cell r="C97">
            <v>391.50313199999999</v>
          </cell>
        </row>
        <row r="98">
          <cell r="A98" t="str">
            <v>PE/235</v>
          </cell>
          <cell r="B98" t="str">
            <v>Porte échelle pour 235</v>
          </cell>
          <cell r="C98">
            <v>53.833763999999995</v>
          </cell>
        </row>
        <row r="99">
          <cell r="A99" t="str">
            <v>PE/265</v>
          </cell>
          <cell r="B99" t="str">
            <v>Porte échelle pour 265</v>
          </cell>
          <cell r="C99">
            <v>54.000431999999996</v>
          </cell>
        </row>
        <row r="100">
          <cell r="A100" t="str">
            <v>RP350/235</v>
          </cell>
          <cell r="B100" t="str">
            <v>Réhausse pleines 350mm pour 235</v>
          </cell>
          <cell r="C100">
            <v>191.66820000000001</v>
          </cell>
        </row>
        <row r="101">
          <cell r="A101" t="str">
            <v>RP350/265</v>
          </cell>
          <cell r="B101" t="str">
            <v>Réhausse pleines 350mm pour 265</v>
          </cell>
          <cell r="C101">
            <v>210.00167999999999</v>
          </cell>
        </row>
        <row r="109">
          <cell r="B109" t="str">
            <v>ACCESSOIRES TEMA</v>
          </cell>
        </row>
        <row r="111">
          <cell r="A111" t="str">
            <v>PE/PRO/WOOD</v>
          </cell>
          <cell r="B111" t="str">
            <v>Porte échelle pour série PRO/WOOD</v>
          </cell>
          <cell r="C111">
            <v>37.500299999999996</v>
          </cell>
        </row>
        <row r="112">
          <cell r="A112" t="str">
            <v>PE/BASIC</v>
          </cell>
          <cell r="B112" t="str">
            <v>Porte échelle pour série BASIC/ECO</v>
          </cell>
          <cell r="C112">
            <v>37.500299999999996</v>
          </cell>
        </row>
        <row r="113">
          <cell r="A113" t="str">
            <v>PE/HOCHLADER</v>
          </cell>
          <cell r="B113" t="str">
            <v>Porte échelle pour série HOCHLADER</v>
          </cell>
          <cell r="C113">
            <v>75.000599999999991</v>
          </cell>
        </row>
        <row r="114">
          <cell r="A114" t="str">
            <v>BP/BASIC200</v>
          </cell>
          <cell r="B114" t="str">
            <v>Bâche plate BASIC 200</v>
          </cell>
          <cell r="C114">
            <v>43.750349999999997</v>
          </cell>
        </row>
        <row r="115">
          <cell r="A115" t="str">
            <v>BP/BASIC205</v>
          </cell>
          <cell r="B115" t="str">
            <v>Bâche plate BASIC 205</v>
          </cell>
          <cell r="C115">
            <v>47.917050000000003</v>
          </cell>
        </row>
        <row r="116">
          <cell r="A116" t="str">
            <v>BP/BASIC236</v>
          </cell>
          <cell r="B116" t="str">
            <v>Bâche plate BASIC 236</v>
          </cell>
          <cell r="C116">
            <v>47.917050000000003</v>
          </cell>
        </row>
        <row r="117">
          <cell r="A117" t="str">
            <v>BP/BASIC263</v>
          </cell>
          <cell r="B117" t="str">
            <v>Bâche plate BASIC 263/2</v>
          </cell>
          <cell r="C117">
            <v>52.083750000000002</v>
          </cell>
        </row>
        <row r="118">
          <cell r="A118" t="str">
            <v>BH800/BASIC200</v>
          </cell>
          <cell r="B118" t="str">
            <v>Bâche Haute 800 BASIC 200</v>
          </cell>
          <cell r="C118">
            <v>91.663733304000004</v>
          </cell>
        </row>
        <row r="119">
          <cell r="A119" t="str">
            <v>BH800/BASIC205</v>
          </cell>
          <cell r="B119" t="str">
            <v>Bâche Haute 800 BASIC 205</v>
          </cell>
          <cell r="C119">
            <v>116.66726666399998</v>
          </cell>
        </row>
        <row r="120">
          <cell r="A120" t="str">
            <v>BH800/BASIC236</v>
          </cell>
          <cell r="B120" t="str">
            <v>Bâche Haute 800 BASIC 236</v>
          </cell>
          <cell r="C120">
            <v>165.83365999199998</v>
          </cell>
        </row>
        <row r="121">
          <cell r="A121" t="str">
            <v>BH800/BASIC263</v>
          </cell>
          <cell r="B121" t="str">
            <v>Bâche Haute 800 BASIC 263</v>
          </cell>
          <cell r="C121">
            <v>165.83365999199998</v>
          </cell>
        </row>
        <row r="122">
          <cell r="A122" t="str">
            <v>BH1100/BASIC263</v>
          </cell>
          <cell r="B122" t="str">
            <v>Bâche Haute 1100 BASIC 263</v>
          </cell>
          <cell r="C122">
            <v>207.501493332</v>
          </cell>
        </row>
        <row r="123">
          <cell r="A123" t="str">
            <v>BP/MAXI145</v>
          </cell>
          <cell r="B123" t="str">
            <v>Bâche plate MAXI 145</v>
          </cell>
          <cell r="C123">
            <v>39.583649999999999</v>
          </cell>
        </row>
        <row r="124">
          <cell r="A124" t="str">
            <v>BP/PREMIUM205</v>
          </cell>
          <cell r="B124" t="str">
            <v>Bâche plate PREMIUM 205</v>
          </cell>
          <cell r="C124">
            <v>45.8337</v>
          </cell>
        </row>
        <row r="125">
          <cell r="A125" t="str">
            <v>BP/NORD-MAXI236</v>
          </cell>
          <cell r="B125" t="str">
            <v>Bâche plate NORD/MAXI 236</v>
          </cell>
          <cell r="C125">
            <v>45.8337</v>
          </cell>
        </row>
        <row r="126">
          <cell r="A126" t="str">
            <v>BP/PREMIUM263</v>
          </cell>
          <cell r="B126" t="str">
            <v>Bâche plate PREMIUM/PRAKTI 263</v>
          </cell>
          <cell r="C126">
            <v>52.083750000000002</v>
          </cell>
        </row>
        <row r="127">
          <cell r="A127" t="str">
            <v>BP/PREMIUM300</v>
          </cell>
          <cell r="B127" t="str">
            <v>Bâche plate PREMIUM 300</v>
          </cell>
          <cell r="C127">
            <v>72.917249999999996</v>
          </cell>
        </row>
        <row r="128">
          <cell r="A128" t="str">
            <v>BP/HOLZ236</v>
          </cell>
          <cell r="B128" t="str">
            <v>Bâche plate HOLZ 236</v>
          </cell>
          <cell r="C128">
            <v>45.8337</v>
          </cell>
        </row>
        <row r="129">
          <cell r="A129" t="str">
            <v>BP/HOLZ263</v>
          </cell>
          <cell r="B129" t="str">
            <v>Bâche plate HOLZ 263</v>
          </cell>
          <cell r="C129">
            <v>52.083750000000002</v>
          </cell>
        </row>
        <row r="130">
          <cell r="A130" t="str">
            <v>BH800/PREMIUM205</v>
          </cell>
          <cell r="B130" t="str">
            <v>Bâche Haute 800 PREMIUM 205</v>
          </cell>
          <cell r="C130">
            <v>162.49721663400001</v>
          </cell>
        </row>
        <row r="131">
          <cell r="A131" t="str">
            <v>BH800/NORD236</v>
          </cell>
          <cell r="B131" t="str">
            <v>Bâche Haute 800 NORD 236</v>
          </cell>
          <cell r="C131">
            <v>187.50550003199999</v>
          </cell>
        </row>
        <row r="132">
          <cell r="A132" t="str">
            <v>BH1100/NORD236</v>
          </cell>
          <cell r="B132" t="str">
            <v>Bâche Haute 1100 NORD 236</v>
          </cell>
          <cell r="C132">
            <v>220.83722501699998</v>
          </cell>
        </row>
        <row r="133">
          <cell r="A133" t="str">
            <v>BH800/PREMIUM263</v>
          </cell>
          <cell r="B133" t="str">
            <v>Bâche Haute 800 PREMIUM 263</v>
          </cell>
          <cell r="C133">
            <v>207.49812663840001</v>
          </cell>
        </row>
        <row r="134">
          <cell r="A134" t="str">
            <v>BH1100/PREMIUM263</v>
          </cell>
          <cell r="B134" t="str">
            <v>Bâche Haute 1100 PREMIUM 263</v>
          </cell>
          <cell r="C134">
            <v>240.83576000399998</v>
          </cell>
        </row>
        <row r="135">
          <cell r="A135" t="str">
            <v>BH1100/HOLZ263</v>
          </cell>
          <cell r="B135" t="str">
            <v>Bâche Haute 1100 HOLZ 263</v>
          </cell>
          <cell r="C135">
            <v>240.83576000399998</v>
          </cell>
        </row>
        <row r="136">
          <cell r="A136" t="str">
            <v>BH1400/HOLZ263</v>
          </cell>
          <cell r="B136" t="str">
            <v>Bâche Haute 1400 PREMIUM/HOLZ 263</v>
          </cell>
          <cell r="C136">
            <v>337.5027</v>
          </cell>
        </row>
        <row r="137">
          <cell r="A137" t="str">
            <v>BH800/MAXI205</v>
          </cell>
          <cell r="B137" t="str">
            <v>Bâche Haute 800 MAXI 205</v>
          </cell>
          <cell r="C137">
            <v>190.83477666599998</v>
          </cell>
        </row>
        <row r="138">
          <cell r="A138" t="str">
            <v>BH800/MAXI236</v>
          </cell>
          <cell r="B138" t="str">
            <v>Bâche Haute 800 MAXI 236</v>
          </cell>
          <cell r="C138">
            <v>225.0018</v>
          </cell>
        </row>
        <row r="139">
          <cell r="A139" t="str">
            <v>BH1100/MAXI263</v>
          </cell>
          <cell r="B139" t="str">
            <v>Bâche Haute 1100 MAXI 263</v>
          </cell>
          <cell r="C139">
            <v>308.33580000000001</v>
          </cell>
        </row>
        <row r="140">
          <cell r="A140" t="str">
            <v>BH800/HOLZ236</v>
          </cell>
          <cell r="B140" t="str">
            <v>Bâche Haute 800 HOLZ 236</v>
          </cell>
          <cell r="C140">
            <v>187.50550003199999</v>
          </cell>
        </row>
        <row r="141">
          <cell r="A141" t="str">
            <v>RD40/NORD236</v>
          </cell>
          <cell r="B141" t="str">
            <v>Réhausse double 40cm NORD 236</v>
          </cell>
          <cell r="C141">
            <v>220.83364165499998</v>
          </cell>
        </row>
        <row r="142">
          <cell r="A142" t="str">
            <v>RD40/PREMIUM263</v>
          </cell>
          <cell r="B142" t="str">
            <v>Réhausse double 40cm PREMIUM 263</v>
          </cell>
          <cell r="C142">
            <v>229.17016667999999</v>
          </cell>
        </row>
        <row r="143">
          <cell r="A143" t="str">
            <v>RG40/PREMIUM205</v>
          </cell>
          <cell r="B143" t="str">
            <v>Réhausse grillagée 40cm PREMIUM 205</v>
          </cell>
          <cell r="C143">
            <v>155.00124</v>
          </cell>
        </row>
        <row r="144">
          <cell r="A144" t="str">
            <v>RG40/PREMIUM236</v>
          </cell>
          <cell r="B144" t="str">
            <v>Réhausse grillagée 40cm NORD/PREMIUM 236</v>
          </cell>
          <cell r="C144">
            <v>198.33492000000001</v>
          </cell>
        </row>
        <row r="145">
          <cell r="A145" t="str">
            <v>RG40/HOLZ263</v>
          </cell>
          <cell r="B145" t="str">
            <v>Réhausse grillagée 40cm PREMIUM/HOLZ 263</v>
          </cell>
          <cell r="C145">
            <v>206.66831999999999</v>
          </cell>
        </row>
        <row r="146">
          <cell r="A146" t="str">
            <v>RG32/BASIC205</v>
          </cell>
          <cell r="B146" t="str">
            <v>Réhausse grillagée 32cm BASIC 205</v>
          </cell>
          <cell r="C146">
            <v>155.00124</v>
          </cell>
        </row>
        <row r="147">
          <cell r="A147" t="str">
            <v>RG32/BASIC236</v>
          </cell>
          <cell r="B147" t="str">
            <v>Réhausse grillagée 32cm BASIC 236</v>
          </cell>
          <cell r="C147">
            <v>198.33492000000001</v>
          </cell>
        </row>
        <row r="148">
          <cell r="A148" t="str">
            <v>RG32/BASIC263</v>
          </cell>
          <cell r="B148" t="str">
            <v>Réhausse grillagée 32cm BASIC 263/2</v>
          </cell>
          <cell r="C148">
            <v>206.66831999999999</v>
          </cell>
        </row>
        <row r="149">
          <cell r="C149">
            <v>0</v>
          </cell>
        </row>
        <row r="150">
          <cell r="A150" t="str">
            <v>RA/MULTI3016</v>
          </cell>
          <cell r="B150" t="str">
            <v>Ridelle arrière pour Multi 3016</v>
          </cell>
          <cell r="C150">
            <v>82.500659999999996</v>
          </cell>
        </row>
        <row r="151">
          <cell r="A151" t="str">
            <v>RI/MULTI3016</v>
          </cell>
          <cell r="B151" t="str">
            <v>Ridelles latérales et avant pour Multi 3016</v>
          </cell>
          <cell r="C151">
            <v>165.00131999999999</v>
          </cell>
        </row>
        <row r="152">
          <cell r="A152" t="str">
            <v>RG/MULTI3016</v>
          </cell>
          <cell r="B152" t="str">
            <v>Réhausse grillagée pour Multi 3016</v>
          </cell>
          <cell r="C152">
            <v>250.00200000000001</v>
          </cell>
        </row>
        <row r="153">
          <cell r="C153">
            <v>0</v>
          </cell>
        </row>
        <row r="154">
          <cell r="A154" t="str">
            <v>SRS/PREMIUM</v>
          </cell>
          <cell r="B154" t="str">
            <v>Support de roue de secours PREMIUM</v>
          </cell>
          <cell r="C154">
            <v>32</v>
          </cell>
        </row>
        <row r="155">
          <cell r="A155" t="str">
            <v>SRS/PRAKTI</v>
          </cell>
          <cell r="B155" t="str">
            <v>Support de roue de secours PRAKTI</v>
          </cell>
          <cell r="C155">
            <v>32</v>
          </cell>
        </row>
        <row r="156">
          <cell r="A156" t="str">
            <v>SRS/BASIC</v>
          </cell>
          <cell r="B156" t="str">
            <v>Support de roue de secours BASIC</v>
          </cell>
          <cell r="C156">
            <v>32.499000000000002</v>
          </cell>
        </row>
        <row r="157">
          <cell r="A157" t="str">
            <v>SRS/HOCHLADER</v>
          </cell>
          <cell r="B157" t="str">
            <v>Support de roue de secours HOCHLADER</v>
          </cell>
          <cell r="C157">
            <v>32.499000000000002</v>
          </cell>
        </row>
        <row r="158">
          <cell r="A158" t="str">
            <v>SRS/CARPLATFORM</v>
          </cell>
          <cell r="B158" t="str">
            <v>Support de roue de secours CARPLATFORM</v>
          </cell>
          <cell r="C158">
            <v>56</v>
          </cell>
        </row>
        <row r="159">
          <cell r="A159" t="str">
            <v>SRS/BUILDER2</v>
          </cell>
          <cell r="B159" t="str">
            <v>Support de roue de secours BUILDER 2</v>
          </cell>
          <cell r="C159">
            <v>40</v>
          </cell>
        </row>
        <row r="160">
          <cell r="A160" t="str">
            <v>SRS/BUILDER3</v>
          </cell>
          <cell r="B160" t="str">
            <v>Support de roue de secours BUILDER 3</v>
          </cell>
          <cell r="C160">
            <v>40</v>
          </cell>
        </row>
        <row r="161">
          <cell r="A161" t="str">
            <v>SRS/Latéral</v>
          </cell>
          <cell r="B161" t="str">
            <v>Support de roue de secours latérale</v>
          </cell>
          <cell r="C161">
            <v>16.584</v>
          </cell>
        </row>
        <row r="162">
          <cell r="A162" t="str">
            <v>CALEROUE</v>
          </cell>
          <cell r="B162" t="str">
            <v>Cale de roue pour CARPLUS</v>
          </cell>
          <cell r="C162">
            <v>33.334000000000003</v>
          </cell>
        </row>
        <row r="163">
          <cell r="A163" t="str">
            <v>RENF/PREMIUM</v>
          </cell>
          <cell r="B163" t="str">
            <v>Renfort de ridelles pour PREMIUM</v>
          </cell>
          <cell r="C163">
            <v>37.501800000000003</v>
          </cell>
        </row>
        <row r="164">
          <cell r="A164" t="str">
            <v>RENF/PRAKTI</v>
          </cell>
          <cell r="B164" t="str">
            <v>Renfort de ridelles pour PRAKTI</v>
          </cell>
          <cell r="C164">
            <v>58.331000000000003</v>
          </cell>
        </row>
        <row r="176">
          <cell r="B176" t="str">
            <v>ACCESSOIRES DIVERS</v>
          </cell>
        </row>
        <row r="178">
          <cell r="A178" t="str">
            <v>RC155/70R13</v>
          </cell>
          <cell r="B178" t="str">
            <v xml:space="preserve">Roue complète 155/70R13 </v>
          </cell>
          <cell r="C178">
            <v>49.916440000000009</v>
          </cell>
        </row>
        <row r="179">
          <cell r="A179" t="str">
            <v>RC165/70R13</v>
          </cell>
          <cell r="B179" t="str">
            <v xml:space="preserve">Roue complète 165/70R13 </v>
          </cell>
          <cell r="C179">
            <v>72</v>
          </cell>
        </row>
        <row r="180">
          <cell r="A180" t="str">
            <v>RC165R13</v>
          </cell>
          <cell r="B180" t="str">
            <v xml:space="preserve">Roue complète 165R13 </v>
          </cell>
          <cell r="C180">
            <v>72.42</v>
          </cell>
        </row>
        <row r="181">
          <cell r="A181" t="str">
            <v>RC185R14</v>
          </cell>
          <cell r="B181" t="str">
            <v xml:space="preserve">Roue complète 185R14 </v>
          </cell>
          <cell r="C181">
            <v>90.914999999999992</v>
          </cell>
        </row>
        <row r="182">
          <cell r="A182" t="str">
            <v>RC195/50R10</v>
          </cell>
          <cell r="B182" t="str">
            <v>Roue complète 195/50R10</v>
          </cell>
          <cell r="C182">
            <v>103</v>
          </cell>
        </row>
        <row r="183">
          <cell r="A183" t="str">
            <v>ANTIVOL-Al-Ko</v>
          </cell>
          <cell r="B183" t="str">
            <v>Antivol d'attache Al-Ko</v>
          </cell>
          <cell r="C183">
            <v>60</v>
          </cell>
        </row>
        <row r="184">
          <cell r="A184" t="str">
            <v>ANTIVOL-UNIV.</v>
          </cell>
          <cell r="B184" t="str">
            <v>Antivol remorque universel</v>
          </cell>
          <cell r="C184">
            <v>32.920063999999996</v>
          </cell>
        </row>
        <row r="185">
          <cell r="A185" t="str">
            <v>ANTIVOL-TETE</v>
          </cell>
          <cell r="B185" t="str">
            <v>Antivol de tête</v>
          </cell>
          <cell r="C185">
            <v>6.42</v>
          </cell>
        </row>
        <row r="186">
          <cell r="A186" t="str">
            <v>ANNEAU-RAB.</v>
          </cell>
          <cell r="B186" t="str">
            <v>Anneau d'arrimage rabattable</v>
          </cell>
          <cell r="C186">
            <v>4.4195400000000005</v>
          </cell>
        </row>
        <row r="187">
          <cell r="A187" t="str">
            <v>ANNEAU-ENCAS.</v>
          </cell>
          <cell r="B187" t="str">
            <v>Anneau d'arrimage à encastrer</v>
          </cell>
          <cell r="C187">
            <v>6.24634</v>
          </cell>
        </row>
        <row r="188">
          <cell r="A188" t="str">
            <v>PLAQUE-RENF.</v>
          </cell>
          <cell r="B188" t="str">
            <v>Plaque de renfort pour anneau à encastrer</v>
          </cell>
          <cell r="C188">
            <v>2.84</v>
          </cell>
        </row>
        <row r="189">
          <cell r="A189" t="str">
            <v>PRISE-M-7B</v>
          </cell>
          <cell r="B189" t="str">
            <v>Prise mâle 7 broches</v>
          </cell>
          <cell r="C189">
            <v>3.5</v>
          </cell>
        </row>
        <row r="190">
          <cell r="A190" t="str">
            <v xml:space="preserve">ADAPT.13B-V/7B-R </v>
          </cell>
          <cell r="B190" t="str">
            <v>Adaptateur 13 bro. Voiture / 7 bro. Remorque</v>
          </cell>
          <cell r="C190">
            <v>6.5837700000000003</v>
          </cell>
        </row>
        <row r="191">
          <cell r="A191" t="str">
            <v>FEU-ASPOCK-Droit</v>
          </cell>
          <cell r="B191" t="str">
            <v>Feu complet ASPOCK Multipoint Droit</v>
          </cell>
          <cell r="C191">
            <v>16.829999999999998</v>
          </cell>
        </row>
        <row r="192">
          <cell r="A192" t="str">
            <v>FEU-ASPOCK-Gauche</v>
          </cell>
          <cell r="B192" t="str">
            <v>Feu complet ASPOCK Multipoint Gauche</v>
          </cell>
          <cell r="C192">
            <v>16.829999999999998</v>
          </cell>
        </row>
        <row r="193">
          <cell r="A193" t="str">
            <v>FEU-GAB.AV.</v>
          </cell>
          <cell r="B193" t="str">
            <v>Feu de gabarit avant</v>
          </cell>
          <cell r="C193">
            <v>6.46</v>
          </cell>
        </row>
        <row r="194">
          <cell r="A194" t="str">
            <v>RCP-1600 Kg</v>
          </cell>
          <cell r="B194" t="str">
            <v>Jeu de rampes de chargement pliable 1600 Kg</v>
          </cell>
          <cell r="C194">
            <v>116.66675000000001</v>
          </cell>
        </row>
        <row r="195">
          <cell r="A195" t="str">
            <v>RCP-ALU-227x29 - 450 Kg</v>
          </cell>
          <cell r="B195" t="str">
            <v>2 rampes alu pliable 227x29 - 450 Kg</v>
          </cell>
          <cell r="C195">
            <v>127.5</v>
          </cell>
        </row>
        <row r="196">
          <cell r="A196" t="str">
            <v>RC-GALVA-192x22,5 - 350Kg</v>
          </cell>
          <cell r="B196" t="str">
            <v>2 rampes galva 192x22,5 - 350Kg</v>
          </cell>
          <cell r="C196">
            <v>75.000600000000006</v>
          </cell>
        </row>
        <row r="197">
          <cell r="A197" t="str">
            <v>RC-ALU-2M - 400Kg</v>
          </cell>
          <cell r="B197" t="str">
            <v>2 rampes alu courbées 2M - 400Kg</v>
          </cell>
          <cell r="C197">
            <v>104</v>
          </cell>
        </row>
        <row r="198">
          <cell r="A198" t="str">
            <v>BLOCMOTO</v>
          </cell>
          <cell r="B198" t="str">
            <v>Bloc roue moto</v>
          </cell>
          <cell r="C198">
            <v>82.498497000000015</v>
          </cell>
        </row>
        <row r="199">
          <cell r="A199" t="str">
            <v>SUP-PLAQUE</v>
          </cell>
          <cell r="B199" t="str">
            <v>Support de plaque</v>
          </cell>
          <cell r="C199">
            <v>8</v>
          </cell>
        </row>
        <row r="200">
          <cell r="A200" t="str">
            <v>BSA 70cm</v>
          </cell>
          <cell r="B200" t="str">
            <v>Béquille de stabilisation arrière 70cm</v>
          </cell>
          <cell r="C200">
            <v>9.5820000000000007</v>
          </cell>
        </row>
        <row r="201">
          <cell r="A201" t="str">
            <v>BRIDE48</v>
          </cell>
          <cell r="B201" t="str">
            <v>Bride de fixation dia. 48mm</v>
          </cell>
          <cell r="C201">
            <v>3.5802</v>
          </cell>
        </row>
        <row r="202">
          <cell r="A202" t="str">
            <v>SANGLE-3points</v>
          </cell>
          <cell r="B202" t="str">
            <v>Sangle PV 50MM 2M 3T5 3 points</v>
          </cell>
          <cell r="C202">
            <v>28.291</v>
          </cell>
        </row>
        <row r="203">
          <cell r="A203" t="str">
            <v>SANGLE-DEP.2M</v>
          </cell>
          <cell r="B203" t="str">
            <v>Sangle Porte Voiture déportée 50MM 2M 4T</v>
          </cell>
          <cell r="C203">
            <v>29.832090000000001</v>
          </cell>
        </row>
        <row r="204">
          <cell r="A204" t="str">
            <v>RAMPE-MOTO-1,70m</v>
          </cell>
          <cell r="B204" t="str">
            <v>Rampe de montée porte moto 1,70m</v>
          </cell>
          <cell r="C204">
            <v>50.000439999999998</v>
          </cell>
        </row>
        <row r="205">
          <cell r="A205" t="str">
            <v>RAIL-MOTO-2m+BUTEE</v>
          </cell>
          <cell r="B205" t="str">
            <v>Rail porte moto 2m avec butée</v>
          </cell>
          <cell r="C205">
            <v>45.830016000000001</v>
          </cell>
        </row>
        <row r="206">
          <cell r="A206" t="str">
            <v>FILET-250x140</v>
          </cell>
          <cell r="B206" t="str">
            <v>Filet de remorque 250 x 140</v>
          </cell>
          <cell r="C206">
            <v>24.585525000000001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lient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lient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28"/>
  <sheetViews>
    <sheetView workbookViewId="0">
      <selection activeCell="C4" sqref="C4"/>
    </sheetView>
  </sheetViews>
  <sheetFormatPr baseColWidth="10" defaultRowHeight="15" x14ac:dyDescent="0.25"/>
  <cols>
    <col min="1" max="1" width="16.5703125" bestFit="1" customWidth="1"/>
    <col min="2" max="2" width="17.28515625" bestFit="1" customWidth="1"/>
    <col min="3" max="3" width="39.85546875" bestFit="1" customWidth="1"/>
    <col min="4" max="4" width="15.7109375" bestFit="1" customWidth="1"/>
    <col min="5" max="5" width="10.140625" bestFit="1" customWidth="1"/>
  </cols>
  <sheetData>
    <row r="3" spans="1:5" x14ac:dyDescent="0.25">
      <c r="A3" s="1"/>
      <c r="B3" s="2" t="s">
        <v>0</v>
      </c>
      <c r="C3" s="1"/>
      <c r="D3" s="3"/>
      <c r="E3" s="4"/>
    </row>
    <row r="4" spans="1:5" x14ac:dyDescent="0.25">
      <c r="A4" s="1"/>
      <c r="B4" s="5" t="s">
        <v>1</v>
      </c>
      <c r="C4" s="6" t="s">
        <v>20</v>
      </c>
      <c r="D4" s="6"/>
      <c r="E4" s="6"/>
    </row>
    <row r="5" spans="1:5" x14ac:dyDescent="0.25">
      <c r="A5" s="1"/>
      <c r="B5" s="5" t="s">
        <v>2</v>
      </c>
      <c r="C5" s="6"/>
      <c r="D5" s="6"/>
      <c r="E5" s="6"/>
    </row>
    <row r="6" spans="1:5" x14ac:dyDescent="0.25">
      <c r="A6" s="1"/>
      <c r="B6" s="5" t="s">
        <v>3</v>
      </c>
      <c r="C6" s="6"/>
      <c r="D6" s="6"/>
      <c r="E6" s="6"/>
    </row>
    <row r="7" spans="1:5" x14ac:dyDescent="0.25">
      <c r="A7" s="1"/>
      <c r="B7" s="5" t="s">
        <v>4</v>
      </c>
      <c r="C7" s="6"/>
      <c r="D7" s="6"/>
      <c r="E7" s="6"/>
    </row>
    <row r="8" spans="1:5" x14ac:dyDescent="0.25">
      <c r="A8" s="1"/>
      <c r="B8" s="5" t="s">
        <v>5</v>
      </c>
      <c r="C8" s="7" t="s">
        <v>21</v>
      </c>
      <c r="D8" s="6"/>
      <c r="E8" s="6"/>
    </row>
    <row r="9" spans="1:5" x14ac:dyDescent="0.25">
      <c r="A9" s="1"/>
      <c r="B9" s="5" t="s">
        <v>6</v>
      </c>
      <c r="C9" s="8" t="s">
        <v>22</v>
      </c>
      <c r="D9" s="6"/>
      <c r="E9" s="6"/>
    </row>
    <row r="10" spans="1:5" x14ac:dyDescent="0.25">
      <c r="A10" s="9" t="s">
        <v>7</v>
      </c>
      <c r="B10" s="10" t="s">
        <v>8</v>
      </c>
      <c r="C10" s="11" t="s">
        <v>9</v>
      </c>
      <c r="D10" s="10" t="s">
        <v>10</v>
      </c>
      <c r="E10" s="10" t="s">
        <v>11</v>
      </c>
    </row>
    <row r="11" spans="1:5" x14ac:dyDescent="0.25">
      <c r="A11" s="12" t="s">
        <v>12</v>
      </c>
      <c r="B11" s="13" t="s">
        <v>13</v>
      </c>
      <c r="C11" s="14" t="str">
        <f t="shared" ref="C11:C18" si="0">IFERROR(IF(B11="","",VLOOKUP(B11,Table,2,FALSE)),"")</f>
        <v>Remorque 263x125x32 - 2 essieux 750 Kg série BASIC</v>
      </c>
      <c r="D11" s="15">
        <v>1</v>
      </c>
      <c r="E11" s="16" t="str">
        <f t="shared" ref="E11:E22" si="1">IFERROR(IF(B11="","",VLOOKUP(B11,Table,3,FALSE)*D11/F11),"")</f>
        <v/>
      </c>
    </row>
    <row r="12" spans="1:5" x14ac:dyDescent="0.25">
      <c r="A12" s="12"/>
      <c r="B12" s="13"/>
      <c r="C12" s="14" t="str">
        <f t="shared" si="0"/>
        <v/>
      </c>
      <c r="D12" s="15"/>
      <c r="E12" s="16" t="str">
        <f t="shared" si="1"/>
        <v/>
      </c>
    </row>
    <row r="13" spans="1:5" x14ac:dyDescent="0.25">
      <c r="A13" s="12"/>
      <c r="B13" s="13"/>
      <c r="C13" s="14" t="str">
        <f t="shared" si="0"/>
        <v/>
      </c>
      <c r="D13" s="15"/>
      <c r="E13" s="16" t="str">
        <f t="shared" si="1"/>
        <v/>
      </c>
    </row>
    <row r="14" spans="1:5" x14ac:dyDescent="0.25">
      <c r="A14" s="12"/>
      <c r="B14" s="13"/>
      <c r="C14" s="14" t="str">
        <f t="shared" si="0"/>
        <v/>
      </c>
      <c r="D14" s="15"/>
      <c r="E14" s="16" t="str">
        <f t="shared" si="1"/>
        <v/>
      </c>
    </row>
    <row r="15" spans="1:5" x14ac:dyDescent="0.25">
      <c r="A15" s="12"/>
      <c r="B15" s="13"/>
      <c r="C15" s="14" t="str">
        <f t="shared" si="0"/>
        <v/>
      </c>
      <c r="D15" s="15"/>
      <c r="E15" s="16" t="str">
        <f t="shared" si="1"/>
        <v/>
      </c>
    </row>
    <row r="16" spans="1:5" x14ac:dyDescent="0.25">
      <c r="A16" s="12"/>
      <c r="B16" s="13"/>
      <c r="C16" s="14" t="str">
        <f t="shared" si="0"/>
        <v/>
      </c>
      <c r="D16" s="15"/>
      <c r="E16" s="16" t="str">
        <f t="shared" si="1"/>
        <v/>
      </c>
    </row>
    <row r="17" spans="1:5" x14ac:dyDescent="0.25">
      <c r="A17" s="12"/>
      <c r="B17" s="13"/>
      <c r="C17" s="14" t="str">
        <f t="shared" si="0"/>
        <v/>
      </c>
      <c r="D17" s="15"/>
      <c r="E17" s="16" t="str">
        <f t="shared" si="1"/>
        <v/>
      </c>
    </row>
    <row r="18" spans="1:5" x14ac:dyDescent="0.25">
      <c r="A18" s="12"/>
      <c r="B18" s="13"/>
      <c r="C18" s="14" t="str">
        <f t="shared" si="0"/>
        <v/>
      </c>
      <c r="D18" s="15"/>
      <c r="E18" s="16" t="str">
        <f t="shared" si="1"/>
        <v/>
      </c>
    </row>
    <row r="19" spans="1:5" x14ac:dyDescent="0.25">
      <c r="A19" s="12"/>
      <c r="B19" s="13"/>
      <c r="C19" s="14" t="s">
        <v>14</v>
      </c>
      <c r="D19" s="15"/>
      <c r="E19" s="16" t="str">
        <f t="shared" ref="E19:E21" si="2">IFERROR(IF(B19="","",VLOOKUP(B19,Table,3,FALSE)*D19/F19),"")</f>
        <v/>
      </c>
    </row>
    <row r="20" spans="1:5" x14ac:dyDescent="0.25">
      <c r="A20" s="12"/>
      <c r="B20" s="13"/>
      <c r="C20" s="14"/>
      <c r="D20" s="15"/>
      <c r="E20" s="16"/>
    </row>
    <row r="21" spans="1:5" x14ac:dyDescent="0.25">
      <c r="A21" s="12"/>
      <c r="B21" s="13"/>
      <c r="C21" s="14" t="str">
        <f t="shared" ref="C21:C23" si="3">IFERROR(IF(B21="","",VLOOKUP(B21,Table,2,FALSE)),"")</f>
        <v/>
      </c>
      <c r="D21" s="15"/>
      <c r="E21" s="16" t="str">
        <f t="shared" si="2"/>
        <v/>
      </c>
    </row>
    <row r="22" spans="1:5" x14ac:dyDescent="0.25">
      <c r="A22" s="12"/>
      <c r="B22" s="17"/>
      <c r="C22" s="18"/>
      <c r="D22" s="19"/>
      <c r="E22" s="16" t="str">
        <f t="shared" si="1"/>
        <v/>
      </c>
    </row>
    <row r="23" spans="1:5" x14ac:dyDescent="0.25">
      <c r="A23" s="12"/>
      <c r="B23" s="20"/>
      <c r="C23" s="21"/>
      <c r="D23" s="22"/>
      <c r="E23" s="23">
        <f>SUM(E11:E22)</f>
        <v>0</v>
      </c>
    </row>
    <row r="24" spans="1:5" x14ac:dyDescent="0.25">
      <c r="A24" s="12"/>
      <c r="B24" s="20"/>
      <c r="C24" s="21"/>
      <c r="D24" s="22" t="s">
        <v>15</v>
      </c>
      <c r="E24" s="24">
        <v>0.2</v>
      </c>
    </row>
    <row r="25" spans="1:5" x14ac:dyDescent="0.25">
      <c r="A25" s="12"/>
      <c r="B25" s="20"/>
      <c r="C25" s="21" t="str">
        <f>IF(E24="","TVA non applicable article 293B de la DGI","")</f>
        <v/>
      </c>
      <c r="D25" s="22" t="s">
        <v>16</v>
      </c>
      <c r="E25" s="25">
        <f>E24*E23</f>
        <v>0</v>
      </c>
    </row>
    <row r="26" spans="1:5" x14ac:dyDescent="0.25">
      <c r="A26" s="12"/>
      <c r="B26" s="12"/>
      <c r="C26" s="21"/>
      <c r="D26" s="22" t="s">
        <v>17</v>
      </c>
      <c r="E26" s="26"/>
    </row>
    <row r="27" spans="1:5" x14ac:dyDescent="0.25">
      <c r="A27" s="12"/>
      <c r="B27" s="27" t="s">
        <v>18</v>
      </c>
      <c r="C27" s="21"/>
      <c r="D27" s="28" t="s">
        <v>19</v>
      </c>
      <c r="E27" s="29">
        <f>E23+E25+E26</f>
        <v>0</v>
      </c>
    </row>
    <row r="28" spans="1:5" x14ac:dyDescent="0.25">
      <c r="A28" s="1"/>
      <c r="B28" s="6"/>
      <c r="C28" s="30"/>
      <c r="D28" s="6"/>
      <c r="E28" s="6"/>
    </row>
  </sheetData>
  <dataValidations count="13">
    <dataValidation type="list" allowBlank="1" showInputMessage="1" showErrorMessage="1" sqref="B20:B21">
      <formula1>INDIRECT($A$27)</formula1>
    </dataValidation>
    <dataValidation type="list" allowBlank="1" showInputMessage="1" showErrorMessage="1" sqref="B19">
      <formula1>INDIRECT($A$26)</formula1>
    </dataValidation>
    <dataValidation type="list" allowBlank="1" showInputMessage="1" showErrorMessage="1" sqref="B18">
      <formula1>INDIRECT($A$25)</formula1>
    </dataValidation>
    <dataValidation type="list" allowBlank="1" showInputMessage="1" showErrorMessage="1" sqref="B17">
      <formula1>INDIRECT($A$24)</formula1>
    </dataValidation>
    <dataValidation type="list" allowBlank="1" showInputMessage="1" showErrorMessage="1" sqref="B16">
      <formula1>INDIRECT($A$23)</formula1>
    </dataValidation>
    <dataValidation type="list" allowBlank="1" showInputMessage="1" showErrorMessage="1" sqref="B15">
      <formula1>INDIRECT($A$22)</formula1>
    </dataValidation>
    <dataValidation type="list" allowBlank="1" showInputMessage="1" showErrorMessage="1" sqref="B14">
      <formula1>INDIRECT($A$21)</formula1>
    </dataValidation>
    <dataValidation type="list" allowBlank="1" showInputMessage="1" showErrorMessage="1" sqref="B13">
      <formula1>INDIRECT($A$20)</formula1>
    </dataValidation>
    <dataValidation type="list" allowBlank="1" showInputMessage="1" showErrorMessage="1" sqref="B12">
      <formula1>INDIRECT($A$19)</formula1>
    </dataValidation>
    <dataValidation type="list" allowBlank="1" showInputMessage="1" showErrorMessage="1" sqref="B11">
      <formula1>INDIRECT($A$11)</formula1>
    </dataValidation>
    <dataValidation type="list" allowBlank="1" showInputMessage="1" showErrorMessage="1" sqref="A11:A21">
      <formula1>Choix1</formula1>
    </dataValidation>
    <dataValidation type="list" allowBlank="1" showInputMessage="1" showErrorMessage="1" sqref="C27:C28">
      <formula1>Règlement</formula1>
    </dataValidation>
    <dataValidation type="list" allowBlank="1" showInputMessage="1" showErrorMessage="1" sqref="E24:E25">
      <formula1>TVA</formula1>
    </dataValidation>
  </dataValidations>
  <hyperlinks>
    <hyperlink ref="C9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4"/>
  <sheetViews>
    <sheetView tabSelected="1" workbookViewId="0">
      <selection activeCell="A4" sqref="A4"/>
    </sheetView>
  </sheetViews>
  <sheetFormatPr baseColWidth="10" defaultRowHeight="15" x14ac:dyDescent="0.25"/>
  <cols>
    <col min="1" max="1" width="14.5703125" customWidth="1"/>
    <col min="2" max="2" width="22.7109375" bestFit="1" customWidth="1"/>
    <col min="3" max="3" width="19.42578125" customWidth="1"/>
    <col min="4" max="4" width="18.140625" customWidth="1"/>
    <col min="5" max="5" width="24.28515625" customWidth="1"/>
    <col min="6" max="6" width="18.5703125" customWidth="1"/>
  </cols>
  <sheetData>
    <row r="3" spans="1:5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</row>
    <row r="4" spans="1:5" x14ac:dyDescent="0.25">
      <c r="A4" s="13" t="s">
        <v>13</v>
      </c>
      <c r="B4" s="14" t="s">
        <v>14</v>
      </c>
      <c r="C4" s="6" t="s">
        <v>20</v>
      </c>
      <c r="D4" s="7" t="s">
        <v>21</v>
      </c>
      <c r="E4" s="8" t="s">
        <v>22</v>
      </c>
    </row>
  </sheetData>
  <dataValidations count="1">
    <dataValidation type="list" allowBlank="1" showInputMessage="1" showErrorMessage="1" sqref="A4">
      <formula1>INDIRECT($A$11)</formula1>
    </dataValidation>
  </dataValidations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 vente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2017-10-08T14:02:43Z</dcterms:created>
  <dcterms:modified xsi:type="dcterms:W3CDTF">2017-10-08T14:15:51Z</dcterms:modified>
</cp:coreProperties>
</file>