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date1904="1" codeName="ThisWorkbook" defaultThemeVersion="124226"/>
  <bookViews>
    <workbookView xWindow="750" yWindow="105" windowWidth="16695" windowHeight="9570"/>
  </bookViews>
  <sheets>
    <sheet name="Prestations" sheetId="1" r:id="rId1"/>
    <sheet name="Param" sheetId="2" r:id="rId2"/>
    <sheet name="BD2012" sheetId="10" r:id="rId3"/>
  </sheets>
  <functionGroups builtInGroupCount="17"/>
  <externalReferences>
    <externalReference r:id="rId4"/>
  </externalReferences>
  <definedNames>
    <definedName name="An" localSheetId="1">Param!$D$1</definedName>
    <definedName name="An">[1]Julien!$B$1</definedName>
  </definedNames>
  <calcPr calcId="145621"/>
</workbook>
</file>

<file path=xl/calcChain.xml><?xml version="1.0" encoding="utf-8"?>
<calcChain xmlns="http://schemas.openxmlformats.org/spreadsheetml/2006/main">
  <c r="D20" i="2" l="1"/>
  <c r="D5" i="2"/>
  <c r="D13" i="2"/>
  <c r="D16" i="2"/>
  <c r="D15" i="2"/>
  <c r="D14" i="2"/>
  <c r="D12" i="2"/>
  <c r="D7" i="2"/>
  <c r="D8" i="2"/>
  <c r="D4" i="2"/>
  <c r="D6" i="2" l="1"/>
  <c r="D9" i="2"/>
  <c r="D10" i="2"/>
  <c r="D11" i="2" s="1"/>
</calcChain>
</file>

<file path=xl/sharedStrings.xml><?xml version="1.0" encoding="utf-8"?>
<sst xmlns="http://schemas.openxmlformats.org/spreadsheetml/2006/main" count="70" uniqueCount="45">
  <si>
    <t>Heures 
d'embauche</t>
  </si>
  <si>
    <t>Heures de 
debauche</t>
  </si>
  <si>
    <t>Coupure</t>
  </si>
  <si>
    <t>Total 
jours</t>
  </si>
  <si>
    <t>Total heures
 semaine</t>
  </si>
  <si>
    <t>Heures a la journée</t>
  </si>
  <si>
    <t>Heures 
a la 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</si>
  <si>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</si>
  <si>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</si>
  <si>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</si>
  <si>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</si>
  <si>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</si>
  <si>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</si>
  <si>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</si>
  <si>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</si>
  <si>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</si>
  <si>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</si>
  <si>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</si>
  <si>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</si>
  <si>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</si>
  <si>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</si>
  <si>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</si>
  <si>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</si>
  <si>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</si>
  <si>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</si>
  <si>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</si>
  <si>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</si>
  <si>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</si>
  <si>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</si>
  <si>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</si>
  <si>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</si>
  <si>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</si>
  <si>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Julien</t>
  </si>
  <si>
    <t>Peio</t>
  </si>
  <si>
    <t>Murielle</t>
  </si>
  <si>
    <t>J.Jacques</t>
  </si>
  <si>
    <t>Me</t>
  </si>
  <si>
    <t>Je</t>
  </si>
  <si>
    <t>Ve</t>
  </si>
  <si>
    <t>Sa</t>
  </si>
  <si>
    <t>Di</t>
  </si>
  <si>
    <t>Lu</t>
  </si>
  <si>
    <t>Ma</t>
  </si>
  <si>
    <t>Heures semaine &gt;&gt;</t>
  </si>
  <si>
    <t>recup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</si>
</sst>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* dd\-mm\-yy"/>
    <numFmt numFmtId="165" formatCode="h\.mm;@"/>
    <numFmt numFmtId="166" formatCode="[hh]:mm"/>
  </numFmts>
  <fonts count="3" x14ac:knownFonts="1">
    <font>
      <sz val="11"/>
      <color theme="1"/>
      <name val="Comic Sans MS"/>
      <family val="2"/>
    </font>
    <font>
      <sz val="11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2" fillId="0" borderId="1" xfId="0" applyNumberFormat="1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66" fontId="0" fillId="2" borderId="6" xfId="0" applyNumberFormat="1" applyFill="1" applyBorder="1" applyAlignment="1">
      <alignment horizontal="center" vertical="center"/>
    </xf>
    <xf numFmtId="166" fontId="0" fillId="3" borderId="6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 applyProtection="1">
      <alignment horizontal="center"/>
      <protection locked="0"/>
    </xf>
    <xf numFmtId="165" fontId="0" fillId="0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 applyProtection="1">
      <alignment horizontal="center"/>
      <protection locked="0"/>
    </xf>
    <xf numFmtId="165" fontId="0" fillId="3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 applyProtection="1">
      <alignment horizontal="center"/>
      <protection locked="0"/>
    </xf>
    <xf numFmtId="165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right" vertical="center"/>
    </xf>
    <xf numFmtId="165" fontId="0" fillId="0" borderId="0" xfId="0" applyNumberFormat="1" applyFill="1" applyBorder="1" applyProtection="1">
      <protection locked="0"/>
    </xf>
    <xf numFmtId="165" fontId="0" fillId="0" borderId="0" xfId="0" applyNumberFormat="1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5" fontId="0" fillId="0" borderId="11" xfId="0" applyNumberFormat="1" applyFill="1" applyBorder="1" applyAlignment="1" applyProtection="1">
      <alignment horizontal="center"/>
      <protection locked="0"/>
    </xf>
    <xf numFmtId="165" fontId="0" fillId="0" borderId="11" xfId="0" applyNumberFormat="1" applyFill="1" applyBorder="1" applyAlignment="1">
      <alignment horizontal="center"/>
    </xf>
    <xf numFmtId="166" fontId="0" fillId="0" borderId="12" xfId="0" applyNumberFormat="1" applyFill="1" applyBorder="1" applyAlignment="1">
      <alignment horizontal="center" vertical="center"/>
    </xf>
    <xf numFmtId="166" fontId="0" fillId="0" borderId="14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Alignment="1" applyProtection="1">
      <alignment horizontal="center"/>
      <protection locked="0"/>
    </xf>
    <xf numFmtId="165" fontId="0" fillId="2" borderId="8" xfId="0" applyNumberFormat="1" applyFill="1" applyBorder="1" applyAlignment="1">
      <alignment horizontal="center"/>
    </xf>
    <xf numFmtId="166" fontId="0" fillId="2" borderId="9" xfId="0" applyNumberFormat="1" applyFill="1" applyBorder="1" applyAlignment="1">
      <alignment horizontal="center" vertical="center"/>
    </xf>
    <xf numFmtId="166" fontId="0" fillId="2" borderId="13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19050</xdr:rowOff>
        </xdr:from>
        <xdr:to>
          <xdr:col>7</xdr:col>
          <xdr:colOff>142875</xdr:colOff>
          <xdr:row>1</xdr:row>
          <xdr:rowOff>9525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0</xdr:row>
          <xdr:rowOff>38100</xdr:rowOff>
        </xdr:from>
        <xdr:to>
          <xdr:col>3</xdr:col>
          <xdr:colOff>600075</xdr:colOff>
          <xdr:row>1</xdr:row>
          <xdr:rowOff>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38100</xdr:rowOff>
        </xdr:from>
        <xdr:to>
          <xdr:col>5</xdr:col>
          <xdr:colOff>190500</xdr:colOff>
          <xdr:row>1</xdr:row>
          <xdr:rowOff>9525</xdr:rowOff>
        </xdr:to>
        <xdr:sp macro="" textlink="">
          <xdr:nvSpPr>
            <xdr:cNvPr id="1029" name="Combo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uis/Downloads/heures%20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en"/>
      <sheetName val="Peio"/>
      <sheetName val="Murielle"/>
      <sheetName val="J.Jacques"/>
      <sheetName val="param"/>
    </sheetNames>
    <sheetDataSet>
      <sheetData sheetId="0">
        <row r="1">
          <cell r="B1">
            <v>2013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7"/>
  <sheetViews>
    <sheetView showGridLines="0" tabSelected="1" workbookViewId="0">
      <pane ySplit="3" topLeftCell="A4" activePane="bottomLeft" state="frozen"/>
      <selection pane="bottomLeft" activeCell="A3" sqref="A3"/>
    </sheetView>
  </sheetViews>
  <sheetFormatPr baseColWidth="10" defaultRowHeight="16.5" x14ac:dyDescent="0.3"/>
  <cols>
    <col min="1" max="1" width="14.33203125" style="6" customWidth="1"/>
    <col min="2" max="2" width="5.88671875" style="11" customWidth="1"/>
    <col min="3" max="3" width="5.44140625" style="11" customWidth="1"/>
    <col min="8" max="8" width="11.5546875" style="11"/>
    <col min="10" max="10" width="11.5546875" style="11"/>
  </cols>
  <sheetData>
    <row r="1" spans="1:12" ht="25.5" customHeight="1" x14ac:dyDescent="0.3">
      <c r="H1" s="37" t="s">
        <v>43</v>
      </c>
      <c r="I1" s="37"/>
      <c r="J1" s="21">
        <v>1.625</v>
      </c>
    </row>
    <row r="2" spans="1:12" ht="11.25" customHeight="1" thickBot="1" x14ac:dyDescent="0.35"/>
    <row r="3" spans="1:12" ht="48.75" customHeight="1" thickBot="1" x14ac:dyDescent="0.35">
      <c r="A3" s="19"/>
      <c r="B3" s="23"/>
      <c r="C3" s="23"/>
      <c r="D3" s="2" t="s">
        <v>0</v>
      </c>
      <c r="E3" s="3" t="s">
        <v>1</v>
      </c>
      <c r="F3" s="4" t="s">
        <v>2</v>
      </c>
      <c r="G3" s="3" t="s">
        <v>3</v>
      </c>
      <c r="H3" s="3" t="s">
        <v>4</v>
      </c>
      <c r="I3" s="3" t="s">
        <v>5</v>
      </c>
      <c r="J3" s="5" t="s">
        <v>6</v>
      </c>
      <c r="K3" s="1"/>
      <c r="L3" s="1"/>
    </row>
    <row r="4" spans="1:12" ht="18" customHeight="1" x14ac:dyDescent="0.3">
      <c r="A4" s="20"/>
      <c r="B4" s="46" t="s">
        <v>40</v>
      </c>
      <c r="C4" s="47">
        <v>1</v>
      </c>
      <c r="D4" s="48"/>
      <c r="E4" s="48"/>
      <c r="F4" s="48"/>
      <c r="G4" s="49"/>
      <c r="H4" s="50"/>
      <c r="I4" s="49"/>
      <c r="J4" s="51"/>
    </row>
    <row r="5" spans="1:12" ht="18" customHeight="1" x14ac:dyDescent="0.3">
      <c r="A5" s="20"/>
      <c r="B5" s="12" t="s">
        <v>41</v>
      </c>
      <c r="C5" s="13">
        <v>2</v>
      </c>
      <c r="D5" s="31">
        <v>0.27083333333333331</v>
      </c>
      <c r="E5" s="31">
        <v>0.65972222222222221</v>
      </c>
      <c r="F5" s="31">
        <v>2.0833333333333332E-2</v>
      </c>
      <c r="G5" s="32">
        <v>0.36805555555555558</v>
      </c>
      <c r="H5" s="25"/>
      <c r="I5" s="32">
        <v>3.4722222222222265E-2</v>
      </c>
      <c r="J5" s="28"/>
    </row>
    <row r="6" spans="1:12" ht="18" customHeight="1" x14ac:dyDescent="0.3">
      <c r="A6" s="20"/>
      <c r="B6" s="12" t="s">
        <v>42</v>
      </c>
      <c r="C6" s="13">
        <v>3</v>
      </c>
      <c r="D6" s="31">
        <v>0.27083333333333331</v>
      </c>
      <c r="E6" s="31">
        <v>0.66666666666666663</v>
      </c>
      <c r="F6" s="31">
        <v>2.0833333333333332E-2</v>
      </c>
      <c r="G6" s="32">
        <v>0.375</v>
      </c>
      <c r="H6" s="25"/>
      <c r="I6" s="32">
        <v>4.1666666666666685E-2</v>
      </c>
      <c r="J6" s="28"/>
    </row>
    <row r="7" spans="1:12" ht="18" customHeight="1" x14ac:dyDescent="0.3">
      <c r="A7" s="20"/>
      <c r="B7" s="12" t="s">
        <v>36</v>
      </c>
      <c r="C7" s="13">
        <v>4</v>
      </c>
      <c r="D7" s="31">
        <v>0.3888888888888889</v>
      </c>
      <c r="E7" s="31">
        <v>0.70833333333333337</v>
      </c>
      <c r="F7" s="31">
        <v>2.0833333333333332E-2</v>
      </c>
      <c r="G7" s="32">
        <v>0.29861111111111116</v>
      </c>
      <c r="H7" s="25">
        <v>1.7291666666666667</v>
      </c>
      <c r="I7" s="32">
        <v>-3.4722222222222154E-2</v>
      </c>
      <c r="J7" s="28">
        <v>0.10416666666666674</v>
      </c>
    </row>
    <row r="8" spans="1:12" ht="18" customHeight="1" x14ac:dyDescent="0.3">
      <c r="A8" s="20"/>
      <c r="B8" s="12" t="s">
        <v>37</v>
      </c>
      <c r="C8" s="13">
        <v>5</v>
      </c>
      <c r="D8" s="31">
        <v>0.45833333333333331</v>
      </c>
      <c r="E8" s="31">
        <v>0.72916666666666663</v>
      </c>
      <c r="F8" s="31">
        <v>2.0833333333333332E-2</v>
      </c>
      <c r="G8" s="32">
        <v>0.24999999999999997</v>
      </c>
      <c r="H8" s="25"/>
      <c r="I8" s="32">
        <v>-8.3333333333333343E-2</v>
      </c>
      <c r="J8" s="28"/>
    </row>
    <row r="9" spans="1:12" ht="18" customHeight="1" x14ac:dyDescent="0.3">
      <c r="A9" s="20"/>
      <c r="B9" s="12" t="s">
        <v>38</v>
      </c>
      <c r="C9" s="13">
        <v>6</v>
      </c>
      <c r="D9" s="31">
        <v>0.27083333333333331</v>
      </c>
      <c r="E9" s="31">
        <v>0.72916666666666663</v>
      </c>
      <c r="F9" s="31">
        <v>2.0833333333333332E-2</v>
      </c>
      <c r="G9" s="32">
        <v>0.4375</v>
      </c>
      <c r="H9" s="25"/>
      <c r="I9" s="32">
        <v>0.14583333333333331</v>
      </c>
      <c r="J9" s="28"/>
    </row>
    <row r="10" spans="1:12" ht="18" customHeight="1" x14ac:dyDescent="0.3">
      <c r="A10" s="20"/>
      <c r="B10" s="12" t="s">
        <v>39</v>
      </c>
      <c r="C10" s="13">
        <v>7</v>
      </c>
      <c r="D10" s="31"/>
      <c r="E10" s="31"/>
      <c r="F10" s="31"/>
      <c r="G10" s="32"/>
      <c r="H10" s="25"/>
      <c r="I10" s="32"/>
      <c r="J10" s="28"/>
    </row>
    <row r="11" spans="1:12" ht="18" customHeight="1" x14ac:dyDescent="0.3">
      <c r="A11" s="20" t="s">
        <v>20</v>
      </c>
      <c r="B11" s="17" t="s">
        <v>40</v>
      </c>
      <c r="C11" s="18">
        <v>8</v>
      </c>
      <c r="D11" s="33"/>
      <c r="E11" s="33"/>
      <c r="F11" s="33"/>
      <c r="G11" s="34"/>
      <c r="H11" s="27"/>
      <c r="I11" s="34"/>
      <c r="J11" s="30"/>
    </row>
    <row r="12" spans="1:12" ht="18" customHeight="1" x14ac:dyDescent="0.3">
      <c r="A12" s="20" t="s">
        <v>21</v>
      </c>
      <c r="B12" s="17" t="s">
        <v>41</v>
      </c>
      <c r="C12" s="18">
        <v>9</v>
      </c>
      <c r="D12" s="33">
        <v>0.27083333333333331</v>
      </c>
      <c r="E12" s="33">
        <v>0.625</v>
      </c>
      <c r="F12" s="33">
        <v>2.0833333333333332E-2</v>
      </c>
      <c r="G12" s="34">
        <v>0.33333333333333337</v>
      </c>
      <c r="H12" s="27"/>
      <c r="I12" s="34">
        <v>5.5511151231257827E-17</v>
      </c>
      <c r="J12" s="30"/>
    </row>
    <row r="13" spans="1:12" ht="18" customHeight="1" x14ac:dyDescent="0.3">
      <c r="A13" s="20"/>
      <c r="B13" s="12" t="s">
        <v>42</v>
      </c>
      <c r="C13" s="13">
        <v>10</v>
      </c>
      <c r="D13" s="31">
        <v>0.27083333333333331</v>
      </c>
      <c r="E13" s="31">
        <v>0.70833333333333337</v>
      </c>
      <c r="F13" s="31">
        <v>2.0833333333333332E-2</v>
      </c>
      <c r="G13" s="32">
        <v>0.41666666666666674</v>
      </c>
      <c r="H13" s="25"/>
      <c r="I13" s="32">
        <v>8.3333333333333426E-2</v>
      </c>
      <c r="J13" s="28"/>
    </row>
    <row r="14" spans="1:12" ht="18" customHeight="1" x14ac:dyDescent="0.3">
      <c r="A14" s="20"/>
      <c r="B14" s="12" t="s">
        <v>36</v>
      </c>
      <c r="C14" s="13">
        <v>11</v>
      </c>
      <c r="D14" s="31">
        <v>0.27083333333333331</v>
      </c>
      <c r="E14" s="31">
        <v>0.625</v>
      </c>
      <c r="F14" s="31">
        <v>2.0833333333333332E-2</v>
      </c>
      <c r="G14" s="32">
        <v>0.33333333333333337</v>
      </c>
      <c r="H14" s="25">
        <v>1.8750000000000002</v>
      </c>
      <c r="I14" s="32">
        <v>5.5511151231257827E-17</v>
      </c>
      <c r="J14" s="28">
        <v>0.25000000000000022</v>
      </c>
    </row>
    <row r="15" spans="1:12" ht="18" customHeight="1" x14ac:dyDescent="0.3">
      <c r="A15" s="20"/>
      <c r="B15" s="12" t="s">
        <v>37</v>
      </c>
      <c r="C15" s="13">
        <v>12</v>
      </c>
      <c r="D15" s="31">
        <v>0.27083333333333331</v>
      </c>
      <c r="E15" s="31">
        <v>0.66666666666666663</v>
      </c>
      <c r="F15" s="31">
        <v>2.0833333333333332E-2</v>
      </c>
      <c r="G15" s="32">
        <v>0.375</v>
      </c>
      <c r="H15" s="25"/>
      <c r="I15" s="32">
        <v>4.1666666666666685E-2</v>
      </c>
      <c r="J15" s="28"/>
    </row>
    <row r="16" spans="1:12" ht="18" customHeight="1" x14ac:dyDescent="0.3">
      <c r="A16" s="20"/>
      <c r="B16" s="12" t="s">
        <v>38</v>
      </c>
      <c r="C16" s="13">
        <v>13</v>
      </c>
      <c r="D16" s="31">
        <v>0.27083333333333331</v>
      </c>
      <c r="E16" s="31">
        <v>0.70833333333333337</v>
      </c>
      <c r="F16" s="31">
        <v>2.0833333333333332E-2</v>
      </c>
      <c r="G16" s="32">
        <v>0.41666666666666674</v>
      </c>
      <c r="H16" s="25"/>
      <c r="I16" s="32">
        <v>0.12500000000000006</v>
      </c>
      <c r="J16" s="28"/>
    </row>
    <row r="17" spans="1:11" ht="18" customHeight="1" x14ac:dyDescent="0.3">
      <c r="A17" s="20"/>
      <c r="B17" s="12" t="s">
        <v>39</v>
      </c>
      <c r="C17" s="13">
        <v>14</v>
      </c>
      <c r="D17" s="31"/>
      <c r="E17" s="31"/>
      <c r="F17" s="31"/>
      <c r="G17" s="32"/>
      <c r="H17" s="25"/>
      <c r="I17" s="32"/>
      <c r="J17" s="28"/>
    </row>
    <row r="18" spans="1:11" ht="18" customHeight="1" x14ac:dyDescent="0.3">
      <c r="A18" s="20"/>
      <c r="B18" s="14" t="s">
        <v>40</v>
      </c>
      <c r="C18" s="15">
        <v>15</v>
      </c>
      <c r="D18" s="35"/>
      <c r="E18" s="35"/>
      <c r="F18" s="35"/>
      <c r="G18" s="36"/>
      <c r="H18" s="26"/>
      <c r="I18" s="36"/>
      <c r="J18" s="29"/>
    </row>
    <row r="19" spans="1:11" ht="18" customHeight="1" x14ac:dyDescent="0.3">
      <c r="A19" s="20"/>
      <c r="B19" s="12" t="s">
        <v>41</v>
      </c>
      <c r="C19" s="13">
        <v>16</v>
      </c>
      <c r="D19" s="31">
        <v>0.27083333333333331</v>
      </c>
      <c r="E19" s="31">
        <v>0.69791666666666663</v>
      </c>
      <c r="F19" s="31">
        <v>2.0833333333333332E-2</v>
      </c>
      <c r="G19" s="32">
        <v>0.40625</v>
      </c>
      <c r="H19" s="25"/>
      <c r="I19" s="32">
        <v>7.2916666666666685E-2</v>
      </c>
      <c r="J19" s="28"/>
    </row>
    <row r="20" spans="1:11" ht="18" customHeight="1" x14ac:dyDescent="0.3">
      <c r="A20" s="20"/>
      <c r="B20" s="12" t="s">
        <v>42</v>
      </c>
      <c r="C20" s="13">
        <v>17</v>
      </c>
      <c r="D20" s="31">
        <v>0.27083333333333331</v>
      </c>
      <c r="E20" s="31">
        <v>0.69791666666666663</v>
      </c>
      <c r="F20" s="31">
        <v>2.0833333333333332E-2</v>
      </c>
      <c r="G20" s="32">
        <v>0.40625</v>
      </c>
      <c r="H20" s="25"/>
      <c r="I20" s="32">
        <v>7.2916666666666685E-2</v>
      </c>
      <c r="J20" s="28"/>
    </row>
    <row r="21" spans="1:11" ht="18" customHeight="1" x14ac:dyDescent="0.3">
      <c r="A21" s="20"/>
      <c r="B21" s="12" t="s">
        <v>36</v>
      </c>
      <c r="C21" s="13">
        <v>18</v>
      </c>
      <c r="D21" s="31">
        <v>0.33333333333333331</v>
      </c>
      <c r="E21" s="31">
        <v>0.66666666666666663</v>
      </c>
      <c r="F21" s="31">
        <v>2.0833333333333332E-2</v>
      </c>
      <c r="G21" s="32">
        <v>0.3125</v>
      </c>
      <c r="H21" s="25">
        <v>1.3541666666666667</v>
      </c>
      <c r="I21" s="32">
        <v>-2.0833333333333315E-2</v>
      </c>
      <c r="J21" s="28">
        <v>-0.27083333333333326</v>
      </c>
    </row>
    <row r="22" spans="1:11" ht="18" customHeight="1" x14ac:dyDescent="0.3">
      <c r="A22" s="20"/>
      <c r="B22" s="12" t="s">
        <v>37</v>
      </c>
      <c r="C22" s="13">
        <v>19</v>
      </c>
      <c r="D22" s="31">
        <v>0.375</v>
      </c>
      <c r="E22" s="31">
        <v>0.625</v>
      </c>
      <c r="F22" s="31">
        <v>2.0833333333333332E-2</v>
      </c>
      <c r="G22" s="32">
        <v>0.22916666666666666</v>
      </c>
      <c r="H22" s="25"/>
      <c r="I22" s="32">
        <v>-0.10416666666666666</v>
      </c>
      <c r="J22" s="28"/>
    </row>
    <row r="23" spans="1:11" ht="18" customHeight="1" x14ac:dyDescent="0.3">
      <c r="A23" s="20"/>
      <c r="B23" s="12" t="s">
        <v>38</v>
      </c>
      <c r="C23" s="13">
        <v>20</v>
      </c>
      <c r="D23" s="31"/>
      <c r="E23" s="31"/>
      <c r="F23" s="31"/>
      <c r="G23" s="32"/>
      <c r="H23" s="25"/>
      <c r="I23" s="32"/>
      <c r="J23" s="28"/>
      <c r="K23" t="s">
        <v>44</v>
      </c>
    </row>
    <row r="24" spans="1:11" ht="18" customHeight="1" x14ac:dyDescent="0.3">
      <c r="A24" s="20"/>
      <c r="B24" s="12" t="s">
        <v>39</v>
      </c>
      <c r="C24" s="13">
        <v>21</v>
      </c>
      <c r="D24" s="31"/>
      <c r="E24" s="31"/>
      <c r="F24" s="31"/>
      <c r="G24" s="32"/>
      <c r="H24" s="25"/>
      <c r="I24" s="32"/>
      <c r="J24" s="28"/>
    </row>
    <row r="25" spans="1:11" ht="18" customHeight="1" x14ac:dyDescent="0.3">
      <c r="A25" s="20"/>
      <c r="B25" s="14" t="s">
        <v>40</v>
      </c>
      <c r="C25" s="15">
        <v>22</v>
      </c>
      <c r="D25" s="35"/>
      <c r="E25" s="35"/>
      <c r="F25" s="35"/>
      <c r="G25" s="36"/>
      <c r="H25" s="26"/>
      <c r="I25" s="36"/>
      <c r="J25" s="29"/>
    </row>
    <row r="26" spans="1:11" ht="18" customHeight="1" x14ac:dyDescent="0.3">
      <c r="A26" s="20"/>
      <c r="B26" s="12" t="s">
        <v>41</v>
      </c>
      <c r="C26" s="13">
        <v>23</v>
      </c>
      <c r="D26" s="31">
        <v>0.27083333333333331</v>
      </c>
      <c r="E26" s="31">
        <v>0.70833333333333337</v>
      </c>
      <c r="F26" s="31">
        <v>2.0833333333333332E-2</v>
      </c>
      <c r="G26" s="32">
        <v>0.41666666666666674</v>
      </c>
      <c r="H26" s="25"/>
      <c r="I26" s="32">
        <v>8.3333333333333426E-2</v>
      </c>
      <c r="J26" s="28"/>
    </row>
    <row r="27" spans="1:11" ht="18" customHeight="1" x14ac:dyDescent="0.3">
      <c r="A27" s="20"/>
      <c r="B27" s="12" t="s">
        <v>42</v>
      </c>
      <c r="C27" s="13">
        <v>24</v>
      </c>
      <c r="D27" s="31">
        <v>0.35416666666666669</v>
      </c>
      <c r="E27" s="31">
        <v>0.6875</v>
      </c>
      <c r="F27" s="31">
        <v>2.0833333333333332E-2</v>
      </c>
      <c r="G27" s="32">
        <v>0.3125</v>
      </c>
      <c r="H27" s="25"/>
      <c r="I27" s="32">
        <v>-2.0833333333333315E-2</v>
      </c>
      <c r="J27" s="28"/>
    </row>
    <row r="28" spans="1:11" ht="18" customHeight="1" x14ac:dyDescent="0.3">
      <c r="A28" s="20"/>
      <c r="B28" s="12" t="s">
        <v>36</v>
      </c>
      <c r="C28" s="13">
        <v>25</v>
      </c>
      <c r="D28" s="31">
        <v>0.33333333333333331</v>
      </c>
      <c r="E28" s="31">
        <v>0.64583333333333337</v>
      </c>
      <c r="F28" s="31">
        <v>2.0833333333333332E-2</v>
      </c>
      <c r="G28" s="32">
        <v>0.29166666666666674</v>
      </c>
      <c r="H28" s="25">
        <v>1.6250000000000002</v>
      </c>
      <c r="I28" s="32">
        <v>-4.1666666666666574E-2</v>
      </c>
      <c r="J28" s="28">
        <v>2.2204460492503131E-16</v>
      </c>
    </row>
    <row r="29" spans="1:11" ht="18" customHeight="1" x14ac:dyDescent="0.3">
      <c r="A29" s="20"/>
      <c r="B29" s="12" t="s">
        <v>37</v>
      </c>
      <c r="C29" s="13">
        <v>26</v>
      </c>
      <c r="D29" s="31">
        <v>0.29166666666666669</v>
      </c>
      <c r="E29" s="31">
        <v>0.625</v>
      </c>
      <c r="F29" s="31">
        <v>2.0833333333333332E-2</v>
      </c>
      <c r="G29" s="32">
        <v>0.3125</v>
      </c>
      <c r="H29" s="25"/>
      <c r="I29" s="32">
        <v>-2.0833333333333315E-2</v>
      </c>
      <c r="J29" s="28"/>
    </row>
    <row r="30" spans="1:11" ht="18" customHeight="1" x14ac:dyDescent="0.3">
      <c r="A30" s="20"/>
      <c r="B30" s="12" t="s">
        <v>38</v>
      </c>
      <c r="C30" s="13">
        <v>27</v>
      </c>
      <c r="D30" s="31">
        <v>0.27083333333333331</v>
      </c>
      <c r="E30" s="31">
        <v>0.58333333333333337</v>
      </c>
      <c r="F30" s="31">
        <v>2.0833333333333332E-2</v>
      </c>
      <c r="G30" s="32">
        <v>0.29166666666666674</v>
      </c>
      <c r="H30" s="25"/>
      <c r="I30" s="32">
        <v>5.5511151231257827E-17</v>
      </c>
      <c r="J30" s="28"/>
    </row>
    <row r="31" spans="1:11" ht="18" customHeight="1" x14ac:dyDescent="0.3">
      <c r="A31" s="20"/>
      <c r="B31" s="12" t="s">
        <v>39</v>
      </c>
      <c r="C31" s="13">
        <v>28</v>
      </c>
      <c r="D31" s="31"/>
      <c r="E31" s="31"/>
      <c r="F31" s="31"/>
      <c r="G31" s="32"/>
      <c r="H31" s="25"/>
      <c r="I31" s="32"/>
      <c r="J31" s="28"/>
    </row>
    <row r="32" spans="1:11" x14ac:dyDescent="0.3">
      <c r="A32" s="20"/>
      <c r="B32" s="14" t="s">
        <v>40</v>
      </c>
      <c r="C32" s="15">
        <v>29</v>
      </c>
      <c r="D32" s="35"/>
      <c r="E32" s="35"/>
      <c r="F32" s="35"/>
      <c r="G32" s="36"/>
      <c r="H32" s="26"/>
      <c r="I32" s="36"/>
      <c r="J32" s="29"/>
    </row>
    <row r="33" spans="1:10" ht="17.25" thickBot="1" x14ac:dyDescent="0.35">
      <c r="A33" s="20"/>
      <c r="B33" s="40" t="s">
        <v>41</v>
      </c>
      <c r="C33" s="41">
        <v>30</v>
      </c>
      <c r="D33" s="42"/>
      <c r="E33" s="42"/>
      <c r="F33" s="42"/>
      <c r="G33" s="43"/>
      <c r="H33" s="44"/>
      <c r="I33" s="43"/>
      <c r="J33" s="45"/>
    </row>
    <row r="34" spans="1:10" x14ac:dyDescent="0.3">
      <c r="A34" s="20"/>
      <c r="B34" s="16"/>
      <c r="C34" s="16"/>
      <c r="D34" s="38"/>
      <c r="E34" s="38"/>
      <c r="F34" s="38"/>
      <c r="G34" s="39"/>
      <c r="H34" s="25"/>
      <c r="I34" s="39"/>
      <c r="J34" s="25"/>
    </row>
    <row r="35" spans="1:10" x14ac:dyDescent="0.3">
      <c r="A35" s="20"/>
      <c r="B35" s="16"/>
      <c r="C35" s="16"/>
      <c r="D35" s="10"/>
      <c r="E35" s="10"/>
      <c r="F35" s="10"/>
      <c r="G35" s="10"/>
      <c r="H35" s="16"/>
      <c r="I35" s="10"/>
      <c r="J35" s="16"/>
    </row>
    <row r="36" spans="1:10" x14ac:dyDescent="0.3">
      <c r="A36" s="24"/>
      <c r="B36" s="22"/>
      <c r="C36" s="22"/>
      <c r="D36" s="1"/>
      <c r="E36" s="1"/>
      <c r="F36" s="1"/>
      <c r="G36" s="1"/>
      <c r="H36" s="22"/>
      <c r="I36" s="1"/>
      <c r="J36" s="22"/>
    </row>
    <row r="37" spans="1:10" x14ac:dyDescent="0.3">
      <c r="B37" s="22"/>
      <c r="C37" s="22"/>
      <c r="D37" s="1"/>
      <c r="E37" s="1"/>
      <c r="F37" s="1"/>
      <c r="G37" s="1"/>
      <c r="H37" s="22"/>
      <c r="I37" s="1"/>
      <c r="J37" s="22"/>
    </row>
  </sheetData>
  <mergeCells count="1">
    <mergeCell ref="H1:I1"/>
  </mergeCells>
  <conditionalFormatting sqref="J4:J34">
    <cfRule type="cellIs" dxfId="1" priority="2" operator="lessThan">
      <formula>$J$1</formula>
    </cfRule>
  </conditionalFormatting>
  <conditionalFormatting sqref="I4:I3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boBox3">
          <controlPr defaultSize="0" autoLine="0" listFillRange="Param!B1:B12" r:id="rId5">
            <anchor moveWithCells="1">
              <from>
                <xdr:col>4</xdr:col>
                <xdr:colOff>9525</xdr:colOff>
                <xdr:row>0</xdr:row>
                <xdr:rowOff>38100</xdr:rowOff>
              </from>
              <to>
                <xdr:col>5</xdr:col>
                <xdr:colOff>190500</xdr:colOff>
                <xdr:row>1</xdr:row>
                <xdr:rowOff>9525</xdr:rowOff>
              </to>
            </anchor>
          </controlPr>
        </control>
      </mc:Choice>
      <mc:Fallback>
        <control shapeId="1029" r:id="rId4" name="ComboBox3"/>
      </mc:Fallback>
    </mc:AlternateContent>
    <mc:AlternateContent xmlns:mc="http://schemas.openxmlformats.org/markup-compatibility/2006">
      <mc:Choice Requires="x14">
        <control shapeId="1028" r:id="rId6" name="ComboBox2">
          <controlPr defaultSize="0" autoLine="0" listFillRange="Param!A1:A39" r:id="rId7">
            <anchor moveWithCells="1">
              <from>
                <xdr:col>2</xdr:col>
                <xdr:colOff>114300</xdr:colOff>
                <xdr:row>0</xdr:row>
                <xdr:rowOff>38100</xdr:rowOff>
              </from>
              <to>
                <xdr:col>3</xdr:col>
                <xdr:colOff>600075</xdr:colOff>
                <xdr:row>1</xdr:row>
                <xdr:rowOff>0</xdr:rowOff>
              </to>
            </anchor>
          </controlPr>
        </control>
      </mc:Choice>
      <mc:Fallback>
        <control shapeId="1028" r:id="rId6" name="ComboBox2"/>
      </mc:Fallback>
    </mc:AlternateContent>
    <mc:AlternateContent xmlns:mc="http://schemas.openxmlformats.org/markup-compatibility/2006">
      <mc:Choice Requires="x14">
        <control shapeId="1027" r:id="rId8" name="ComboBox1">
          <controlPr defaultSize="0" autoLine="0" listFillRange="Param!C1:C4" r:id="rId9">
            <anchor moveWithCells="1">
              <from>
                <xdr:col>5</xdr:col>
                <xdr:colOff>923925</xdr:colOff>
                <xdr:row>0</xdr:row>
                <xdr:rowOff>19050</xdr:rowOff>
              </from>
              <to>
                <xdr:col>7</xdr:col>
                <xdr:colOff>142875</xdr:colOff>
                <xdr:row>1</xdr:row>
                <xdr:rowOff>9525</xdr:rowOff>
              </to>
            </anchor>
          </controlPr>
        </control>
      </mc:Choice>
      <mc:Fallback>
        <control shapeId="1027" r:id="rId8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9"/>
  <sheetViews>
    <sheetView workbookViewId="0">
      <selection activeCell="G15" sqref="G15"/>
    </sheetView>
  </sheetViews>
  <sheetFormatPr baseColWidth="10" defaultRowHeight="16.5" x14ac:dyDescent="0.3"/>
  <cols>
    <col min="1" max="1" width="8.88671875" style="6" customWidth="1"/>
    <col min="2" max="2" width="11.5546875" style="6"/>
    <col min="5" max="5" width="13.44140625" customWidth="1"/>
  </cols>
  <sheetData>
    <row r="1" spans="1:5" x14ac:dyDescent="0.3">
      <c r="A1" s="6">
        <v>2012</v>
      </c>
      <c r="B1" s="6" t="s">
        <v>7</v>
      </c>
      <c r="C1" t="s">
        <v>32</v>
      </c>
      <c r="D1">
        <v>2012</v>
      </c>
      <c r="E1">
        <v>1</v>
      </c>
    </row>
    <row r="2" spans="1:5" x14ac:dyDescent="0.3">
      <c r="A2" s="6">
        <v>2013</v>
      </c>
      <c r="B2" s="6" t="s">
        <v>8</v>
      </c>
      <c r="C2" t="s">
        <v>33</v>
      </c>
      <c r="D2">
        <v>4</v>
      </c>
    </row>
    <row r="3" spans="1:5" x14ac:dyDescent="0.3">
      <c r="A3" s="6">
        <v>2014</v>
      </c>
      <c r="B3" s="6" t="s">
        <v>9</v>
      </c>
      <c r="C3" t="s">
        <v>34</v>
      </c>
    </row>
    <row r="4" spans="1:5" x14ac:dyDescent="0.3">
      <c r="A4" s="6">
        <v>2015</v>
      </c>
      <c r="B4" s="6" t="s">
        <v>10</v>
      </c>
      <c r="C4" t="s">
        <v>35</v>
      </c>
      <c r="D4" s="7">
        <f>DATE(D1,1,1)</f>
        <v>39447</v>
      </c>
      <c r="E4" s="8" t="s">
        <v>19</v>
      </c>
    </row>
    <row r="5" spans="1:5" x14ac:dyDescent="0.3">
      <c r="A5" s="6">
        <v>2016</v>
      </c>
      <c r="B5" s="6" t="s">
        <v>11</v>
      </c>
      <c r="D5" s="7">
        <f>DATE(An,3,29.56+0.979*MOD(204-11*MOD(An,19),30)-WEEKDAY(DATE(An,3,28.56+0.979*MOD(204-11*MOD(An,19),30))))</f>
        <v>39545</v>
      </c>
      <c r="E5" s="8" t="s">
        <v>20</v>
      </c>
    </row>
    <row r="6" spans="1:5" x14ac:dyDescent="0.3">
      <c r="A6" s="6">
        <v>2017</v>
      </c>
      <c r="B6" s="6" t="s">
        <v>12</v>
      </c>
      <c r="D6" s="7">
        <f>D5+1</f>
        <v>39546</v>
      </c>
      <c r="E6" s="8" t="s">
        <v>21</v>
      </c>
    </row>
    <row r="7" spans="1:5" x14ac:dyDescent="0.3">
      <c r="A7" s="6">
        <v>2018</v>
      </c>
      <c r="B7" s="6" t="s">
        <v>13</v>
      </c>
      <c r="D7" s="7">
        <f>DATE(D1,5,1)</f>
        <v>39568</v>
      </c>
      <c r="E7" s="8" t="s">
        <v>22</v>
      </c>
    </row>
    <row r="8" spans="1:5" x14ac:dyDescent="0.3">
      <c r="A8" s="6">
        <v>2019</v>
      </c>
      <c r="B8" s="6" t="s">
        <v>14</v>
      </c>
      <c r="D8" s="7">
        <f>DATE(D1,5,8)</f>
        <v>39575</v>
      </c>
      <c r="E8" s="8" t="s">
        <v>23</v>
      </c>
    </row>
    <row r="9" spans="1:5" x14ac:dyDescent="0.3">
      <c r="A9" s="6">
        <v>2020</v>
      </c>
      <c r="B9" s="6" t="s">
        <v>15</v>
      </c>
      <c r="D9" s="7">
        <f>D5+39</f>
        <v>39584</v>
      </c>
      <c r="E9" s="8" t="s">
        <v>24</v>
      </c>
    </row>
    <row r="10" spans="1:5" x14ac:dyDescent="0.3">
      <c r="A10" s="6">
        <v>2021</v>
      </c>
      <c r="B10" s="6" t="s">
        <v>16</v>
      </c>
      <c r="D10" s="7">
        <f>D5+49</f>
        <v>39594</v>
      </c>
      <c r="E10" s="8" t="s">
        <v>25</v>
      </c>
    </row>
    <row r="11" spans="1:5" x14ac:dyDescent="0.3">
      <c r="A11" s="6">
        <v>2022</v>
      </c>
      <c r="B11" s="6" t="s">
        <v>17</v>
      </c>
      <c r="D11" s="7">
        <f>D10+1</f>
        <v>39595</v>
      </c>
      <c r="E11" s="8" t="s">
        <v>26</v>
      </c>
    </row>
    <row r="12" spans="1:5" x14ac:dyDescent="0.3">
      <c r="A12" s="6">
        <v>2023</v>
      </c>
      <c r="B12" s="6" t="s">
        <v>18</v>
      </c>
      <c r="D12" s="7">
        <f>DATE(D1,7,14)</f>
        <v>39642</v>
      </c>
      <c r="E12" s="8" t="s">
        <v>27</v>
      </c>
    </row>
    <row r="13" spans="1:5" x14ac:dyDescent="0.3">
      <c r="A13" s="6">
        <v>2024</v>
      </c>
      <c r="D13" s="7">
        <f>DATE(D1,8,15)</f>
        <v>39674</v>
      </c>
      <c r="E13" s="8" t="s">
        <v>28</v>
      </c>
    </row>
    <row r="14" spans="1:5" x14ac:dyDescent="0.3">
      <c r="A14" s="6">
        <v>2025</v>
      </c>
      <c r="D14" s="7">
        <f>DATE(D1,11,1)</f>
        <v>39752</v>
      </c>
      <c r="E14" s="8" t="s">
        <v>29</v>
      </c>
    </row>
    <row r="15" spans="1:5" x14ac:dyDescent="0.3">
      <c r="A15" s="6">
        <v>2026</v>
      </c>
      <c r="D15" s="7">
        <f>DATE(D1,11,11)</f>
        <v>39762</v>
      </c>
      <c r="E15" s="8" t="s">
        <v>30</v>
      </c>
    </row>
    <row r="16" spans="1:5" x14ac:dyDescent="0.3">
      <c r="A16" s="6">
        <v>2027</v>
      </c>
      <c r="D16" s="7">
        <f>DATE(D1,12,25)</f>
        <v>39806</v>
      </c>
      <c r="E16" s="9" t="s">
        <v>31</v>
      </c>
    </row>
    <row r="17" spans="1:4" x14ac:dyDescent="0.3">
      <c r="A17" s="6">
        <v>2028</v>
      </c>
    </row>
    <row r="18" spans="1:4" x14ac:dyDescent="0.3">
      <c r="A18" s="6">
        <v>2029</v>
      </c>
    </row>
    <row r="19" spans="1:4" x14ac:dyDescent="0.3">
      <c r="A19" s="6">
        <v>2030</v>
      </c>
    </row>
    <row r="20" spans="1:4" x14ac:dyDescent="0.3">
      <c r="A20" s="6">
        <v>2031</v>
      </c>
      <c r="D20">
        <f>An</f>
        <v>2012</v>
      </c>
    </row>
    <row r="21" spans="1:4" x14ac:dyDescent="0.3">
      <c r="A21" s="6">
        <v>2032</v>
      </c>
    </row>
    <row r="22" spans="1:4" x14ac:dyDescent="0.3">
      <c r="A22" s="6">
        <v>2033</v>
      </c>
    </row>
    <row r="23" spans="1:4" x14ac:dyDescent="0.3">
      <c r="A23" s="6">
        <v>2034</v>
      </c>
    </row>
    <row r="24" spans="1:4" x14ac:dyDescent="0.3">
      <c r="A24" s="6">
        <v>2035</v>
      </c>
    </row>
    <row r="25" spans="1:4" x14ac:dyDescent="0.3">
      <c r="A25" s="6">
        <v>2036</v>
      </c>
    </row>
    <row r="26" spans="1:4" x14ac:dyDescent="0.3">
      <c r="A26" s="6">
        <v>2037</v>
      </c>
    </row>
    <row r="27" spans="1:4" x14ac:dyDescent="0.3">
      <c r="A27" s="6">
        <v>2038</v>
      </c>
    </row>
    <row r="28" spans="1:4" x14ac:dyDescent="0.3">
      <c r="A28" s="6">
        <v>2039</v>
      </c>
    </row>
    <row r="29" spans="1:4" x14ac:dyDescent="0.3">
      <c r="A29" s="6">
        <v>2040</v>
      </c>
    </row>
    <row r="30" spans="1:4" x14ac:dyDescent="0.3">
      <c r="A30" s="6">
        <v>2041</v>
      </c>
    </row>
    <row r="31" spans="1:4" x14ac:dyDescent="0.3">
      <c r="A31" s="6">
        <v>2042</v>
      </c>
    </row>
    <row r="32" spans="1:4" x14ac:dyDescent="0.3">
      <c r="A32" s="6">
        <v>2043</v>
      </c>
    </row>
    <row r="33" spans="1:1" x14ac:dyDescent="0.3">
      <c r="A33" s="6">
        <v>2044</v>
      </c>
    </row>
    <row r="34" spans="1:1" x14ac:dyDescent="0.3">
      <c r="A34" s="6">
        <v>2045</v>
      </c>
    </row>
    <row r="35" spans="1:1" x14ac:dyDescent="0.3">
      <c r="A35" s="6">
        <v>2046</v>
      </c>
    </row>
    <row r="36" spans="1:1" x14ac:dyDescent="0.3">
      <c r="A36" s="6">
        <v>2047</v>
      </c>
    </row>
    <row r="37" spans="1:1" x14ac:dyDescent="0.3">
      <c r="A37" s="6">
        <v>2048</v>
      </c>
    </row>
    <row r="38" spans="1:1" x14ac:dyDescent="0.3">
      <c r="A38" s="6">
        <v>2049</v>
      </c>
    </row>
    <row r="39" spans="1:1" x14ac:dyDescent="0.3">
      <c r="A39" s="6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Y2:AM59"/>
  <sheetViews>
    <sheetView workbookViewId="0">
      <selection activeCell="AG1" sqref="AG1:AM32"/>
    </sheetView>
  </sheetViews>
  <sheetFormatPr baseColWidth="10" defaultRowHeight="16.5" x14ac:dyDescent="0.3"/>
  <sheetData>
    <row r="2" spans="25:39" x14ac:dyDescent="0.3">
      <c r="Y2">
        <v>0.27083333333333331</v>
      </c>
      <c r="Z2">
        <v>0.65972222222222221</v>
      </c>
      <c r="AA2">
        <v>2.0833333333333332E-2</v>
      </c>
      <c r="AB2">
        <v>0.36805555555555558</v>
      </c>
      <c r="AD2">
        <v>3.4722222222222265E-2</v>
      </c>
      <c r="AG2">
        <v>0.30208333333333331</v>
      </c>
      <c r="AH2">
        <v>0.63541666666666663</v>
      </c>
      <c r="AI2">
        <v>2.0833333333333332E-2</v>
      </c>
      <c r="AJ2">
        <v>0.3125</v>
      </c>
      <c r="AK2">
        <v>0.3125</v>
      </c>
      <c r="AL2">
        <v>-2.0833333333333315E-2</v>
      </c>
      <c r="AM2">
        <v>-1.3125</v>
      </c>
    </row>
    <row r="3" spans="25:39" x14ac:dyDescent="0.3">
      <c r="Y3">
        <v>0.27083333333333331</v>
      </c>
      <c r="Z3">
        <v>0.66666666666666663</v>
      </c>
      <c r="AA3">
        <v>2.0833333333333332E-2</v>
      </c>
      <c r="AB3">
        <v>0.375</v>
      </c>
      <c r="AD3">
        <v>4.1666666666666685E-2</v>
      </c>
    </row>
    <row r="4" spans="25:39" x14ac:dyDescent="0.3">
      <c r="Y4">
        <v>0.3888888888888889</v>
      </c>
      <c r="Z4">
        <v>0.70833333333333337</v>
      </c>
      <c r="AA4">
        <v>2.0833333333333332E-2</v>
      </c>
      <c r="AB4">
        <v>0.29861111111111116</v>
      </c>
      <c r="AC4">
        <v>1.7291666666666667</v>
      </c>
      <c r="AD4">
        <v>-3.4722222222222154E-2</v>
      </c>
      <c r="AE4">
        <v>0.10416666666666674</v>
      </c>
    </row>
    <row r="5" spans="25:39" x14ac:dyDescent="0.3">
      <c r="Y5">
        <v>0.45833333333333331</v>
      </c>
      <c r="Z5">
        <v>0.72916666666666663</v>
      </c>
      <c r="AA5">
        <v>2.0833333333333332E-2</v>
      </c>
      <c r="AB5">
        <v>0.24999999999999997</v>
      </c>
      <c r="AD5">
        <v>-8.3333333333333343E-2</v>
      </c>
    </row>
    <row r="6" spans="25:39" x14ac:dyDescent="0.3">
      <c r="Y6">
        <v>0.27083333333333331</v>
      </c>
      <c r="Z6">
        <v>0.72916666666666663</v>
      </c>
      <c r="AA6">
        <v>2.0833333333333332E-2</v>
      </c>
      <c r="AB6">
        <v>0.4375</v>
      </c>
      <c r="AD6">
        <v>0.14583333333333331</v>
      </c>
    </row>
    <row r="9" spans="25:39" x14ac:dyDescent="0.3">
      <c r="Y9">
        <v>0.27083333333333331</v>
      </c>
      <c r="Z9">
        <v>0.625</v>
      </c>
      <c r="AA9">
        <v>2.0833333333333332E-2</v>
      </c>
      <c r="AB9">
        <v>0.33333333333333337</v>
      </c>
      <c r="AD9">
        <v>5.5511151231257827E-17</v>
      </c>
    </row>
    <row r="10" spans="25:39" x14ac:dyDescent="0.3">
      <c r="Y10">
        <v>0.27083333333333331</v>
      </c>
      <c r="Z10">
        <v>0.70833333333333337</v>
      </c>
      <c r="AA10">
        <v>2.0833333333333332E-2</v>
      </c>
      <c r="AB10">
        <v>0.41666666666666674</v>
      </c>
      <c r="AD10">
        <v>8.3333333333333426E-2</v>
      </c>
    </row>
    <row r="11" spans="25:39" x14ac:dyDescent="0.3">
      <c r="Y11">
        <v>0.27083333333333331</v>
      </c>
      <c r="Z11">
        <v>0.625</v>
      </c>
      <c r="AA11">
        <v>2.0833333333333332E-2</v>
      </c>
      <c r="AB11">
        <v>0.33333333333333337</v>
      </c>
      <c r="AC11">
        <v>1.8750000000000002</v>
      </c>
      <c r="AD11">
        <v>5.5511151231257827E-17</v>
      </c>
      <c r="AE11">
        <v>0.25000000000000022</v>
      </c>
    </row>
    <row r="12" spans="25:39" x14ac:dyDescent="0.3">
      <c r="Y12">
        <v>0.27083333333333331</v>
      </c>
      <c r="Z12">
        <v>0.66666666666666663</v>
      </c>
      <c r="AA12">
        <v>2.0833333333333332E-2</v>
      </c>
      <c r="AB12">
        <v>0.375</v>
      </c>
      <c r="AD12">
        <v>4.1666666666666685E-2</v>
      </c>
    </row>
    <row r="13" spans="25:39" x14ac:dyDescent="0.3">
      <c r="Y13">
        <v>0.27083333333333331</v>
      </c>
      <c r="Z13">
        <v>0.70833333333333337</v>
      </c>
      <c r="AA13">
        <v>2.0833333333333332E-2</v>
      </c>
      <c r="AB13">
        <v>0.41666666666666674</v>
      </c>
      <c r="AD13">
        <v>0.12500000000000006</v>
      </c>
    </row>
    <row r="16" spans="25:39" x14ac:dyDescent="0.3">
      <c r="Y16">
        <v>0.27083333333333331</v>
      </c>
      <c r="Z16">
        <v>0.69791666666666663</v>
      </c>
      <c r="AA16">
        <v>2.0833333333333332E-2</v>
      </c>
      <c r="AB16">
        <v>0.40625</v>
      </c>
      <c r="AD16">
        <v>7.2916666666666685E-2</v>
      </c>
    </row>
    <row r="17" spans="25:31" x14ac:dyDescent="0.3">
      <c r="Y17">
        <v>0.27083333333333331</v>
      </c>
      <c r="Z17">
        <v>0.69791666666666663</v>
      </c>
      <c r="AA17">
        <v>2.0833333333333332E-2</v>
      </c>
      <c r="AB17">
        <v>0.40625</v>
      </c>
      <c r="AD17">
        <v>7.2916666666666685E-2</v>
      </c>
    </row>
    <row r="18" spans="25:31" x14ac:dyDescent="0.3">
      <c r="Y18">
        <v>0.33333333333333331</v>
      </c>
      <c r="Z18">
        <v>0.66666666666666663</v>
      </c>
      <c r="AA18">
        <v>2.0833333333333332E-2</v>
      </c>
      <c r="AB18">
        <v>0.3125</v>
      </c>
      <c r="AC18">
        <v>1.3541666666666667</v>
      </c>
      <c r="AD18">
        <v>-2.0833333333333315E-2</v>
      </c>
      <c r="AE18">
        <v>-0.27083333333333326</v>
      </c>
    </row>
    <row r="19" spans="25:31" x14ac:dyDescent="0.3">
      <c r="Y19">
        <v>0.375</v>
      </c>
      <c r="Z19">
        <v>0.625</v>
      </c>
      <c r="AA19">
        <v>2.0833333333333332E-2</v>
      </c>
      <c r="AB19">
        <v>0.22916666666666666</v>
      </c>
      <c r="AD19">
        <v>-0.10416666666666666</v>
      </c>
    </row>
    <row r="23" spans="25:31" x14ac:dyDescent="0.3">
      <c r="Y23">
        <v>0.27083333333333331</v>
      </c>
      <c r="Z23">
        <v>0.70833333333333337</v>
      </c>
      <c r="AA23">
        <v>2.0833333333333332E-2</v>
      </c>
      <c r="AB23">
        <v>0.41666666666666674</v>
      </c>
      <c r="AD23">
        <v>8.3333333333333426E-2</v>
      </c>
    </row>
    <row r="24" spans="25:31" x14ac:dyDescent="0.3">
      <c r="Y24">
        <v>0.35416666666666669</v>
      </c>
      <c r="Z24">
        <v>0.6875</v>
      </c>
      <c r="AA24">
        <v>2.0833333333333332E-2</v>
      </c>
      <c r="AB24">
        <v>0.3125</v>
      </c>
      <c r="AD24">
        <v>-2.0833333333333315E-2</v>
      </c>
    </row>
    <row r="25" spans="25:31" x14ac:dyDescent="0.3">
      <c r="Y25">
        <v>0.33333333333333331</v>
      </c>
      <c r="Z25">
        <v>0.64583333333333337</v>
      </c>
      <c r="AA25">
        <v>2.0833333333333332E-2</v>
      </c>
      <c r="AB25">
        <v>0.29166666666666674</v>
      </c>
      <c r="AC25">
        <v>1.6250000000000002</v>
      </c>
      <c r="AD25">
        <v>-4.1666666666666574E-2</v>
      </c>
      <c r="AE25">
        <v>2.2204460492503131E-16</v>
      </c>
    </row>
    <row r="26" spans="25:31" x14ac:dyDescent="0.3">
      <c r="Y26">
        <v>0.29166666666666669</v>
      </c>
      <c r="Z26">
        <v>0.625</v>
      </c>
      <c r="AA26">
        <v>2.0833333333333332E-2</v>
      </c>
      <c r="AB26">
        <v>0.3125</v>
      </c>
      <c r="AD26">
        <v>-2.0833333333333315E-2</v>
      </c>
    </row>
    <row r="27" spans="25:31" x14ac:dyDescent="0.3">
      <c r="Y27">
        <v>0.27083333333333331</v>
      </c>
      <c r="Z27">
        <v>0.58333333333333337</v>
      </c>
      <c r="AA27">
        <v>2.0833333333333332E-2</v>
      </c>
      <c r="AB27">
        <v>0.29166666666666674</v>
      </c>
      <c r="AD27">
        <v>5.5511151231257827E-17</v>
      </c>
    </row>
    <row r="34" spans="25:31" x14ac:dyDescent="0.3">
      <c r="Y34">
        <v>0.27083333333333331</v>
      </c>
      <c r="Z34">
        <v>0.625</v>
      </c>
      <c r="AA34">
        <v>2.0833333333333332E-2</v>
      </c>
      <c r="AB34">
        <v>0.33333333333333337</v>
      </c>
      <c r="AD34">
        <v>5.5511151231257827E-17</v>
      </c>
    </row>
    <row r="35" spans="25:31" x14ac:dyDescent="0.3">
      <c r="Y35">
        <v>0.27083333333333331</v>
      </c>
      <c r="Z35">
        <v>0.625</v>
      </c>
      <c r="AA35">
        <v>2.0833333333333332E-2</v>
      </c>
      <c r="AB35">
        <v>0.33333333333333337</v>
      </c>
      <c r="AD35">
        <v>5.5511151231257827E-17</v>
      </c>
    </row>
    <row r="36" spans="25:31" x14ac:dyDescent="0.3">
      <c r="Y36">
        <v>0.27083333333333331</v>
      </c>
      <c r="Z36">
        <v>0.625</v>
      </c>
      <c r="AA36">
        <v>2.0833333333333332E-2</v>
      </c>
      <c r="AB36">
        <v>0.33333333333333337</v>
      </c>
      <c r="AC36">
        <v>1.6250000000000002</v>
      </c>
      <c r="AD36">
        <v>5.5511151231257827E-17</v>
      </c>
      <c r="AE36">
        <v>2.2204460492503131E-16</v>
      </c>
    </row>
    <row r="37" spans="25:31" x14ac:dyDescent="0.3">
      <c r="Y37">
        <v>0.27083333333333331</v>
      </c>
      <c r="Z37">
        <v>0.625</v>
      </c>
      <c r="AA37">
        <v>2.0833333333333332E-2</v>
      </c>
      <c r="AB37">
        <v>0.33333333333333337</v>
      </c>
      <c r="AD37">
        <v>5.5511151231257827E-17</v>
      </c>
    </row>
    <row r="38" spans="25:31" x14ac:dyDescent="0.3">
      <c r="Y38">
        <v>0.27083333333333331</v>
      </c>
      <c r="Z38">
        <v>0.58333333333333337</v>
      </c>
      <c r="AA38">
        <v>2.0833333333333332E-2</v>
      </c>
      <c r="AB38">
        <v>0.29166666666666674</v>
      </c>
      <c r="AD38">
        <v>5.5511151231257827E-17</v>
      </c>
    </row>
    <row r="41" spans="25:31" x14ac:dyDescent="0.3">
      <c r="Y41">
        <v>0.27083333333333331</v>
      </c>
      <c r="Z41">
        <v>0.625</v>
      </c>
      <c r="AA41">
        <v>0</v>
      </c>
      <c r="AB41">
        <v>0.35416666666666669</v>
      </c>
      <c r="AD41">
        <v>2.083333333333337E-2</v>
      </c>
    </row>
    <row r="42" spans="25:31" x14ac:dyDescent="0.3">
      <c r="Y42">
        <v>0.27083333333333331</v>
      </c>
      <c r="Z42">
        <v>0.625</v>
      </c>
      <c r="AA42">
        <v>2.0833333333333332E-2</v>
      </c>
      <c r="AB42">
        <v>0.33333333333333337</v>
      </c>
      <c r="AD42">
        <v>5.5511151231257827E-17</v>
      </c>
    </row>
    <row r="43" spans="25:31" x14ac:dyDescent="0.3">
      <c r="Y43">
        <v>0.27083333333333331</v>
      </c>
      <c r="Z43">
        <v>0.625</v>
      </c>
      <c r="AA43">
        <v>2.0833333333333332E-2</v>
      </c>
      <c r="AB43">
        <v>0.33333333333333337</v>
      </c>
      <c r="AC43">
        <v>1.7500000000000004</v>
      </c>
      <c r="AD43">
        <v>5.5511151231257827E-17</v>
      </c>
      <c r="AE43">
        <v>0.12500000000000044</v>
      </c>
    </row>
    <row r="44" spans="25:31" x14ac:dyDescent="0.3">
      <c r="Y44">
        <v>0.27083333333333331</v>
      </c>
      <c r="Z44">
        <v>0.625</v>
      </c>
      <c r="AA44">
        <v>2.0833333333333332E-2</v>
      </c>
      <c r="AB44">
        <v>0.33333333333333337</v>
      </c>
      <c r="AD44">
        <v>5.5511151231257827E-17</v>
      </c>
    </row>
    <row r="45" spans="25:31" x14ac:dyDescent="0.3">
      <c r="Y45">
        <v>0.27083333333333331</v>
      </c>
      <c r="Z45">
        <v>0.6875</v>
      </c>
      <c r="AA45">
        <v>2.0833333333333332E-2</v>
      </c>
      <c r="AB45">
        <v>0.39583333333333337</v>
      </c>
      <c r="AD45">
        <v>0.10416666666666669</v>
      </c>
    </row>
    <row r="48" spans="25:31" x14ac:dyDescent="0.3">
      <c r="Y48">
        <v>0.27083333333333331</v>
      </c>
      <c r="Z48">
        <v>0.625</v>
      </c>
      <c r="AA48">
        <v>2.0833333333333332E-2</v>
      </c>
      <c r="AB48">
        <v>0.33333333333333337</v>
      </c>
      <c r="AD48">
        <v>5.5511151231257827E-17</v>
      </c>
    </row>
    <row r="49" spans="25:31" x14ac:dyDescent="0.3">
      <c r="Y49">
        <v>0.27083333333333331</v>
      </c>
      <c r="Z49">
        <v>0.67708333333333337</v>
      </c>
      <c r="AA49">
        <v>2.0833333333333332E-2</v>
      </c>
      <c r="AB49">
        <v>0.38541666666666674</v>
      </c>
      <c r="AD49">
        <v>5.2083333333333426E-2</v>
      </c>
    </row>
    <row r="50" spans="25:31" x14ac:dyDescent="0.3">
      <c r="Y50">
        <v>0.27083333333333331</v>
      </c>
      <c r="Z50">
        <v>0.70833333333333337</v>
      </c>
      <c r="AA50">
        <v>2.0833333333333332E-2</v>
      </c>
      <c r="AB50">
        <v>0.41666666666666674</v>
      </c>
      <c r="AC50">
        <v>1.479166666666667</v>
      </c>
      <c r="AD50">
        <v>8.3333333333333426E-2</v>
      </c>
      <c r="AE50">
        <v>-0.14583333333333304</v>
      </c>
    </row>
    <row r="51" spans="25:31" x14ac:dyDescent="0.3">
      <c r="Y51">
        <v>0.27083333333333331</v>
      </c>
      <c r="Z51">
        <v>0.63541666666666663</v>
      </c>
      <c r="AA51">
        <v>2.0833333333333332E-2</v>
      </c>
      <c r="AB51">
        <v>0.34375</v>
      </c>
      <c r="AD51">
        <v>1.0416666666666685E-2</v>
      </c>
    </row>
    <row r="55" spans="25:31" x14ac:dyDescent="0.3">
      <c r="Y55">
        <v>0.27083333333333331</v>
      </c>
      <c r="Z55">
        <v>0.70833333333333337</v>
      </c>
      <c r="AA55">
        <v>2.0833333333333332E-2</v>
      </c>
      <c r="AB55">
        <v>0.41666666666666674</v>
      </c>
      <c r="AD55">
        <v>8.3333333333333426E-2</v>
      </c>
    </row>
    <row r="56" spans="25:31" x14ac:dyDescent="0.3">
      <c r="Y56">
        <v>0.27083333333333331</v>
      </c>
      <c r="Z56">
        <v>0.625</v>
      </c>
      <c r="AA56">
        <v>2.0833333333333332E-2</v>
      </c>
      <c r="AB56">
        <v>0.33333333333333337</v>
      </c>
      <c r="AD56">
        <v>5.5511151231257827E-17</v>
      </c>
    </row>
    <row r="57" spans="25:31" x14ac:dyDescent="0.3">
      <c r="Y57">
        <v>0.27083333333333331</v>
      </c>
      <c r="Z57">
        <v>0.625</v>
      </c>
      <c r="AA57">
        <v>2.0833333333333332E-2</v>
      </c>
      <c r="AB57">
        <v>0.33333333333333337</v>
      </c>
      <c r="AC57">
        <v>1.7083333333333335</v>
      </c>
      <c r="AD57">
        <v>5.5511151231257827E-17</v>
      </c>
      <c r="AE57">
        <v>8.3333333333333481E-2</v>
      </c>
    </row>
    <row r="58" spans="25:31" x14ac:dyDescent="0.3">
      <c r="Y58">
        <v>0.29166666666666669</v>
      </c>
      <c r="Z58">
        <v>0.625</v>
      </c>
      <c r="AA58">
        <v>2.0833333333333332E-2</v>
      </c>
      <c r="AB58">
        <v>0.3125</v>
      </c>
      <c r="AD58">
        <v>-2.0833333333333315E-2</v>
      </c>
    </row>
    <row r="59" spans="25:31" x14ac:dyDescent="0.3">
      <c r="Y59">
        <v>0.25</v>
      </c>
      <c r="Z59">
        <v>0.58333333333333337</v>
      </c>
      <c r="AA59">
        <v>2.0833333333333332E-2</v>
      </c>
      <c r="AB59">
        <v>0.31250000000000006</v>
      </c>
      <c r="AD59">
        <v>2.083333333333337E-2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Prestations</vt:lpstr>
      <vt:lpstr>Param</vt:lpstr>
      <vt:lpstr>BD2012</vt:lpstr>
      <vt:lpstr>Param!An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+</cp:lastModifiedBy>
  <dcterms:created xsi:type="dcterms:W3CDTF">2012-04-29T10:09:14Z</dcterms:created>
  <dcterms:modified xsi:type="dcterms:W3CDTF">2012-05-03T10:10:45Z</dcterms:modified>
</cp:coreProperties>
</file>