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Y:\DEPARTEMENTS\Finance\RECONCILIATION BALANCE SHEET\Reconciliation  Avril 2019\"/>
    </mc:Choice>
  </mc:AlternateContent>
  <bookViews>
    <workbookView xWindow="0" yWindow="0" windowWidth="24000" windowHeight="13500" activeTab="2"/>
  </bookViews>
  <sheets>
    <sheet name="Grand-livre des comptes" sheetId="1" r:id="rId1"/>
    <sheet name="Modèle" sheetId="5" r:id="rId2"/>
    <sheet name="44950016" sheetId="47" r:id="rId3"/>
    <sheet name="44950017" sheetId="48" r:id="rId4"/>
  </sheets>
  <calcPr calcId="162913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5" i="48" l="1"/>
  <c r="D15" i="48"/>
  <c r="C17" i="47"/>
  <c r="D17" i="47"/>
  <c r="C12" i="5" l="1"/>
  <c r="D12" i="5"/>
</calcChain>
</file>

<file path=xl/sharedStrings.xml><?xml version="1.0" encoding="utf-8"?>
<sst xmlns="http://schemas.openxmlformats.org/spreadsheetml/2006/main" count="114" uniqueCount="48">
  <si>
    <t>Période du</t>
  </si>
  <si>
    <t>au</t>
  </si>
  <si>
    <t>Grand-livre des comptes</t>
  </si>
  <si>
    <t>Solde
 progressif</t>
  </si>
  <si>
    <t>Mouvement 
crédit</t>
  </si>
  <si>
    <t>Mouvement 
débit</t>
  </si>
  <si>
    <t>Date</t>
  </si>
  <si>
    <t>C.j</t>
  </si>
  <si>
    <t>N° pièce</t>
  </si>
  <si>
    <t>Libellé écriture</t>
  </si>
  <si>
    <t>Complet</t>
  </si>
  <si>
    <t>Let</t>
  </si>
  <si>
    <t>Tenue de compte :</t>
  </si>
  <si>
    <t/>
  </si>
  <si>
    <t>Page :</t>
  </si>
  <si>
    <t>à</t>
  </si>
  <si>
    <t>Date de tirage</t>
  </si>
  <si>
    <t>© Sage - Sage 100 Comptabilité i7 SQL 8.01</t>
  </si>
  <si>
    <t>1</t>
  </si>
  <si>
    <t>Total compte</t>
  </si>
  <si>
    <t>du</t>
  </si>
  <si>
    <t>Totaux</t>
  </si>
  <si>
    <t>Balance Sheet Account Reconciliation</t>
  </si>
  <si>
    <t>A/C N°:</t>
  </si>
  <si>
    <t>A/C Name:</t>
  </si>
  <si>
    <t>Description</t>
  </si>
  <si>
    <t>Total</t>
  </si>
  <si>
    <t xml:space="preserve">Observation </t>
  </si>
  <si>
    <t>Débit</t>
  </si>
  <si>
    <t>Crédit</t>
  </si>
  <si>
    <t>Radisson Blu Hôtel Carree Eden</t>
  </si>
  <si>
    <t>44950016</t>
  </si>
  <si>
    <t>ANN</t>
  </si>
  <si>
    <t>A.N. au 010119</t>
  </si>
  <si>
    <t>ACH H</t>
  </si>
  <si>
    <t>335</t>
  </si>
  <si>
    <t>OD ACC</t>
  </si>
  <si>
    <t>3343</t>
  </si>
  <si>
    <t>6466</t>
  </si>
  <si>
    <t>9995</t>
  </si>
  <si>
    <t>14017</t>
  </si>
  <si>
    <t>44950017</t>
  </si>
  <si>
    <t>Test x1</t>
  </si>
  <si>
    <t>Test X2</t>
  </si>
  <si>
    <t>Test x1 01-12/19 600€ /APS</t>
  </si>
  <si>
    <t xml:space="preserve">Accrual 01/2019 ANTIVERUS </t>
  </si>
  <si>
    <t>Accrual 01/2019 Test x2</t>
  </si>
  <si>
    <t>demander credit note pour avril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</si>
</sst>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d\/mm\/yy"/>
    <numFmt numFmtId="165" formatCode="hh\:mm\:ss"/>
    <numFmt numFmtId="166" formatCode="ddmmyy"/>
    <numFmt numFmtId="167" formatCode="yyyy\-mm\-dd;@"/>
    <numFmt numFmtId="168" formatCode="#,##0.00_ ;[Red]\-#,##0.00\ "/>
  </numFmts>
  <fonts count="7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8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92D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5" xfId="0" applyBorder="1"/>
    <xf numFmtId="0" fontId="0" fillId="0" borderId="1" xfId="0" applyBorder="1"/>
    <xf numFmtId="0" fontId="0" fillId="0" borderId="9" xfId="0" applyBorder="1"/>
    <xf numFmtId="0" fontId="0" fillId="0" borderId="10" xfId="0" applyBorder="1"/>
    <xf numFmtId="49" fontId="2" fillId="0" borderId="0" xfId="0" applyNumberFormat="1" applyFont="1" applyBorder="1"/>
    <xf numFmtId="49" fontId="3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164" fontId="1" fillId="0" borderId="0" xfId="0" applyNumberFormat="1" applyFont="1" applyBorder="1"/>
    <xf numFmtId="49" fontId="1" fillId="0" borderId="0" xfId="0" applyNumberFormat="1" applyFont="1" applyBorder="1"/>
    <xf numFmtId="49" fontId="1" fillId="0" borderId="0" xfId="0" applyNumberFormat="1" applyFont="1" applyAlignment="1">
      <alignment horizontal="right"/>
    </xf>
    <xf numFmtId="49" fontId="1" fillId="0" borderId="0" xfId="0" applyNumberFormat="1" applyFont="1"/>
    <xf numFmtId="164" fontId="1" fillId="0" borderId="0" xfId="0" applyNumberFormat="1" applyFont="1"/>
    <xf numFmtId="165" fontId="1" fillId="0" borderId="0" xfId="0" applyNumberFormat="1" applyFont="1"/>
    <xf numFmtId="1" fontId="1" fillId="0" borderId="0" xfId="0" applyNumberFormat="1" applyFont="1" applyAlignment="1">
      <alignment horizontal="right"/>
    </xf>
    <xf numFmtId="0" fontId="0" fillId="0" borderId="11" xfId="0" applyBorder="1"/>
    <xf numFmtId="0" fontId="0" fillId="0" borderId="12" xfId="0" applyBorder="1"/>
    <xf numFmtId="49" fontId="2" fillId="0" borderId="11" xfId="0" applyNumberFormat="1" applyFont="1" applyBorder="1"/>
    <xf numFmtId="166" fontId="1" fillId="0" borderId="11" xfId="0" applyNumberFormat="1" applyFont="1" applyBorder="1"/>
    <xf numFmtId="0" fontId="0" fillId="0" borderId="12" xfId="0" applyBorder="1" applyAlignment="1">
      <alignment horizontal="right"/>
    </xf>
    <xf numFmtId="4" fontId="1" fillId="0" borderId="12" xfId="0" applyNumberFormat="1" applyFont="1" applyBorder="1" applyAlignment="1">
      <alignment horizontal="right"/>
    </xf>
    <xf numFmtId="4" fontId="2" fillId="0" borderId="12" xfId="0" applyNumberFormat="1" applyFont="1" applyBorder="1" applyAlignment="1">
      <alignment horizontal="right"/>
    </xf>
    <xf numFmtId="49" fontId="2" fillId="0" borderId="0" xfId="0" applyNumberFormat="1" applyFont="1" applyBorder="1" applyAlignment="1">
      <alignment horizontal="right"/>
    </xf>
    <xf numFmtId="166" fontId="2" fillId="0" borderId="0" xfId="0" applyNumberFormat="1" applyFont="1" applyBorder="1"/>
    <xf numFmtId="0" fontId="0" fillId="0" borderId="13" xfId="0" applyBorder="1"/>
    <xf numFmtId="0" fontId="0" fillId="0" borderId="14" xfId="0" applyBorder="1"/>
    <xf numFmtId="14" fontId="0" fillId="0" borderId="0" xfId="0" applyNumberFormat="1"/>
    <xf numFmtId="167" fontId="0" fillId="0" borderId="0" xfId="0" applyNumberFormat="1"/>
    <xf numFmtId="168" fontId="0" fillId="0" borderId="0" xfId="0" applyNumberFormat="1"/>
    <xf numFmtId="0" fontId="4" fillId="0" borderId="0" xfId="0" applyFont="1"/>
    <xf numFmtId="49" fontId="2" fillId="0" borderId="0" xfId="0" applyNumberFormat="1" applyFont="1" applyBorder="1" applyAlignment="1">
      <alignment horizontal="center" wrapText="1"/>
    </xf>
    <xf numFmtId="49" fontId="2" fillId="0" borderId="11" xfId="0" applyNumberFormat="1" applyFont="1" applyBorder="1" applyAlignment="1">
      <alignment horizontal="center"/>
    </xf>
    <xf numFmtId="49" fontId="2" fillId="0" borderId="12" xfId="0" applyNumberFormat="1" applyFont="1" applyBorder="1" applyAlignment="1">
      <alignment horizontal="center"/>
    </xf>
    <xf numFmtId="0" fontId="5" fillId="0" borderId="0" xfId="0" applyFont="1"/>
    <xf numFmtId="49" fontId="2" fillId="0" borderId="0" xfId="0" applyNumberFormat="1" applyFont="1" applyBorder="1" applyAlignment="1">
      <alignment horizontal="center" wrapText="1"/>
    </xf>
    <xf numFmtId="0" fontId="0" fillId="0" borderId="12" xfId="0" applyBorder="1" applyAlignment="1"/>
    <xf numFmtId="49" fontId="2" fillId="0" borderId="11" xfId="0" applyNumberFormat="1" applyFont="1" applyBorder="1" applyAlignment="1">
      <alignment horizontal="center" wrapText="1"/>
    </xf>
    <xf numFmtId="0" fontId="6" fillId="0" borderId="0" xfId="0" applyFont="1"/>
  </cellXfs>
  <cellStyles count="1">
    <cellStyle name="Normal" xfId="0" builtinId="0"/>
  </cellStyles>
  <dxfs count="15">
    <dxf>
      <numFmt numFmtId="168" formatCode="#,##0.00_ ;[Red]\-#,##0.00\ "/>
    </dxf>
    <dxf>
      <numFmt numFmtId="168" formatCode="#,##0.00_ ;[Red]\-#,##0.00\ "/>
    </dxf>
    <dxf>
      <numFmt numFmtId="168" formatCode="#,##0.00_ ;[Red]\-#,##0.00\ "/>
    </dxf>
    <dxf>
      <numFmt numFmtId="168" formatCode="#,##0.00_ ;[Red]\-#,##0.00\ "/>
    </dxf>
    <dxf>
      <numFmt numFmtId="167" formatCode="yyyy\-mm\-dd;@"/>
    </dxf>
    <dxf>
      <numFmt numFmtId="168" formatCode="#,##0.00_ ;[Red]\-#,##0.00\ "/>
    </dxf>
    <dxf>
      <numFmt numFmtId="168" formatCode="#,##0.00_ ;[Red]\-#,##0.00\ "/>
    </dxf>
    <dxf>
      <numFmt numFmtId="168" formatCode="#,##0.00_ ;[Red]\-#,##0.00\ "/>
    </dxf>
    <dxf>
      <numFmt numFmtId="168" formatCode="#,##0.00_ ;[Red]\-#,##0.00\ "/>
    </dxf>
    <dxf>
      <numFmt numFmtId="167" formatCode="yyyy\-mm\-dd;@"/>
    </dxf>
    <dxf>
      <numFmt numFmtId="168" formatCode="#,##0.00_ ;[Red]\-#,##0.00\ "/>
    </dxf>
    <dxf>
      <numFmt numFmtId="168" formatCode="#,##0.00_ ;[Red]\-#,##0.00\ "/>
    </dxf>
    <dxf>
      <numFmt numFmtId="168" formatCode="#,##0.00_ ;[Red]\-#,##0.00\ "/>
    </dxf>
    <dxf>
      <numFmt numFmtId="168" formatCode="#,##0.00_ ;[Red]\-#,##0.00\ "/>
    </dxf>
    <dxf>
      <numFmt numFmtId="167" formatCode="yyyy\-mm\-dd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" displayName="Tableau1" ref="A10:E12" insertRow="1" totalsRowCount="1">
  <autoFilter ref="A10:E11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Date" totalsRowLabel="Total" dataDxfId="14"/>
    <tableColumn id="2" name="Description"/>
    <tableColumn id="3" name="Débit" totalsRowFunction="sum" dataDxfId="13" totalsRowDxfId="12"/>
    <tableColumn id="4" name="Crédit" totalsRowFunction="sum" dataDxfId="11" totalsRowDxfId="10"/>
    <tableColumn id="5" name="Observation 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_44950016" displayName="T_44950016" ref="A10:E17" totalsRowCount="1">
  <autoFilter ref="A10:E16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Date" totalsRowLabel="Total" dataDxfId="9"/>
    <tableColumn id="2" name="Description"/>
    <tableColumn id="3" name="Débit" totalsRowFunction="sum" dataDxfId="8" totalsRowDxfId="7"/>
    <tableColumn id="4" name="Crédit" totalsRowFunction="sum" dataDxfId="6" totalsRowDxfId="5"/>
    <tableColumn id="5" name="Observation 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id="3" name="T_44950017" displayName="T_44950017" ref="A10:E15" totalsRowCount="1">
  <autoFilter ref="A10:E14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Date" totalsRowLabel="Total" dataDxfId="4"/>
    <tableColumn id="2" name="Description"/>
    <tableColumn id="3" name="Débit" totalsRowFunction="sum" dataDxfId="3" totalsRowDxfId="2"/>
    <tableColumn id="4" name="Crédit" totalsRowFunction="sum" dataDxfId="1" totalsRowDxfId="0"/>
    <tableColumn id="5" name="Observation 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7"/>
  <sheetViews>
    <sheetView showGridLines="0" topLeftCell="A10" workbookViewId="0">
      <selection activeCell="G31" sqref="G31"/>
    </sheetView>
  </sheetViews>
  <sheetFormatPr baseColWidth="10" defaultRowHeight="15" x14ac:dyDescent="0.25"/>
  <cols>
    <col min="6" max="6" width="39.7109375" bestFit="1" customWidth="1"/>
    <col min="12" max="12" width="12.28515625" bestFit="1" customWidth="1"/>
    <col min="15" max="15" width="12.28515625" bestFit="1" customWidth="1"/>
    <col min="18" max="18" width="17.28515625" customWidth="1"/>
  </cols>
  <sheetData>
    <row r="1" spans="1:18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4"/>
    </row>
    <row r="2" spans="1:18" ht="23.25" x14ac:dyDescent="0.35">
      <c r="A2" s="25" t="s">
        <v>30</v>
      </c>
      <c r="B2" s="1"/>
      <c r="C2" s="1"/>
      <c r="D2" s="1"/>
      <c r="E2" s="1"/>
      <c r="F2" s="1"/>
      <c r="G2" s="1"/>
      <c r="H2" s="1"/>
      <c r="I2" s="1"/>
      <c r="J2" s="13" t="s">
        <v>2</v>
      </c>
      <c r="K2" s="1"/>
      <c r="L2" s="1"/>
      <c r="M2" s="1"/>
      <c r="N2" s="1"/>
      <c r="O2" s="12" t="s">
        <v>0</v>
      </c>
      <c r="P2" s="16">
        <v>43466</v>
      </c>
      <c r="Q2" s="1"/>
      <c r="R2" s="24"/>
    </row>
    <row r="3" spans="1:18" x14ac:dyDescent="0.25">
      <c r="A3" s="23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2" t="s">
        <v>1</v>
      </c>
      <c r="P3" s="16">
        <v>43585</v>
      </c>
      <c r="Q3" s="1"/>
      <c r="R3" s="24"/>
    </row>
    <row r="4" spans="1:18" x14ac:dyDescent="0.25">
      <c r="A4" s="25" t="s">
        <v>13</v>
      </c>
      <c r="B4" s="1"/>
      <c r="C4" s="1"/>
      <c r="D4" s="1"/>
      <c r="E4" s="1"/>
      <c r="F4" s="1"/>
      <c r="G4" s="1"/>
      <c r="H4" s="1"/>
      <c r="I4" s="1"/>
      <c r="J4" s="14" t="s">
        <v>10</v>
      </c>
      <c r="K4" s="1"/>
      <c r="L4" s="1"/>
      <c r="M4" s="1"/>
      <c r="N4" s="17" t="s">
        <v>12</v>
      </c>
      <c r="O4" s="1"/>
      <c r="P4" s="1"/>
      <c r="Q4" s="1"/>
      <c r="R4" s="24"/>
    </row>
    <row r="5" spans="1:18" x14ac:dyDescent="0.25">
      <c r="A5" s="32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33"/>
    </row>
    <row r="6" spans="1:18" x14ac:dyDescent="0.25">
      <c r="A6" s="19" t="s">
        <v>17</v>
      </c>
      <c r="I6" s="19" t="s">
        <v>16</v>
      </c>
      <c r="K6" s="20">
        <v>43643</v>
      </c>
      <c r="M6" s="19" t="s">
        <v>15</v>
      </c>
      <c r="N6" s="21">
        <v>0.39462962962962961</v>
      </c>
      <c r="P6" s="18" t="s">
        <v>14</v>
      </c>
      <c r="R6" s="22">
        <v>1</v>
      </c>
    </row>
    <row r="7" spans="1:18" x14ac:dyDescent="0.25">
      <c r="A7" s="5"/>
      <c r="B7" s="8"/>
      <c r="C7" s="6"/>
      <c r="D7" s="6"/>
      <c r="E7" s="6"/>
      <c r="F7" s="5"/>
      <c r="G7" s="6"/>
      <c r="H7" s="6"/>
      <c r="I7" s="5"/>
      <c r="J7" s="7"/>
      <c r="K7" s="6"/>
      <c r="L7" s="6"/>
      <c r="M7" s="5"/>
      <c r="N7" s="6"/>
      <c r="O7" s="7"/>
      <c r="P7" s="6"/>
      <c r="Q7" s="6"/>
      <c r="R7" s="7"/>
    </row>
    <row r="8" spans="1:18" ht="47.1" customHeight="1" x14ac:dyDescent="0.25">
      <c r="A8" s="39" t="s">
        <v>6</v>
      </c>
      <c r="B8" s="15" t="s">
        <v>7</v>
      </c>
      <c r="C8" s="1"/>
      <c r="D8" s="14" t="s">
        <v>8</v>
      </c>
      <c r="E8" s="1"/>
      <c r="F8" s="23"/>
      <c r="G8" s="14" t="s">
        <v>9</v>
      </c>
      <c r="H8" s="1"/>
      <c r="I8" s="23"/>
      <c r="J8" s="40" t="s">
        <v>11</v>
      </c>
      <c r="K8" s="44" t="s">
        <v>5</v>
      </c>
      <c r="L8" s="43"/>
      <c r="M8" s="23"/>
      <c r="N8" s="42" t="s">
        <v>4</v>
      </c>
      <c r="O8" s="43"/>
      <c r="P8" s="1"/>
      <c r="Q8" s="38" t="s">
        <v>3</v>
      </c>
      <c r="R8" s="24"/>
    </row>
    <row r="9" spans="1:18" x14ac:dyDescent="0.25">
      <c r="A9" s="23"/>
      <c r="B9" s="9"/>
      <c r="C9" s="1"/>
      <c r="D9" s="1"/>
      <c r="E9" s="1"/>
      <c r="F9" s="23"/>
      <c r="G9" s="1"/>
      <c r="H9" s="1"/>
      <c r="I9" s="23"/>
      <c r="J9" s="24"/>
      <c r="K9" s="1"/>
      <c r="L9" s="1"/>
      <c r="M9" s="23"/>
      <c r="N9" s="1"/>
      <c r="O9" s="24"/>
      <c r="P9" s="1"/>
      <c r="Q9" s="1"/>
      <c r="R9" s="24"/>
    </row>
    <row r="10" spans="1:18" x14ac:dyDescent="0.25">
      <c r="A10" s="32"/>
      <c r="B10" s="10"/>
      <c r="C10" s="11"/>
      <c r="D10" s="11"/>
      <c r="E10" s="11"/>
      <c r="F10" s="32"/>
      <c r="G10" s="11"/>
      <c r="H10" s="11"/>
      <c r="I10" s="32"/>
      <c r="J10" s="33"/>
      <c r="K10" s="11"/>
      <c r="L10" s="11"/>
      <c r="M10" s="32"/>
      <c r="N10" s="11"/>
      <c r="O10" s="33"/>
      <c r="P10" s="11"/>
      <c r="Q10" s="11"/>
      <c r="R10" s="33"/>
    </row>
    <row r="11" spans="1:18" x14ac:dyDescent="0.25">
      <c r="A11" s="5"/>
      <c r="B11" s="6"/>
      <c r="C11" s="6"/>
      <c r="D11" s="6"/>
      <c r="E11" s="6"/>
      <c r="F11" s="6"/>
      <c r="G11" s="6"/>
      <c r="H11" s="6"/>
      <c r="I11" s="6"/>
      <c r="J11" s="7"/>
      <c r="K11" s="6"/>
      <c r="L11" s="7"/>
      <c r="M11" s="6"/>
      <c r="N11" s="6"/>
      <c r="O11" s="7"/>
      <c r="P11" s="6"/>
      <c r="Q11" s="6"/>
      <c r="R11" s="7"/>
    </row>
    <row r="12" spans="1:18" x14ac:dyDescent="0.25">
      <c r="A12" s="25" t="s">
        <v>31</v>
      </c>
      <c r="B12" s="1"/>
      <c r="C12" s="12" t="s">
        <v>42</v>
      </c>
      <c r="D12" s="1"/>
      <c r="E12" s="1"/>
      <c r="F12" s="1"/>
      <c r="G12" s="1"/>
      <c r="H12" s="1"/>
      <c r="I12" s="1"/>
      <c r="J12" s="24"/>
      <c r="K12" s="1"/>
      <c r="L12" s="24"/>
      <c r="M12" s="1"/>
      <c r="N12" s="1"/>
      <c r="O12" s="24"/>
      <c r="P12" s="1"/>
      <c r="Q12" s="1"/>
      <c r="R12" s="24"/>
    </row>
    <row r="13" spans="1:18" x14ac:dyDescent="0.25">
      <c r="A13" s="26">
        <v>43466</v>
      </c>
      <c r="B13" s="17" t="s">
        <v>32</v>
      </c>
      <c r="C13" s="17" t="s">
        <v>18</v>
      </c>
      <c r="D13" s="1"/>
      <c r="E13" s="1"/>
      <c r="F13" s="17" t="s">
        <v>33</v>
      </c>
      <c r="G13" s="1"/>
      <c r="H13" s="1"/>
      <c r="I13" s="17" t="s">
        <v>13</v>
      </c>
      <c r="J13" s="24"/>
      <c r="K13" s="1"/>
      <c r="L13" s="27"/>
      <c r="M13" s="1"/>
      <c r="N13" s="1"/>
      <c r="O13" s="28">
        <v>33603.96</v>
      </c>
      <c r="P13" s="1"/>
      <c r="Q13" s="1"/>
      <c r="R13" s="28">
        <v>-33603.96</v>
      </c>
    </row>
    <row r="14" spans="1:18" x14ac:dyDescent="0.25">
      <c r="A14" s="26">
        <v>43486</v>
      </c>
      <c r="B14" s="17" t="s">
        <v>34</v>
      </c>
      <c r="C14" s="17" t="s">
        <v>35</v>
      </c>
      <c r="D14" s="1"/>
      <c r="E14" s="1"/>
      <c r="F14" s="17" t="s">
        <v>44</v>
      </c>
      <c r="G14" s="1"/>
      <c r="H14" s="1"/>
      <c r="I14" s="17" t="s">
        <v>13</v>
      </c>
      <c r="J14" s="24"/>
      <c r="K14" s="1"/>
      <c r="L14" s="28">
        <v>6575.73</v>
      </c>
      <c r="M14" s="1"/>
      <c r="N14" s="1"/>
      <c r="O14" s="27"/>
      <c r="P14" s="1"/>
      <c r="Q14" s="1"/>
      <c r="R14" s="28">
        <v>-27028.23</v>
      </c>
    </row>
    <row r="15" spans="1:18" x14ac:dyDescent="0.25">
      <c r="A15" s="26">
        <v>43496</v>
      </c>
      <c r="B15" s="17" t="s">
        <v>36</v>
      </c>
      <c r="C15" s="17" t="s">
        <v>37</v>
      </c>
      <c r="D15" s="1"/>
      <c r="E15" s="1"/>
      <c r="F15" s="17" t="s">
        <v>45</v>
      </c>
      <c r="G15" s="1"/>
      <c r="H15" s="1"/>
      <c r="I15" s="17" t="s">
        <v>13</v>
      </c>
      <c r="J15" s="24"/>
      <c r="K15" s="1"/>
      <c r="L15" s="27"/>
      <c r="M15" s="1"/>
      <c r="N15" s="1"/>
      <c r="O15" s="28">
        <v>547.98</v>
      </c>
      <c r="P15" s="1"/>
      <c r="Q15" s="1"/>
      <c r="R15" s="28">
        <v>-27576.21</v>
      </c>
    </row>
    <row r="16" spans="1:18" x14ac:dyDescent="0.25">
      <c r="A16" s="26">
        <v>43524</v>
      </c>
      <c r="B16" s="17" t="s">
        <v>36</v>
      </c>
      <c r="C16" s="17" t="s">
        <v>38</v>
      </c>
      <c r="D16" s="1"/>
      <c r="E16" s="1"/>
      <c r="F16" s="17" t="s">
        <v>45</v>
      </c>
      <c r="G16" s="1"/>
      <c r="H16" s="1"/>
      <c r="I16" s="17" t="s">
        <v>13</v>
      </c>
      <c r="J16" s="24"/>
      <c r="K16" s="1"/>
      <c r="L16" s="27"/>
      <c r="M16" s="1"/>
      <c r="N16" s="1"/>
      <c r="O16" s="28">
        <v>547.98</v>
      </c>
      <c r="P16" s="1"/>
      <c r="Q16" s="1"/>
      <c r="R16" s="28">
        <v>-28124.190000000002</v>
      </c>
    </row>
    <row r="17" spans="1:18" x14ac:dyDescent="0.25">
      <c r="A17" s="26">
        <v>43555</v>
      </c>
      <c r="B17" s="17" t="s">
        <v>36</v>
      </c>
      <c r="C17" s="17" t="s">
        <v>39</v>
      </c>
      <c r="D17" s="1"/>
      <c r="E17" s="1"/>
      <c r="F17" s="17" t="s">
        <v>45</v>
      </c>
      <c r="G17" s="1"/>
      <c r="H17" s="1"/>
      <c r="I17" s="17" t="s">
        <v>13</v>
      </c>
      <c r="J17" s="24"/>
      <c r="K17" s="1"/>
      <c r="L17" s="27"/>
      <c r="M17" s="1"/>
      <c r="N17" s="1"/>
      <c r="O17" s="28">
        <v>547.98</v>
      </c>
      <c r="P17" s="1"/>
      <c r="Q17" s="1"/>
      <c r="R17" s="28">
        <v>-28672.170000000006</v>
      </c>
    </row>
    <row r="18" spans="1:18" x14ac:dyDescent="0.25">
      <c r="A18" s="26">
        <v>43585</v>
      </c>
      <c r="B18" s="17" t="s">
        <v>36</v>
      </c>
      <c r="C18" s="17" t="s">
        <v>40</v>
      </c>
      <c r="D18" s="1"/>
      <c r="E18" s="1"/>
      <c r="F18" s="17" t="s">
        <v>45</v>
      </c>
      <c r="G18" s="1"/>
      <c r="H18" s="1"/>
      <c r="I18" s="17" t="s">
        <v>13</v>
      </c>
      <c r="J18" s="24"/>
      <c r="K18" s="1"/>
      <c r="L18" s="27"/>
      <c r="M18" s="1"/>
      <c r="N18" s="1"/>
      <c r="O18" s="28">
        <v>547.98</v>
      </c>
      <c r="P18" s="1"/>
      <c r="Q18" s="1"/>
      <c r="R18" s="28">
        <v>-29220.150000000009</v>
      </c>
    </row>
    <row r="19" spans="1:18" x14ac:dyDescent="0.25">
      <c r="A19" s="23"/>
      <c r="B19" s="30" t="s">
        <v>19</v>
      </c>
      <c r="C19" s="1"/>
      <c r="D19" s="12" t="s">
        <v>31</v>
      </c>
      <c r="E19" s="1"/>
      <c r="F19" s="30" t="s">
        <v>20</v>
      </c>
      <c r="G19" s="31">
        <v>43466</v>
      </c>
      <c r="H19" s="30" t="s">
        <v>1</v>
      </c>
      <c r="I19" s="31">
        <v>43585</v>
      </c>
      <c r="J19" s="24"/>
      <c r="K19" s="1"/>
      <c r="L19" s="29">
        <v>6575.73</v>
      </c>
      <c r="M19" s="1"/>
      <c r="N19" s="1"/>
      <c r="O19" s="29">
        <v>35795.880000000012</v>
      </c>
      <c r="P19" s="1"/>
      <c r="Q19" s="1"/>
      <c r="R19" s="29">
        <v>-29220.150000000012</v>
      </c>
    </row>
    <row r="20" spans="1:18" x14ac:dyDescent="0.25">
      <c r="A20" s="25" t="s">
        <v>41</v>
      </c>
      <c r="B20" s="1"/>
      <c r="C20" s="12" t="s">
        <v>43</v>
      </c>
      <c r="D20" s="1"/>
      <c r="E20" s="1"/>
      <c r="F20" s="1"/>
      <c r="G20" s="1"/>
      <c r="H20" s="1"/>
      <c r="I20" s="1"/>
      <c r="J20" s="24"/>
      <c r="K20" s="1"/>
      <c r="L20" s="24"/>
      <c r="M20" s="1"/>
      <c r="N20" s="1"/>
      <c r="O20" s="24"/>
      <c r="P20" s="1"/>
      <c r="Q20" s="1"/>
      <c r="R20" s="24"/>
    </row>
    <row r="21" spans="1:18" x14ac:dyDescent="0.25">
      <c r="A21" s="26">
        <v>43496</v>
      </c>
      <c r="B21" s="17" t="s">
        <v>36</v>
      </c>
      <c r="C21" s="17" t="s">
        <v>37</v>
      </c>
      <c r="D21" s="1"/>
      <c r="E21" s="1"/>
      <c r="F21" s="17" t="s">
        <v>46</v>
      </c>
      <c r="G21" s="1"/>
      <c r="H21" s="1"/>
      <c r="I21" s="17" t="s">
        <v>13</v>
      </c>
      <c r="J21" s="24"/>
      <c r="K21" s="1"/>
      <c r="L21" s="27"/>
      <c r="M21" s="1"/>
      <c r="N21" s="1"/>
      <c r="O21" s="28">
        <v>644.76</v>
      </c>
      <c r="P21" s="1"/>
      <c r="Q21" s="1"/>
      <c r="R21" s="28">
        <v>-644.76</v>
      </c>
    </row>
    <row r="22" spans="1:18" x14ac:dyDescent="0.25">
      <c r="A22" s="26">
        <v>43524</v>
      </c>
      <c r="B22" s="17" t="s">
        <v>36</v>
      </c>
      <c r="C22" s="17" t="s">
        <v>38</v>
      </c>
      <c r="D22" s="1"/>
      <c r="E22" s="1"/>
      <c r="F22" s="17" t="s">
        <v>46</v>
      </c>
      <c r="G22" s="1"/>
      <c r="H22" s="1"/>
      <c r="I22" s="17" t="s">
        <v>13</v>
      </c>
      <c r="J22" s="24"/>
      <c r="K22" s="1"/>
      <c r="L22" s="27"/>
      <c r="M22" s="1"/>
      <c r="N22" s="1"/>
      <c r="O22" s="28">
        <v>644.76</v>
      </c>
      <c r="P22" s="1"/>
      <c r="Q22" s="1"/>
      <c r="R22" s="28">
        <v>-1289.52</v>
      </c>
    </row>
    <row r="23" spans="1:18" x14ac:dyDescent="0.25">
      <c r="A23" s="26">
        <v>43555</v>
      </c>
      <c r="B23" s="17" t="s">
        <v>36</v>
      </c>
      <c r="C23" s="17" t="s">
        <v>39</v>
      </c>
      <c r="D23" s="1"/>
      <c r="E23" s="1"/>
      <c r="F23" s="17" t="s">
        <v>46</v>
      </c>
      <c r="G23" s="1"/>
      <c r="H23" s="1"/>
      <c r="I23" s="17" t="s">
        <v>13</v>
      </c>
      <c r="J23" s="24"/>
      <c r="K23" s="1"/>
      <c r="L23" s="27"/>
      <c r="M23" s="1"/>
      <c r="N23" s="1"/>
      <c r="O23" s="28">
        <v>644.76</v>
      </c>
      <c r="P23" s="1"/>
      <c r="Q23" s="1"/>
      <c r="R23" s="28">
        <v>-1934.28</v>
      </c>
    </row>
    <row r="24" spans="1:18" x14ac:dyDescent="0.25">
      <c r="A24" s="26">
        <v>43585</v>
      </c>
      <c r="B24" s="17" t="s">
        <v>36</v>
      </c>
      <c r="C24" s="17" t="s">
        <v>40</v>
      </c>
      <c r="D24" s="1"/>
      <c r="E24" s="1"/>
      <c r="F24" s="17" t="s">
        <v>46</v>
      </c>
      <c r="G24" s="1"/>
      <c r="H24" s="1"/>
      <c r="I24" s="17" t="s">
        <v>13</v>
      </c>
      <c r="J24" s="24"/>
      <c r="K24" s="1"/>
      <c r="L24" s="27"/>
      <c r="M24" s="1"/>
      <c r="N24" s="1"/>
      <c r="O24" s="28">
        <v>644.76</v>
      </c>
      <c r="P24" s="1"/>
      <c r="Q24" s="1"/>
      <c r="R24" s="28">
        <v>-2579.04</v>
      </c>
    </row>
    <row r="25" spans="1:18" x14ac:dyDescent="0.25">
      <c r="A25" s="23"/>
      <c r="B25" s="30" t="s">
        <v>19</v>
      </c>
      <c r="C25" s="1"/>
      <c r="D25" s="12" t="s">
        <v>41</v>
      </c>
      <c r="E25" s="1"/>
      <c r="F25" s="30" t="s">
        <v>20</v>
      </c>
      <c r="G25" s="31">
        <v>43466</v>
      </c>
      <c r="H25" s="30" t="s">
        <v>1</v>
      </c>
      <c r="I25" s="31">
        <v>43585</v>
      </c>
      <c r="J25" s="24"/>
      <c r="K25" s="1"/>
      <c r="L25" s="27"/>
      <c r="M25" s="1"/>
      <c r="N25" s="1"/>
      <c r="O25" s="29">
        <v>2579.04</v>
      </c>
      <c r="P25" s="1"/>
      <c r="Q25" s="1"/>
      <c r="R25" s="29">
        <v>-2579.04</v>
      </c>
    </row>
    <row r="26" spans="1:18" x14ac:dyDescent="0.25">
      <c r="A26" s="23"/>
      <c r="B26" s="1"/>
      <c r="C26" s="1"/>
      <c r="D26" s="1"/>
      <c r="E26" s="1"/>
      <c r="F26" s="1"/>
      <c r="G26" s="1"/>
      <c r="H26" s="1"/>
      <c r="I26" s="30" t="s">
        <v>21</v>
      </c>
      <c r="J26" s="24"/>
      <c r="K26" s="1"/>
      <c r="L26" s="29">
        <v>1294642.97</v>
      </c>
      <c r="M26" s="1"/>
      <c r="N26" s="1"/>
      <c r="O26" s="29">
        <v>863024.47999999986</v>
      </c>
      <c r="P26" s="1"/>
      <c r="Q26" s="1"/>
      <c r="R26" s="29">
        <v>431618.49000000011</v>
      </c>
    </row>
    <row r="27" spans="1:18" x14ac:dyDescent="0.25">
      <c r="A27" s="32"/>
      <c r="B27" s="11"/>
      <c r="C27" s="11"/>
      <c r="D27" s="11"/>
      <c r="E27" s="11"/>
      <c r="F27" s="11"/>
      <c r="G27" s="11"/>
      <c r="H27" s="11"/>
      <c r="I27" s="11"/>
      <c r="J27" s="33"/>
      <c r="K27" s="11"/>
      <c r="L27" s="33"/>
      <c r="M27" s="11"/>
      <c r="N27" s="11"/>
      <c r="O27" s="33"/>
      <c r="P27" s="11"/>
      <c r="Q27" s="11"/>
      <c r="R27" s="33"/>
    </row>
  </sheetData>
  <mergeCells count="2">
    <mergeCell ref="N8:O8"/>
    <mergeCell ref="K8:L8"/>
  </mergeCells>
  <pageMargins left="0.7" right="0.7" top="0.75" bottom="0.75" header="0.3" footer="0.3"/>
  <pageSetup paperSize="9" orientation="portrait" r:id="rId1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E13"/>
  <sheetViews>
    <sheetView workbookViewId="0">
      <selection activeCell="D29" sqref="D29"/>
    </sheetView>
  </sheetViews>
  <sheetFormatPr baseColWidth="10" defaultRowHeight="15" x14ac:dyDescent="0.25"/>
  <cols>
    <col min="1" max="1" width="36.28515625" bestFit="1" customWidth="1"/>
    <col min="2" max="2" width="48" customWidth="1"/>
    <col min="3" max="4" width="20.7109375" customWidth="1"/>
    <col min="5" max="5" width="25.7109375" customWidth="1"/>
  </cols>
  <sheetData>
    <row r="2" spans="1:5" x14ac:dyDescent="0.25">
      <c r="A2" t="s">
        <v>22</v>
      </c>
    </row>
    <row r="4" spans="1:5" x14ac:dyDescent="0.25">
      <c r="B4" s="34"/>
    </row>
    <row r="6" spans="1:5" x14ac:dyDescent="0.25">
      <c r="A6" t="s">
        <v>23</v>
      </c>
      <c r="B6" s="37"/>
      <c r="D6" s="36"/>
    </row>
    <row r="7" spans="1:5" x14ac:dyDescent="0.25">
      <c r="A7" t="s">
        <v>24</v>
      </c>
      <c r="B7" s="37"/>
    </row>
    <row r="10" spans="1:5" x14ac:dyDescent="0.25">
      <c r="A10" t="s">
        <v>6</v>
      </c>
      <c r="B10" t="s">
        <v>25</v>
      </c>
      <c r="C10" t="s">
        <v>28</v>
      </c>
      <c r="D10" t="s">
        <v>29</v>
      </c>
      <c r="E10" t="s">
        <v>27</v>
      </c>
    </row>
    <row r="11" spans="1:5" x14ac:dyDescent="0.25">
      <c r="A11" s="35"/>
      <c r="C11" s="36"/>
      <c r="D11" s="36"/>
    </row>
    <row r="12" spans="1:5" x14ac:dyDescent="0.25">
      <c r="A12" t="s">
        <v>26</v>
      </c>
      <c r="C12" s="36">
        <f>SUBTOTAL(109,Tableau1[Débit])</f>
        <v>0</v>
      </c>
      <c r="D12" s="36">
        <f>SUBTOTAL(109,Tableau1[Crédit])</f>
        <v>0</v>
      </c>
    </row>
    <row r="13" spans="1:5" x14ac:dyDescent="0.25">
      <c r="D13" s="3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18"/>
  <sheetViews>
    <sheetView tabSelected="1" workbookViewId="0">
      <selection activeCell="M10" sqref="M10:M11"/>
    </sheetView>
  </sheetViews>
  <sheetFormatPr baseColWidth="10" defaultRowHeight="15" x14ac:dyDescent="0.25"/>
  <cols>
    <col min="1" max="1" width="36.28515625" bestFit="1" customWidth="1"/>
    <col min="2" max="2" width="48" customWidth="1"/>
    <col min="3" max="4" width="20.7109375" customWidth="1"/>
    <col min="5" max="5" width="25.7109375" customWidth="1"/>
  </cols>
  <sheetData>
    <row r="1" spans="1:5" x14ac:dyDescent="0.25">
      <c r="A1" t="s">
        <v>30</v>
      </c>
    </row>
    <row r="2" spans="1:5" x14ac:dyDescent="0.25">
      <c r="A2" t="s">
        <v>22</v>
      </c>
    </row>
    <row r="4" spans="1:5" x14ac:dyDescent="0.25">
      <c r="B4" s="34">
        <v>43585</v>
      </c>
    </row>
    <row r="6" spans="1:5" x14ac:dyDescent="0.25">
      <c r="A6" t="s">
        <v>23</v>
      </c>
      <c r="B6" s="37">
        <v>44950016</v>
      </c>
      <c r="D6" s="36"/>
    </row>
    <row r="7" spans="1:5" x14ac:dyDescent="0.25">
      <c r="A7" t="s">
        <v>24</v>
      </c>
      <c r="B7" s="37" t="s">
        <v>42</v>
      </c>
    </row>
    <row r="10" spans="1:5" x14ac:dyDescent="0.25">
      <c r="A10" t="s">
        <v>6</v>
      </c>
      <c r="B10" t="s">
        <v>25</v>
      </c>
      <c r="C10" t="s">
        <v>28</v>
      </c>
      <c r="D10" t="s">
        <v>29</v>
      </c>
      <c r="E10" t="s">
        <v>27</v>
      </c>
    </row>
    <row r="11" spans="1:5" x14ac:dyDescent="0.25">
      <c r="A11" s="35">
        <v>43466</v>
      </c>
      <c r="B11" t="s">
        <v>33</v>
      </c>
      <c r="C11" s="36"/>
      <c r="D11" s="36">
        <v>33603.96</v>
      </c>
    </row>
    <row r="12" spans="1:5" x14ac:dyDescent="0.25">
      <c r="A12" s="35">
        <v>43486</v>
      </c>
      <c r="B12" t="s">
        <v>44</v>
      </c>
      <c r="C12" s="36">
        <v>6575.73</v>
      </c>
      <c r="D12" s="36"/>
      <c r="E12" s="41"/>
    </row>
    <row r="13" spans="1:5" x14ac:dyDescent="0.25">
      <c r="A13" s="35">
        <v>43496</v>
      </c>
      <c r="B13" t="s">
        <v>45</v>
      </c>
      <c r="C13" s="36"/>
      <c r="D13" s="36">
        <v>547.98</v>
      </c>
      <c r="E13" s="41"/>
    </row>
    <row r="14" spans="1:5" x14ac:dyDescent="0.25">
      <c r="A14" s="35">
        <v>43524</v>
      </c>
      <c r="B14" t="s">
        <v>45</v>
      </c>
      <c r="C14" s="36"/>
      <c r="D14" s="36">
        <v>547.98</v>
      </c>
      <c r="E14" s="41"/>
    </row>
    <row r="15" spans="1:5" x14ac:dyDescent="0.25">
      <c r="A15" s="35">
        <v>43555</v>
      </c>
      <c r="B15" t="s">
        <v>45</v>
      </c>
      <c r="C15" s="36"/>
      <c r="D15" s="36">
        <v>547.98</v>
      </c>
      <c r="E15" s="41"/>
    </row>
    <row r="16" spans="1:5" x14ac:dyDescent="0.25">
      <c r="A16" s="35">
        <v>43585</v>
      </c>
      <c r="B16" t="s">
        <v>45</v>
      </c>
      <c r="C16" s="36"/>
      <c r="D16" s="36">
        <v>547.98</v>
      </c>
      <c r="E16" s="45" t="s">
        <v>47</v>
      </c>
    </row>
    <row r="17" spans="1:4" x14ac:dyDescent="0.25">
      <c r="A17" t="s">
        <v>26</v>
      </c>
      <c r="C17" s="36">
        <f>SUBTOTAL(109,T_44950016[Débit])</f>
        <v>6575.73</v>
      </c>
      <c r="D17" s="36">
        <f>SUBTOTAL(109,T_44950016[Crédit])</f>
        <v>35795.880000000012</v>
      </c>
    </row>
    <row r="18" spans="1:4" x14ac:dyDescent="0.25">
      <c r="D18" s="36">
        <v>29220.150000000012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16"/>
  <sheetViews>
    <sheetView workbookViewId="0">
      <selection activeCell="C20" sqref="C20"/>
    </sheetView>
  </sheetViews>
  <sheetFormatPr baseColWidth="10" defaultRowHeight="15" x14ac:dyDescent="0.25"/>
  <cols>
    <col min="1" max="1" width="36.28515625" bestFit="1" customWidth="1"/>
    <col min="2" max="2" width="48" customWidth="1"/>
    <col min="3" max="4" width="20.7109375" customWidth="1"/>
    <col min="5" max="5" width="25.7109375" customWidth="1"/>
  </cols>
  <sheetData>
    <row r="1" spans="1:5" x14ac:dyDescent="0.25">
      <c r="A1" t="s">
        <v>30</v>
      </c>
    </row>
    <row r="2" spans="1:5" x14ac:dyDescent="0.25">
      <c r="A2" t="s">
        <v>22</v>
      </c>
    </row>
    <row r="4" spans="1:5" x14ac:dyDescent="0.25">
      <c r="B4" s="34">
        <v>43585</v>
      </c>
    </row>
    <row r="6" spans="1:5" x14ac:dyDescent="0.25">
      <c r="A6" t="s">
        <v>23</v>
      </c>
      <c r="B6" s="37">
        <v>44950017</v>
      </c>
      <c r="D6" s="36"/>
    </row>
    <row r="7" spans="1:5" x14ac:dyDescent="0.25">
      <c r="A7" t="s">
        <v>24</v>
      </c>
      <c r="B7" s="37" t="s">
        <v>43</v>
      </c>
    </row>
    <row r="10" spans="1:5" x14ac:dyDescent="0.25">
      <c r="A10" t="s">
        <v>6</v>
      </c>
      <c r="B10" t="s">
        <v>25</v>
      </c>
      <c r="C10" t="s">
        <v>28</v>
      </c>
      <c r="D10" t="s">
        <v>29</v>
      </c>
      <c r="E10" t="s">
        <v>27</v>
      </c>
    </row>
    <row r="11" spans="1:5" x14ac:dyDescent="0.25">
      <c r="A11" s="35">
        <v>43496</v>
      </c>
      <c r="B11" t="s">
        <v>46</v>
      </c>
      <c r="C11" s="36"/>
      <c r="D11" s="36">
        <v>644.76</v>
      </c>
    </row>
    <row r="12" spans="1:5" x14ac:dyDescent="0.25">
      <c r="A12" s="35">
        <v>43524</v>
      </c>
      <c r="B12" t="s">
        <v>46</v>
      </c>
      <c r="C12" s="36"/>
      <c r="D12" s="36">
        <v>644.76</v>
      </c>
    </row>
    <row r="13" spans="1:5" x14ac:dyDescent="0.25">
      <c r="A13" s="35">
        <v>43555</v>
      </c>
      <c r="B13" t="s">
        <v>46</v>
      </c>
      <c r="C13" s="36"/>
      <c r="D13" s="36">
        <v>644.76</v>
      </c>
    </row>
    <row r="14" spans="1:5" x14ac:dyDescent="0.25">
      <c r="A14" s="35">
        <v>43585</v>
      </c>
      <c r="B14" t="s">
        <v>46</v>
      </c>
      <c r="C14" s="36"/>
      <c r="D14" s="36">
        <v>644.76</v>
      </c>
    </row>
    <row r="15" spans="1:5" x14ac:dyDescent="0.25">
      <c r="A15" t="s">
        <v>26</v>
      </c>
      <c r="C15" s="36">
        <f>SUBTOTAL(109,T_44950017[Débit])</f>
        <v>0</v>
      </c>
      <c r="D15" s="36">
        <f>SUBTOTAL(109,T_44950017[Crédit])</f>
        <v>2579.04</v>
      </c>
    </row>
    <row r="16" spans="1:5" x14ac:dyDescent="0.25">
      <c r="D16" s="36">
        <v>2579.04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Grand-livre des comptes</vt:lpstr>
      <vt:lpstr>Modèle</vt:lpstr>
      <vt:lpstr>44950016</vt:lpstr>
      <vt:lpstr>44950017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Nouhaila Smires</dc:creator>
  <cp:lastModifiedBy>Abdeljalil Mhioui</cp:lastModifiedBy>
  <cp:lastPrinted>2019-07-10T16:15:16Z</cp:lastPrinted>
  <dcterms:created xsi:type="dcterms:W3CDTF">2019-05-06T17:12:55Z</dcterms:created>
  <dcterms:modified xsi:type="dcterms:W3CDTF">2019-07-10T16:20:19Z</dcterms:modified>
</cp:coreProperties>
</file>