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filterPrivacy="1" codeName="ThisWorkbook" hidePivotFieldList="1"/>
  <bookViews>
    <workbookView xWindow="0" yWindow="0" windowWidth="25200" windowHeight="12570"/>
  </bookViews>
  <sheets>
    <sheet name="Chronologie du projet" sheetId="1" r:id="rId1"/>
    <sheet name="calculs" sheetId="2" state="hidden" r:id="rId2"/>
  </sheets>
  <definedNames>
    <definedName name="_xlnm._FilterDatabase" localSheetId="0" hidden="1">'Chronologie du projet'!$B$34:$B$76</definedName>
    <definedName name="CalcGrille">IFERROR(calculs!$A1/SUMPRODUCT( (#REF!=calculs!$C1)*(Activités[DÉBUT]&lt;=calculs!A$31)*((Activités[FIN]&gt;=calculs!A$31)+(LEN(Activités[FIN])=0)*(Activités[DÉBUT]=calculs!A$31)) ),NA())</definedName>
    <definedName name="DateDébut">calculs!$D$28</definedName>
    <definedName name="FenêtreDateDébut">calculs!$D$25</definedName>
    <definedName name="FenêtreDécalage">calculs!$D$26</definedName>
    <definedName name="FenêtreJours">calculs!$D$29</definedName>
    <definedName name="RailsJour">FenêtreDateDébut+ROW('Chronologie du projet'!$1:$36)-1</definedName>
  </definedNames>
  <calcPr calcId="145621"/>
  <fileRecoveryPr autoRecover="0"/>
</workbook>
</file>

<file path=xl/calcChain.xml><?xml version="1.0" encoding="utf-8"?>
<calcChain xmlns="http://schemas.openxmlformats.org/spreadsheetml/2006/main">
  <c r="H35" i="1" l="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A37" i="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36" i="1"/>
  <c r="D32" i="1" l="1"/>
  <c r="G35" i="1" l="1"/>
  <c r="G36" i="1" l="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D3" i="2" l="1"/>
  <c r="F71" i="2"/>
  <c r="G71" i="2" s="1"/>
  <c r="H71" i="2" s="1"/>
  <c r="I71" i="2" s="1"/>
  <c r="J71" i="2" s="1"/>
  <c r="K71" i="2" s="1"/>
  <c r="L71" i="2" s="1"/>
  <c r="M71" i="2" s="1"/>
  <c r="N71" i="2" s="1"/>
  <c r="O71" i="2" s="1"/>
  <c r="P71" i="2" s="1"/>
  <c r="Q71" i="2" s="1"/>
  <c r="R71" i="2" s="1"/>
  <c r="S71" i="2" s="1"/>
  <c r="T71" i="2" s="1"/>
  <c r="U71" i="2" s="1"/>
  <c r="V71" i="2" s="1"/>
  <c r="W71" i="2" s="1"/>
  <c r="X71" i="2" s="1"/>
  <c r="Y71" i="2" s="1"/>
  <c r="Z71" i="2" s="1"/>
  <c r="AA71" i="2" s="1"/>
  <c r="AB71" i="2" s="1"/>
  <c r="AC71" i="2" s="1"/>
  <c r="AD71" i="2" s="1"/>
  <c r="AE71" i="2" s="1"/>
  <c r="AF71" i="2" s="1"/>
  <c r="AG71" i="2" s="1"/>
  <c r="AH71" i="2" s="1"/>
  <c r="F69" i="2"/>
  <c r="G69" i="2" s="1"/>
  <c r="H69" i="2" s="1"/>
  <c r="I69" i="2" s="1"/>
  <c r="J69" i="2" s="1"/>
  <c r="K69" i="2" s="1"/>
  <c r="L69" i="2" s="1"/>
  <c r="M69" i="2" s="1"/>
  <c r="N69" i="2" s="1"/>
  <c r="O69" i="2" s="1"/>
  <c r="P69" i="2" s="1"/>
  <c r="Q69" i="2" s="1"/>
  <c r="R69" i="2" s="1"/>
  <c r="S69" i="2" s="1"/>
  <c r="T69" i="2" s="1"/>
  <c r="U69" i="2" s="1"/>
  <c r="V69" i="2" s="1"/>
  <c r="W69" i="2" s="1"/>
  <c r="X69" i="2" s="1"/>
  <c r="Y69" i="2" s="1"/>
  <c r="Z69" i="2" s="1"/>
  <c r="AA69" i="2" s="1"/>
  <c r="AB69" i="2" s="1"/>
  <c r="AC69" i="2" s="1"/>
  <c r="AD69" i="2" s="1"/>
  <c r="AE69" i="2" s="1"/>
  <c r="AF69" i="2" s="1"/>
  <c r="AG69" i="2" s="1"/>
  <c r="AH69" i="2" s="1"/>
  <c r="A33" i="2" l="1"/>
  <c r="A34" i="2" s="1"/>
  <c r="A35" i="2" s="1"/>
  <c r="A36" i="2" s="1"/>
  <c r="A37" i="2" s="1"/>
  <c r="A38" i="2" s="1"/>
  <c r="A39" i="2" s="1"/>
  <c r="A40" i="2" s="1"/>
  <c r="D28" i="2"/>
  <c r="D25" i="2" s="1"/>
  <c r="E14" i="2"/>
  <c r="E13" i="2"/>
  <c r="E12" i="2"/>
  <c r="E11" i="2"/>
  <c r="E10" i="2"/>
  <c r="E9" i="2"/>
  <c r="E8" i="2"/>
  <c r="E7" i="2"/>
  <c r="E6" i="2"/>
  <c r="E31" i="2" l="1"/>
  <c r="F31" i="2" s="1"/>
  <c r="G31" i="2" s="1"/>
  <c r="H31" i="2" s="1"/>
  <c r="I31" i="2" s="1"/>
  <c r="J31" i="2" s="1"/>
  <c r="K31" i="2" s="1"/>
  <c r="L31" i="2" s="1"/>
  <c r="M31" i="2" s="1"/>
  <c r="N31" i="2" s="1"/>
  <c r="O31" i="2" s="1"/>
  <c r="P31" i="2" s="1"/>
  <c r="Q31" i="2" s="1"/>
  <c r="R31" i="2" s="1"/>
  <c r="S31" i="2" s="1"/>
  <c r="T31" i="2" s="1"/>
  <c r="U31" i="2" s="1"/>
  <c r="V31" i="2" s="1"/>
  <c r="W31" i="2" s="1"/>
  <c r="X31" i="2" s="1"/>
  <c r="Y31" i="2" s="1"/>
  <c r="Z31" i="2" s="1"/>
  <c r="AA31" i="2" s="1"/>
  <c r="AB31" i="2" s="1"/>
  <c r="AC31" i="2" s="1"/>
  <c r="AD31" i="2" s="1"/>
  <c r="AE31" i="2" s="1"/>
  <c r="AF31" i="2" s="1"/>
  <c r="AG31" i="2" s="1"/>
  <c r="AH31" i="2" s="1"/>
  <c r="AH55" i="2" s="1"/>
  <c r="AH70" i="2" l="1"/>
  <c r="AH72" i="2"/>
  <c r="AH56" i="2"/>
  <c r="J55" i="2"/>
  <c r="P43" i="2"/>
  <c r="U55" i="2"/>
  <c r="I55" i="2"/>
  <c r="I43" i="2"/>
  <c r="AB55" i="2"/>
  <c r="P55" i="2"/>
  <c r="G55" i="2"/>
  <c r="M55" i="2"/>
  <c r="J43" i="2"/>
  <c r="N43" i="2"/>
  <c r="U43" i="2"/>
  <c r="AF55" i="2"/>
  <c r="AF43" i="2"/>
  <c r="Z43" i="2"/>
  <c r="T43" i="2"/>
  <c r="AG43" i="2"/>
  <c r="Y43" i="2"/>
  <c r="Z55" i="2"/>
  <c r="AB43" i="2"/>
  <c r="AA43" i="2"/>
  <c r="S43" i="2"/>
  <c r="T55" i="2"/>
  <c r="M43" i="2"/>
  <c r="V43" i="2"/>
  <c r="O43" i="2"/>
  <c r="G43" i="2"/>
  <c r="H55" i="2"/>
  <c r="L55" i="2"/>
  <c r="AD55" i="2"/>
  <c r="X55" i="2"/>
  <c r="R55" i="2"/>
  <c r="V55" i="2"/>
  <c r="Y55" i="2"/>
  <c r="O55" i="2"/>
  <c r="N55" i="2"/>
  <c r="H43" i="2"/>
  <c r="F55" i="2"/>
  <c r="S55" i="2"/>
  <c r="X43" i="2"/>
  <c r="AD43" i="2"/>
  <c r="R43" i="2"/>
  <c r="AG55" i="2"/>
  <c r="L43" i="2"/>
  <c r="AA55" i="2"/>
  <c r="F43" i="2"/>
  <c r="K43" i="2"/>
  <c r="AE55" i="2"/>
  <c r="AC43" i="2"/>
  <c r="W43" i="2"/>
  <c r="E43" i="2"/>
  <c r="AH43" i="2"/>
  <c r="Q55" i="2"/>
  <c r="AE43" i="2"/>
  <c r="K55" i="2"/>
  <c r="E55" i="2"/>
  <c r="Q43" i="2"/>
  <c r="W55" i="2"/>
  <c r="AC55" i="2"/>
  <c r="AI31" i="2"/>
  <c r="AE70" i="2" l="1"/>
  <c r="AE72" i="2"/>
  <c r="AD70" i="2"/>
  <c r="AD72" i="2"/>
  <c r="AC70" i="2"/>
  <c r="AC72" i="2"/>
  <c r="AG70" i="2"/>
  <c r="AG72" i="2"/>
  <c r="AF70" i="2"/>
  <c r="AF72" i="2"/>
  <c r="AB70" i="2"/>
  <c r="AB72" i="2"/>
  <c r="AA70" i="2"/>
  <c r="AA72" i="2"/>
  <c r="Z70" i="2"/>
  <c r="Z72" i="2"/>
  <c r="W70" i="2"/>
  <c r="W72" i="2"/>
  <c r="N70" i="2"/>
  <c r="N72" i="2"/>
  <c r="Y70" i="2"/>
  <c r="Y72" i="2"/>
  <c r="R70" i="2"/>
  <c r="R72" i="2"/>
  <c r="H70" i="2"/>
  <c r="H72" i="2"/>
  <c r="G70" i="2"/>
  <c r="G72" i="2"/>
  <c r="I70" i="2"/>
  <c r="I72" i="2"/>
  <c r="K70" i="2"/>
  <c r="K72" i="2"/>
  <c r="Q70" i="2"/>
  <c r="Q72" i="2"/>
  <c r="S70" i="2"/>
  <c r="S72" i="2"/>
  <c r="O70" i="2"/>
  <c r="O72" i="2"/>
  <c r="V70" i="2"/>
  <c r="V72" i="2"/>
  <c r="X70" i="2"/>
  <c r="X72" i="2"/>
  <c r="L70" i="2"/>
  <c r="L72" i="2"/>
  <c r="T70" i="2"/>
  <c r="T72" i="2"/>
  <c r="M70" i="2"/>
  <c r="M72" i="2"/>
  <c r="P70" i="2"/>
  <c r="P72" i="2"/>
  <c r="U70" i="2"/>
  <c r="U72" i="2"/>
  <c r="J70" i="2"/>
  <c r="J72" i="2"/>
  <c r="F70" i="2"/>
  <c r="F72" i="2"/>
  <c r="E70" i="2"/>
  <c r="E72" i="2"/>
  <c r="P56" i="2"/>
  <c r="J56" i="2"/>
  <c r="R56" i="2"/>
  <c r="AF56" i="2"/>
  <c r="G56" i="2"/>
  <c r="M56" i="2"/>
  <c r="U56" i="2"/>
  <c r="Y56" i="2"/>
  <c r="I56" i="2"/>
  <c r="AA56" i="2"/>
  <c r="E56" i="2"/>
  <c r="Z56" i="2"/>
  <c r="AE56" i="2"/>
  <c r="AD56" i="2"/>
  <c r="AB56" i="2"/>
  <c r="Q56" i="2"/>
  <c r="O56" i="2"/>
  <c r="F56" i="2"/>
  <c r="T56" i="2"/>
  <c r="H56" i="2"/>
  <c r="L56" i="2"/>
  <c r="AG56" i="2"/>
  <c r="X56" i="2"/>
  <c r="N56" i="2"/>
  <c r="S56" i="2"/>
  <c r="V56" i="2"/>
  <c r="K56" i="2"/>
  <c r="AC56" i="2"/>
  <c r="W56" i="2"/>
  <c r="D58" i="2"/>
  <c r="D59" i="2" s="1"/>
  <c r="D61" i="2" l="1"/>
  <c r="D62" i="2" s="1"/>
  <c r="D65" i="2"/>
  <c r="Q65" i="2" s="1"/>
  <c r="AH58" i="2"/>
  <c r="AH59" i="2" s="1"/>
  <c r="AB58" i="2"/>
  <c r="AB59" i="2" s="1"/>
  <c r="V58" i="2"/>
  <c r="V59" i="2" s="1"/>
  <c r="P58" i="2"/>
  <c r="P59" i="2" s="1"/>
  <c r="J58" i="2"/>
  <c r="J59" i="2" s="1"/>
  <c r="M58" i="2"/>
  <c r="M59" i="2" s="1"/>
  <c r="R58" i="2"/>
  <c r="R59" i="2" s="1"/>
  <c r="AG58" i="2"/>
  <c r="AG59" i="2" s="1"/>
  <c r="AA58" i="2"/>
  <c r="AA59" i="2" s="1"/>
  <c r="U58" i="2"/>
  <c r="U59" i="2" s="1"/>
  <c r="O58" i="2"/>
  <c r="O59" i="2" s="1"/>
  <c r="I58" i="2"/>
  <c r="I59" i="2" s="1"/>
  <c r="X58" i="2"/>
  <c r="X59" i="2" s="1"/>
  <c r="AF58" i="2"/>
  <c r="AF59" i="2" s="1"/>
  <c r="Z58" i="2"/>
  <c r="Z59" i="2" s="1"/>
  <c r="T58" i="2"/>
  <c r="T59" i="2" s="1"/>
  <c r="N58" i="2"/>
  <c r="N59" i="2" s="1"/>
  <c r="H58" i="2"/>
  <c r="H59" i="2" s="1"/>
  <c r="G58" i="2"/>
  <c r="G59" i="2" s="1"/>
  <c r="L58" i="2"/>
  <c r="L59" i="2" s="1"/>
  <c r="AE58" i="2"/>
  <c r="AE59" i="2" s="1"/>
  <c r="Y58" i="2"/>
  <c r="Y59" i="2" s="1"/>
  <c r="S58" i="2"/>
  <c r="S59" i="2" s="1"/>
  <c r="AD58" i="2"/>
  <c r="AD59" i="2" s="1"/>
  <c r="AC58" i="2"/>
  <c r="AC59" i="2" s="1"/>
  <c r="W58" i="2"/>
  <c r="W59" i="2" s="1"/>
  <c r="Q58" i="2"/>
  <c r="Q59" i="2" s="1"/>
  <c r="K58" i="2"/>
  <c r="K59" i="2" s="1"/>
  <c r="E58" i="2"/>
  <c r="E59" i="2" s="1"/>
  <c r="F58" i="2"/>
  <c r="F59" i="2" s="1"/>
  <c r="E15" i="2" l="1" a="1"/>
  <c r="E15" i="2" s="1"/>
  <c r="AA65" i="2"/>
  <c r="R65" i="2"/>
  <c r="AE65" i="2"/>
  <c r="AF65" i="2"/>
  <c r="U65" i="2"/>
  <c r="T65" i="2"/>
  <c r="Z65" i="2"/>
  <c r="K65" i="2"/>
  <c r="N65" i="2"/>
  <c r="I65" i="2"/>
  <c r="E65" i="2"/>
  <c r="Y65" i="2"/>
  <c r="J65" i="2"/>
  <c r="P65" i="2"/>
  <c r="AH65" i="2"/>
  <c r="F65" i="2"/>
  <c r="AG65" i="2"/>
  <c r="AC65" i="2"/>
  <c r="G65" i="2"/>
  <c r="D66" i="2"/>
  <c r="P66" i="2" s="1"/>
  <c r="H65" i="2"/>
  <c r="W65" i="2"/>
  <c r="L65" i="2"/>
  <c r="M65" i="2"/>
  <c r="AD65" i="2"/>
  <c r="AB65" i="2"/>
  <c r="V65" i="2"/>
  <c r="O65" i="2"/>
  <c r="S65" i="2"/>
  <c r="X65" i="2"/>
  <c r="AH61" i="2"/>
  <c r="AH62" i="2" s="1"/>
  <c r="P61" i="2"/>
  <c r="P62" i="2" s="1"/>
  <c r="U61" i="2"/>
  <c r="U62" i="2" s="1"/>
  <c r="AG61" i="2"/>
  <c r="AG62" i="2" s="1"/>
  <c r="AF61" i="2"/>
  <c r="AF62" i="2" s="1"/>
  <c r="Z61" i="2"/>
  <c r="Z62" i="2" s="1"/>
  <c r="T61" i="2"/>
  <c r="T62" i="2" s="1"/>
  <c r="N61" i="2"/>
  <c r="N62" i="2" s="1"/>
  <c r="H61" i="2"/>
  <c r="H62" i="2" s="1"/>
  <c r="V61" i="2"/>
  <c r="V62" i="2" s="1"/>
  <c r="I61" i="2"/>
  <c r="I62" i="2" s="1"/>
  <c r="AE61" i="2"/>
  <c r="AE62" i="2" s="1"/>
  <c r="Y61" i="2"/>
  <c r="Y62" i="2" s="1"/>
  <c r="S61" i="2"/>
  <c r="S62" i="2" s="1"/>
  <c r="M61" i="2"/>
  <c r="M62" i="2" s="1"/>
  <c r="G61" i="2"/>
  <c r="G62" i="2" s="1"/>
  <c r="AD61" i="2"/>
  <c r="AD62" i="2" s="1"/>
  <c r="X61" i="2"/>
  <c r="X62" i="2" s="1"/>
  <c r="R61" i="2"/>
  <c r="R62" i="2" s="1"/>
  <c r="L61" i="2"/>
  <c r="L62" i="2" s="1"/>
  <c r="F61" i="2"/>
  <c r="F62" i="2" s="1"/>
  <c r="AC61" i="2"/>
  <c r="AC62" i="2" s="1"/>
  <c r="W61" i="2"/>
  <c r="W62" i="2" s="1"/>
  <c r="K61" i="2"/>
  <c r="K62" i="2" s="1"/>
  <c r="E61" i="2"/>
  <c r="E62" i="2" s="1"/>
  <c r="AB61" i="2"/>
  <c r="AB62" i="2" s="1"/>
  <c r="J61" i="2"/>
  <c r="J62" i="2" s="1"/>
  <c r="AA61" i="2"/>
  <c r="AA62" i="2" s="1"/>
  <c r="O61" i="2"/>
  <c r="O62" i="2" s="1"/>
  <c r="Q61" i="2"/>
  <c r="Q62" i="2" s="1"/>
  <c r="AH66" i="2" l="1"/>
  <c r="H66" i="2"/>
  <c r="U66" i="2"/>
  <c r="F66" i="2"/>
  <c r="Z66" i="2"/>
  <c r="AE66" i="2"/>
  <c r="AF66" i="2"/>
  <c r="R66" i="2"/>
  <c r="Y66" i="2"/>
  <c r="AC66" i="2"/>
  <c r="W66" i="2"/>
  <c r="O66" i="2"/>
  <c r="AB66" i="2"/>
  <c r="V66" i="2"/>
  <c r="AD66" i="2"/>
  <c r="X66" i="2"/>
  <c r="AA66" i="2"/>
  <c r="Q66" i="2"/>
  <c r="I66" i="2"/>
  <c r="S66" i="2"/>
  <c r="K66" i="2"/>
  <c r="T66" i="2"/>
  <c r="M66" i="2"/>
  <c r="E66" i="2"/>
  <c r="N66" i="2"/>
  <c r="G66" i="2"/>
  <c r="J66" i="2"/>
  <c r="L66" i="2"/>
  <c r="AG66" i="2"/>
  <c r="D9" i="2" l="1"/>
  <c r="D11" i="2" s="1"/>
  <c r="E16" i="2" l="1" a="1"/>
  <c r="E16" i="2" s="1"/>
  <c r="E17" i="2" s="1" a="1"/>
  <c r="E17" i="2" s="1"/>
  <c r="E18" i="2" s="1" a="1"/>
  <c r="E18" i="2" s="1"/>
  <c r="E19" i="2" s="1" a="1"/>
  <c r="E19" i="2" s="1"/>
  <c r="E20" i="2" s="1" a="1"/>
  <c r="E20" i="2" s="1"/>
  <c r="E21" i="2" s="1" a="1"/>
  <c r="E21" i="2" s="1"/>
  <c r="E22" i="2" s="1" a="1"/>
  <c r="E22" i="2" s="1"/>
  <c r="E23" i="2" s="1" a="1"/>
  <c r="E23" i="2" s="1"/>
  <c r="F19" i="2"/>
  <c r="C36" i="2" s="1"/>
  <c r="F16" i="2"/>
  <c r="C33" i="2" s="1"/>
  <c r="F18" i="2"/>
  <c r="C35" i="2" s="1"/>
  <c r="F15" i="2"/>
  <c r="C32" i="2" s="1"/>
  <c r="F17" i="2"/>
  <c r="C34" i="2" s="1"/>
  <c r="F22" i="2" l="1"/>
  <c r="C39" i="2" s="1"/>
  <c r="AA39" i="2" s="1"/>
  <c r="F20" i="2"/>
  <c r="C37" i="2" s="1"/>
  <c r="E37" i="2" s="1"/>
  <c r="F21" i="2"/>
  <c r="C38" i="2" s="1"/>
  <c r="F23" i="2"/>
  <c r="C40" i="2" s="1"/>
  <c r="AG40" i="2" s="1"/>
  <c r="AI33" i="2"/>
  <c r="AH33" i="2"/>
  <c r="AE33" i="2"/>
  <c r="AA33" i="2"/>
  <c r="V33" i="2"/>
  <c r="S33" i="2"/>
  <c r="L33" i="2"/>
  <c r="AC33" i="2"/>
  <c r="Q33" i="2"/>
  <c r="J33" i="2"/>
  <c r="P33" i="2"/>
  <c r="AB33" i="2"/>
  <c r="AA45" i="2" s="1"/>
  <c r="D33" i="2"/>
  <c r="G33" i="2"/>
  <c r="N33" i="2"/>
  <c r="M33" i="2"/>
  <c r="O33" i="2"/>
  <c r="X33" i="2"/>
  <c r="T33" i="2"/>
  <c r="I33" i="2"/>
  <c r="AG33" i="2"/>
  <c r="W33" i="2"/>
  <c r="AD33" i="2"/>
  <c r="Z33" i="2"/>
  <c r="F33" i="2"/>
  <c r="E33" i="2"/>
  <c r="K33" i="2"/>
  <c r="AF33" i="2"/>
  <c r="Y33" i="2"/>
  <c r="H33" i="2"/>
  <c r="G45" i="2" s="1"/>
  <c r="C45" i="2"/>
  <c r="D45" i="2" s="1"/>
  <c r="R33" i="2"/>
  <c r="U33" i="2"/>
  <c r="P34" i="2"/>
  <c r="O34" i="2"/>
  <c r="N34" i="2"/>
  <c r="Q34" i="2"/>
  <c r="X34" i="2"/>
  <c r="AB34" i="2"/>
  <c r="K34" i="2"/>
  <c r="G34" i="2"/>
  <c r="L34" i="2"/>
  <c r="I34" i="2"/>
  <c r="AC34" i="2"/>
  <c r="U34" i="2"/>
  <c r="Y34" i="2"/>
  <c r="X46" i="2" s="1"/>
  <c r="W34" i="2"/>
  <c r="V34" i="2"/>
  <c r="AH34" i="2"/>
  <c r="C46" i="2"/>
  <c r="D46" i="2" s="1"/>
  <c r="M34" i="2"/>
  <c r="AA34" i="2"/>
  <c r="AI34" i="2"/>
  <c r="AH46" i="2" s="1"/>
  <c r="R34" i="2"/>
  <c r="T34" i="2"/>
  <c r="Z34" i="2"/>
  <c r="AD34" i="2"/>
  <c r="AE34" i="2"/>
  <c r="S34" i="2"/>
  <c r="J34" i="2"/>
  <c r="AF34" i="2"/>
  <c r="E34" i="2"/>
  <c r="H34" i="2"/>
  <c r="D34" i="2"/>
  <c r="AG34" i="2"/>
  <c r="AF46" i="2" s="1"/>
  <c r="F34" i="2"/>
  <c r="E46" i="2" s="1"/>
  <c r="J39" i="2"/>
  <c r="R39" i="2"/>
  <c r="K36" i="2"/>
  <c r="N36" i="2"/>
  <c r="X36" i="2"/>
  <c r="Y36" i="2"/>
  <c r="C48" i="2"/>
  <c r="D48" i="2" s="1"/>
  <c r="S36" i="2"/>
  <c r="F36" i="2"/>
  <c r="Z36" i="2"/>
  <c r="Y48" i="2" s="1"/>
  <c r="AI36" i="2"/>
  <c r="H36" i="2"/>
  <c r="W36" i="2"/>
  <c r="E36" i="2"/>
  <c r="J36" i="2"/>
  <c r="L36" i="2"/>
  <c r="R36" i="2"/>
  <c r="AF36" i="2"/>
  <c r="G36" i="2"/>
  <c r="AH36" i="2"/>
  <c r="Q36" i="2"/>
  <c r="V36" i="2"/>
  <c r="U36" i="2"/>
  <c r="AD36" i="2"/>
  <c r="AB36" i="2"/>
  <c r="D36" i="2"/>
  <c r="AC36" i="2"/>
  <c r="O36" i="2"/>
  <c r="N48" i="2" s="1"/>
  <c r="AG36" i="2"/>
  <c r="M36" i="2"/>
  <c r="AE36" i="2"/>
  <c r="AA36" i="2"/>
  <c r="I36" i="2"/>
  <c r="T36" i="2"/>
  <c r="P36" i="2"/>
  <c r="R32" i="2"/>
  <c r="AG32" i="2"/>
  <c r="AH32" i="2"/>
  <c r="AA32" i="2"/>
  <c r="S32" i="2"/>
  <c r="F32" i="2"/>
  <c r="O32" i="2"/>
  <c r="N32" i="2"/>
  <c r="P32" i="2"/>
  <c r="L32" i="2"/>
  <c r="AC32" i="2"/>
  <c r="U32" i="2"/>
  <c r="AD32" i="2"/>
  <c r="J32" i="2"/>
  <c r="D32" i="2"/>
  <c r="Z32" i="2"/>
  <c r="AI32" i="2"/>
  <c r="Y32" i="2"/>
  <c r="I32" i="2"/>
  <c r="W32" i="2"/>
  <c r="G32" i="2"/>
  <c r="H32" i="2"/>
  <c r="AF32" i="2"/>
  <c r="X32" i="2"/>
  <c r="T32" i="2"/>
  <c r="S44" i="2" s="1"/>
  <c r="C44" i="2"/>
  <c r="D44" i="2" s="1"/>
  <c r="AB32" i="2"/>
  <c r="AE32" i="2"/>
  <c r="Q32" i="2"/>
  <c r="P44" i="2" s="1"/>
  <c r="K32" i="2"/>
  <c r="M32" i="2"/>
  <c r="V32" i="2"/>
  <c r="E32" i="2"/>
  <c r="H37" i="2"/>
  <c r="Q37" i="2"/>
  <c r="AB37" i="2"/>
  <c r="AH37" i="2"/>
  <c r="U37" i="2"/>
  <c r="AF37" i="2"/>
  <c r="L37" i="2"/>
  <c r="AA37" i="2"/>
  <c r="J37" i="2"/>
  <c r="AD37" i="2"/>
  <c r="AC37" i="2"/>
  <c r="AB49" i="2" s="1"/>
  <c r="AE37" i="2"/>
  <c r="V37" i="2"/>
  <c r="U49" i="2" s="1"/>
  <c r="G37" i="2"/>
  <c r="O37" i="2"/>
  <c r="X37" i="2"/>
  <c r="AI35" i="2"/>
  <c r="AA35" i="2"/>
  <c r="R35" i="2"/>
  <c r="AE35" i="2"/>
  <c r="S35" i="2"/>
  <c r="AD35" i="2"/>
  <c r="P35" i="2"/>
  <c r="Z35" i="2"/>
  <c r="X35" i="2"/>
  <c r="AB35" i="2"/>
  <c r="G35" i="2"/>
  <c r="C47" i="2"/>
  <c r="D47" i="2" s="1"/>
  <c r="V35" i="2"/>
  <c r="W35" i="2"/>
  <c r="E35" i="2"/>
  <c r="K35" i="2"/>
  <c r="U35" i="2"/>
  <c r="Y35" i="2"/>
  <c r="AG35" i="2"/>
  <c r="F35" i="2"/>
  <c r="M35" i="2"/>
  <c r="D35" i="2"/>
  <c r="L35" i="2"/>
  <c r="Q35" i="2"/>
  <c r="T35" i="2"/>
  <c r="I35" i="2"/>
  <c r="AC35" i="2"/>
  <c r="N35" i="2"/>
  <c r="AF35" i="2"/>
  <c r="AH35" i="2"/>
  <c r="H35" i="2"/>
  <c r="J35" i="2"/>
  <c r="O35" i="2"/>
  <c r="W38" i="2"/>
  <c r="AF38" i="2"/>
  <c r="AC38" i="2"/>
  <c r="I38" i="2"/>
  <c r="K38" i="2"/>
  <c r="T38" i="2"/>
  <c r="C50" i="2"/>
  <c r="D50" i="2" s="1"/>
  <c r="AE38" i="2"/>
  <c r="X38" i="2"/>
  <c r="Q38" i="2"/>
  <c r="R38" i="2"/>
  <c r="F38" i="2"/>
  <c r="M38" i="2"/>
  <c r="V38" i="2"/>
  <c r="S38" i="2"/>
  <c r="AB38" i="2"/>
  <c r="AD38" i="2"/>
  <c r="J38" i="2"/>
  <c r="L38" i="2"/>
  <c r="U38" i="2"/>
  <c r="AA38" i="2"/>
  <c r="O38" i="2"/>
  <c r="AI38" i="2"/>
  <c r="H38" i="2"/>
  <c r="E38" i="2"/>
  <c r="N38" i="2"/>
  <c r="D38" i="2"/>
  <c r="Y38" i="2"/>
  <c r="AH38" i="2"/>
  <c r="G38" i="2"/>
  <c r="P38" i="2"/>
  <c r="AG38" i="2"/>
  <c r="Z38" i="2"/>
  <c r="Z37" i="2" l="1"/>
  <c r="T37" i="2"/>
  <c r="I37" i="2"/>
  <c r="AG37" i="2"/>
  <c r="AF49" i="2" s="1"/>
  <c r="M37" i="2"/>
  <c r="AI37" i="2"/>
  <c r="F37" i="2"/>
  <c r="S37" i="2"/>
  <c r="R49" i="2" s="1"/>
  <c r="N37" i="2"/>
  <c r="R37" i="2"/>
  <c r="Q49" i="2" s="1"/>
  <c r="Y37" i="2"/>
  <c r="C49" i="2"/>
  <c r="D49" i="2" s="1"/>
  <c r="D37" i="2"/>
  <c r="W37" i="2"/>
  <c r="P37" i="2"/>
  <c r="K37" i="2"/>
  <c r="J49" i="2" s="1"/>
  <c r="G47" i="2"/>
  <c r="V39" i="2"/>
  <c r="Y39" i="2"/>
  <c r="Z39" i="2"/>
  <c r="Z51" i="2" s="1"/>
  <c r="F39" i="2"/>
  <c r="AC39" i="2"/>
  <c r="G39" i="2"/>
  <c r="R44" i="2"/>
  <c r="AD49" i="2"/>
  <c r="W39" i="2"/>
  <c r="AD39" i="2"/>
  <c r="N39" i="2"/>
  <c r="E39" i="2"/>
  <c r="M39" i="2"/>
  <c r="AE39" i="2"/>
  <c r="AD51" i="2" s="1"/>
  <c r="P39" i="2"/>
  <c r="U39" i="2"/>
  <c r="Q45" i="2"/>
  <c r="Q39" i="2"/>
  <c r="Q51" i="2" s="1"/>
  <c r="AH39" i="2"/>
  <c r="D39" i="2"/>
  <c r="AF39" i="2"/>
  <c r="T39" i="2"/>
  <c r="L39" i="2"/>
  <c r="AI39" i="2"/>
  <c r="AG39" i="2"/>
  <c r="S39" i="2"/>
  <c r="R51" i="2" s="1"/>
  <c r="G46" i="2"/>
  <c r="X39" i="2"/>
  <c r="AB39" i="2"/>
  <c r="AA51" i="2" s="1"/>
  <c r="I39" i="2"/>
  <c r="I51" i="2" s="1"/>
  <c r="K39" i="2"/>
  <c r="J51" i="2" s="1"/>
  <c r="O39" i="2"/>
  <c r="H39" i="2"/>
  <c r="C51" i="2"/>
  <c r="D51" i="2" s="1"/>
  <c r="V45" i="2"/>
  <c r="E49" i="2"/>
  <c r="J44" i="2"/>
  <c r="Y49" i="2"/>
  <c r="S49" i="2"/>
  <c r="S47" i="2"/>
  <c r="U44" i="2"/>
  <c r="AA47" i="2"/>
  <c r="W44" i="2"/>
  <c r="Q46" i="2"/>
  <c r="W50" i="2"/>
  <c r="N40" i="2"/>
  <c r="AD40" i="2"/>
  <c r="M40" i="2"/>
  <c r="AH40" i="2"/>
  <c r="AG52" i="2" s="1"/>
  <c r="AA44" i="2"/>
  <c r="AC45" i="2"/>
  <c r="W49" i="2"/>
  <c r="K48" i="2"/>
  <c r="AC46" i="2"/>
  <c r="K50" i="2"/>
  <c r="K49" i="2"/>
  <c r="I47" i="2"/>
  <c r="Z40" i="2"/>
  <c r="AB40" i="2"/>
  <c r="AF40" i="2"/>
  <c r="AF52" i="2" s="1"/>
  <c r="J40" i="2"/>
  <c r="F40" i="2"/>
  <c r="X40" i="2"/>
  <c r="I40" i="2"/>
  <c r="E40" i="2"/>
  <c r="G40" i="2"/>
  <c r="U40" i="2"/>
  <c r="R40" i="2"/>
  <c r="Q40" i="2"/>
  <c r="S40" i="2"/>
  <c r="K46" i="2"/>
  <c r="M50" i="2"/>
  <c r="AB47" i="2"/>
  <c r="X50" i="2"/>
  <c r="R50" i="2"/>
  <c r="AF50" i="2"/>
  <c r="AE47" i="2"/>
  <c r="N49" i="2"/>
  <c r="L44" i="2"/>
  <c r="R46" i="2"/>
  <c r="L46" i="2"/>
  <c r="J45" i="2"/>
  <c r="S45" i="2"/>
  <c r="T50" i="2"/>
  <c r="AA50" i="2"/>
  <c r="N47" i="2"/>
  <c r="N44" i="2"/>
  <c r="U48" i="2"/>
  <c r="X48" i="2"/>
  <c r="M45" i="2"/>
  <c r="Y40" i="2"/>
  <c r="T40" i="2"/>
  <c r="P40" i="2"/>
  <c r="W40" i="2"/>
  <c r="K40" i="2"/>
  <c r="C52" i="2"/>
  <c r="D52" i="2" s="1"/>
  <c r="AC40" i="2"/>
  <c r="V40" i="2"/>
  <c r="L40" i="2"/>
  <c r="H40" i="2"/>
  <c r="U46" i="2"/>
  <c r="AE40" i="2"/>
  <c r="AD52" i="2" s="1"/>
  <c r="O40" i="2"/>
  <c r="AI40" i="2"/>
  <c r="AA40" i="2"/>
  <c r="Z52" i="2" s="1"/>
  <c r="D40" i="2"/>
  <c r="T49" i="2"/>
  <c r="U50" i="2"/>
  <c r="S50" i="2"/>
  <c r="G48" i="2"/>
  <c r="S48" i="2"/>
  <c r="L48" i="2"/>
  <c r="H48" i="2"/>
  <c r="AD50" i="2"/>
  <c r="W47" i="2"/>
  <c r="P47" i="2"/>
  <c r="H49" i="2"/>
  <c r="AF48" i="2"/>
  <c r="AC48" i="2"/>
  <c r="AH49" i="2"/>
  <c r="AD44" i="2"/>
  <c r="I46" i="2"/>
  <c r="AE45" i="2"/>
  <c r="AD47" i="2"/>
  <c r="X44" i="2"/>
  <c r="AD46" i="2"/>
  <c r="V46" i="2"/>
  <c r="E50" i="2"/>
  <c r="L47" i="2"/>
  <c r="R47" i="2"/>
  <c r="AH47" i="2"/>
  <c r="I49" i="2"/>
  <c r="AA49" i="2"/>
  <c r="G49" i="2"/>
  <c r="AE44" i="2"/>
  <c r="AG44" i="2"/>
  <c r="AE48" i="2"/>
  <c r="AA46" i="2"/>
  <c r="N46" i="2"/>
  <c r="O45" i="2"/>
  <c r="G50" i="2"/>
  <c r="O50" i="2"/>
  <c r="AH50" i="2"/>
  <c r="Q50" i="2"/>
  <c r="E47" i="2"/>
  <c r="Y47" i="2"/>
  <c r="X49" i="2"/>
  <c r="G44" i="2"/>
  <c r="AA48" i="2"/>
  <c r="P48" i="2"/>
  <c r="F45" i="2"/>
  <c r="H44" i="2"/>
  <c r="AB44" i="2"/>
  <c r="S46" i="2"/>
  <c r="H46" i="2"/>
  <c r="K45" i="2"/>
  <c r="AD45" i="2"/>
  <c r="H50" i="2"/>
  <c r="AB50" i="2"/>
  <c r="M47" i="2"/>
  <c r="J47" i="2"/>
  <c r="L49" i="2"/>
  <c r="M49" i="2"/>
  <c r="O49" i="2"/>
  <c r="I44" i="2"/>
  <c r="K44" i="2"/>
  <c r="E44" i="2"/>
  <c r="AF44" i="2"/>
  <c r="Q48" i="2"/>
  <c r="V48" i="2"/>
  <c r="E48" i="2"/>
  <c r="W48" i="2"/>
  <c r="W46" i="2"/>
  <c r="O46" i="2"/>
  <c r="W45" i="2"/>
  <c r="I45" i="2"/>
  <c r="R45" i="2"/>
  <c r="AG45" i="2"/>
  <c r="T47" i="2"/>
  <c r="I50" i="2"/>
  <c r="P50" i="2"/>
  <c r="AE50" i="2"/>
  <c r="K47" i="2"/>
  <c r="AF47" i="2"/>
  <c r="F47" i="2"/>
  <c r="O47" i="2"/>
  <c r="Q47" i="2"/>
  <c r="F49" i="2"/>
  <c r="AC49" i="2"/>
  <c r="Z49" i="2"/>
  <c r="AE49" i="2"/>
  <c r="AG49" i="2"/>
  <c r="P49" i="2"/>
  <c r="F44" i="2"/>
  <c r="AH44" i="2"/>
  <c r="AC44" i="2"/>
  <c r="O44" i="2"/>
  <c r="Q44" i="2"/>
  <c r="Z48" i="2"/>
  <c r="AG48" i="2"/>
  <c r="R48" i="2"/>
  <c r="M48" i="2"/>
  <c r="AE46" i="2"/>
  <c r="AG46" i="2"/>
  <c r="T46" i="2"/>
  <c r="F46" i="2"/>
  <c r="P46" i="2"/>
  <c r="T45" i="2"/>
  <c r="X45" i="2"/>
  <c r="E45" i="2"/>
  <c r="AF45" i="2"/>
  <c r="N45" i="2"/>
  <c r="P45" i="2"/>
  <c r="U45" i="2"/>
  <c r="AH45" i="2"/>
  <c r="U47" i="2"/>
  <c r="F50" i="2"/>
  <c r="N50" i="2"/>
  <c r="Y50" i="2"/>
  <c r="AG50" i="2"/>
  <c r="Z50" i="2"/>
  <c r="AC50" i="2"/>
  <c r="L50" i="2"/>
  <c r="J50" i="2"/>
  <c r="V50" i="2"/>
  <c r="AG47" i="2"/>
  <c r="H47" i="2"/>
  <c r="X47" i="2"/>
  <c r="V47" i="2"/>
  <c r="AC47" i="2"/>
  <c r="Z47" i="2"/>
  <c r="V49" i="2"/>
  <c r="V44" i="2"/>
  <c r="Y44" i="2"/>
  <c r="T44" i="2"/>
  <c r="M44" i="2"/>
  <c r="Z44" i="2"/>
  <c r="O48" i="2"/>
  <c r="AD48" i="2"/>
  <c r="AB48" i="2"/>
  <c r="T48" i="2"/>
  <c r="F48" i="2"/>
  <c r="I48" i="2"/>
  <c r="AH48" i="2"/>
  <c r="J48" i="2"/>
  <c r="Y46" i="2"/>
  <c r="Z46" i="2"/>
  <c r="AB46" i="2"/>
  <c r="J46" i="2"/>
  <c r="M46" i="2"/>
  <c r="Y45" i="2"/>
  <c r="H45" i="2"/>
  <c r="L45" i="2"/>
  <c r="AB45" i="2"/>
  <c r="Z45" i="2"/>
  <c r="AC51" i="2" l="1"/>
  <c r="AF51" i="2"/>
  <c r="E51" i="2"/>
  <c r="X51" i="2"/>
  <c r="N51" i="2"/>
  <c r="O51" i="2"/>
  <c r="T51" i="2"/>
  <c r="AE51" i="2"/>
  <c r="G51" i="2"/>
  <c r="U51" i="2"/>
  <c r="K51" i="2"/>
  <c r="F51" i="2"/>
  <c r="Y51" i="2"/>
  <c r="P51" i="2"/>
  <c r="U52" i="2"/>
  <c r="AH51" i="2"/>
  <c r="L51" i="2"/>
  <c r="W51" i="2"/>
  <c r="AB51" i="2"/>
  <c r="AH52" i="2"/>
  <c r="V51" i="2"/>
  <c r="H51" i="2"/>
  <c r="AG51" i="2"/>
  <c r="M51" i="2"/>
  <c r="S51" i="2"/>
  <c r="F52" i="2"/>
  <c r="AE52" i="2"/>
  <c r="L52" i="2"/>
  <c r="Q52" i="2"/>
  <c r="R52" i="2"/>
  <c r="Y52" i="2"/>
  <c r="W52" i="2"/>
  <c r="AC52" i="2"/>
  <c r="X52" i="2"/>
  <c r="V52" i="2"/>
  <c r="T52" i="2"/>
  <c r="M52" i="2"/>
  <c r="S52" i="2"/>
  <c r="G52" i="2"/>
  <c r="E52" i="2"/>
  <c r="AB52" i="2"/>
  <c r="P52" i="2"/>
  <c r="I52" i="2"/>
  <c r="H52" i="2"/>
  <c r="J52" i="2"/>
  <c r="O52" i="2"/>
  <c r="AA52" i="2"/>
  <c r="N52" i="2"/>
  <c r="K52" i="2"/>
</calcChain>
</file>

<file path=xl/sharedStrings.xml><?xml version="1.0" encoding="utf-8"?>
<sst xmlns="http://schemas.openxmlformats.org/spreadsheetml/2006/main" count="65" uniqueCount="65">
  <si>
    <t>Position</t>
  </si>
  <si>
    <t>*** Cette feuille doit rester masquée ***</t>
  </si>
  <si>
    <t>Aujourd’hui :</t>
  </si>
  <si>
    <t>Aujourd’hui</t>
  </si>
  <si>
    <t>CHRONOLOGIE DU PROJET</t>
  </si>
  <si>
    <t xml:space="preserve">ENTRER LA DATE DE DÉBUT : </t>
  </si>
  <si>
    <t>ACTIVITÉ</t>
  </si>
  <si>
    <t>DÉBUT</t>
  </si>
  <si>
    <t>FIN</t>
  </si>
  <si>
    <t>REMARQUES</t>
  </si>
  <si>
    <t>Calcul fenêtre de début</t>
  </si>
  <si>
    <t>Décalage</t>
  </si>
  <si>
    <t>Début</t>
  </si>
  <si>
    <t>Fenêtre</t>
  </si>
  <si>
    <t>Série</t>
  </si>
  <si>
    <t>ID d’activité</t>
  </si>
  <si>
    <t>Activité</t>
  </si>
  <si>
    <t>Fenêtre Activités :</t>
  </si>
  <si>
    <t>Retard</t>
  </si>
  <si>
    <t>Fin réelle</t>
  </si>
  <si>
    <t>Durée (en J)</t>
  </si>
  <si>
    <t>Phase de projet</t>
  </si>
  <si>
    <t>N°d'ordre</t>
  </si>
  <si>
    <t>Macro phase 1</t>
  </si>
  <si>
    <t>Lot 1</t>
  </si>
  <si>
    <t>Lot 2</t>
  </si>
  <si>
    <t>Lot 3</t>
  </si>
  <si>
    <t>Lot 4</t>
  </si>
  <si>
    <t>Lot 5</t>
  </si>
  <si>
    <t>Lot 6</t>
  </si>
  <si>
    <t>Lot 7</t>
  </si>
  <si>
    <t>Lot 8</t>
  </si>
  <si>
    <t>Lot 9</t>
  </si>
  <si>
    <t>Lot 10</t>
  </si>
  <si>
    <t>Lot 11</t>
  </si>
  <si>
    <t xml:space="preserve"> - Lot 1,1</t>
  </si>
  <si>
    <t xml:space="preserve"> - Lot 1,2</t>
  </si>
  <si>
    <t xml:space="preserve"> - Lot 1,3</t>
  </si>
  <si>
    <t xml:space="preserve"> - Lot 2,1</t>
  </si>
  <si>
    <t xml:space="preserve"> - Lot 2,2</t>
  </si>
  <si>
    <t xml:space="preserve"> - Lot 2,3</t>
  </si>
  <si>
    <t xml:space="preserve"> - Lot 3,1</t>
  </si>
  <si>
    <t xml:space="preserve"> - Lot 3,2</t>
  </si>
  <si>
    <t xml:space="preserve"> - Lot 3,3</t>
  </si>
  <si>
    <t xml:space="preserve"> - Lot 4,1</t>
  </si>
  <si>
    <t xml:space="preserve"> - Lot 4,2</t>
  </si>
  <si>
    <t xml:space="preserve"> - Lot 4,3</t>
  </si>
  <si>
    <t xml:space="preserve"> - Lot 5,1</t>
  </si>
  <si>
    <t xml:space="preserve"> - Lot 5,2</t>
  </si>
  <si>
    <t xml:space="preserve"> - Lot 5,3</t>
  </si>
  <si>
    <t xml:space="preserve"> - Lot 6,1</t>
  </si>
  <si>
    <t xml:space="preserve"> - Lot 6,2</t>
  </si>
  <si>
    <t xml:space="preserve"> - Lot 6,3</t>
  </si>
  <si>
    <t xml:space="preserve"> - Lot 7,1</t>
  </si>
  <si>
    <t xml:space="preserve"> - Lot 7,2</t>
  </si>
  <si>
    <t xml:space="preserve"> - Lot 7,3</t>
  </si>
  <si>
    <t xml:space="preserve"> - Lot 8,1</t>
  </si>
  <si>
    <t xml:space="preserve"> - Lot 8,2</t>
  </si>
  <si>
    <t xml:space="preserve"> - Lot 8,3</t>
  </si>
  <si>
    <t xml:space="preserve"> - Lot 9,1</t>
  </si>
  <si>
    <t xml:space="preserve"> - Lot 9,2</t>
  </si>
  <si>
    <t xml:space="preserve"> - Lot 9,3</t>
  </si>
  <si>
    <t>Lot 13</t>
  </si>
  <si>
    <t>Lot 14</t>
  </si>
  <si>
    <t>Lot 12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</si>
</sst>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 yyyy"/>
  </numFmts>
  <fonts count="7" x14ac:knownFonts="1">
    <font>
      <sz val="10"/>
      <color theme="3"/>
      <name val="Calibri"/>
      <family val="2"/>
      <scheme val="minor"/>
    </font>
    <font>
      <b/>
      <sz val="22"/>
      <color theme="1"/>
      <name val="Calibri"/>
      <family val="2"/>
      <scheme val="minor"/>
    </font>
    <font>
      <sz val="10"/>
      <color theme="3" tint="0.39997558519241921"/>
      <name val="Calibri"/>
      <family val="2"/>
      <scheme val="minor"/>
    </font>
    <font>
      <sz val="14"/>
      <color theme="3" tint="0.39997558519241921"/>
      <name val="Calibri"/>
      <family val="2"/>
      <scheme val="minor"/>
    </font>
    <font>
      <sz val="12"/>
      <color theme="3"/>
      <name val="Calibri"/>
      <family val="2"/>
      <scheme val="minor"/>
    </font>
    <font>
      <sz val="30"/>
      <color theme="0"/>
      <name val="Calibri"/>
      <family val="2"/>
      <scheme val="minor"/>
    </font>
    <font>
      <sz val="12"/>
      <color theme="0"/>
      <name val="Calibri"/>
      <family val="2"/>
      <scheme val="minor"/>
    </font>
  </fonts>
  <fills count="5">
    <fill>
      <patternFill patternType="none"/>
    </fill>
    <fill>
      <patternFill patternType="gray125"/>
    </fill>
    <fill>
      <patternFill patternType="solid">
        <fgColor theme="0"/>
        <bgColor indexed="64"/>
      </patternFill>
    </fill>
    <fill>
      <patternFill patternType="solid">
        <fgColor theme="3"/>
        <bgColor indexed="64"/>
      </patternFill>
    </fill>
    <fill>
      <patternFill patternType="solid">
        <fgColor theme="3"/>
        <bgColor theme="4"/>
      </patternFill>
    </fill>
  </fills>
  <borders count="17">
    <border>
      <left/>
      <right/>
      <top/>
      <bottom/>
      <diagonal/>
    </border>
    <border>
      <left/>
      <right/>
      <top/>
      <bottom style="thick">
        <color theme="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right style="medium">
        <color theme="3"/>
      </right>
      <top/>
      <bottom style="thick">
        <color theme="4"/>
      </bottom>
      <diagonal/>
    </border>
    <border>
      <left/>
      <right/>
      <top style="medium">
        <color indexed="64"/>
      </top>
      <bottom/>
      <diagonal/>
    </border>
    <border>
      <left/>
      <right/>
      <top/>
      <bottom style="medium">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style="medium">
        <color auto="1"/>
      </right>
      <top style="medium">
        <color auto="1"/>
      </top>
      <bottom/>
      <diagonal/>
    </border>
    <border>
      <left/>
      <right style="medium">
        <color auto="1"/>
      </right>
      <top/>
      <bottom/>
      <diagonal/>
    </border>
    <border>
      <left/>
      <right style="medium">
        <color auto="1"/>
      </right>
      <top/>
      <bottom style="medium">
        <color auto="1"/>
      </bottom>
      <diagonal/>
    </border>
    <border>
      <left/>
      <right style="medium">
        <color indexed="64"/>
      </right>
      <top style="medium">
        <color indexed="64"/>
      </top>
      <bottom style="medium">
        <color indexed="64"/>
      </bottom>
      <diagonal/>
    </border>
    <border>
      <left/>
      <right/>
      <top style="thick">
        <color theme="4"/>
      </top>
      <bottom/>
      <diagonal/>
    </border>
    <border>
      <left style="medium">
        <color auto="1"/>
      </left>
      <right/>
      <top style="medium">
        <color auto="1"/>
      </top>
      <bottom/>
      <diagonal/>
    </border>
    <border>
      <left style="medium">
        <color auto="1"/>
      </left>
      <right/>
      <top/>
      <bottom style="medium">
        <color auto="1"/>
      </bottom>
      <diagonal/>
    </border>
    <border>
      <left/>
      <right/>
      <top style="medium">
        <color auto="1"/>
      </top>
      <bottom style="medium">
        <color auto="1"/>
      </bottom>
      <diagonal/>
    </border>
  </borders>
  <cellStyleXfs count="1">
    <xf numFmtId="0" fontId="0" fillId="0" borderId="0">
      <alignment vertical="center"/>
    </xf>
  </cellStyleXfs>
  <cellXfs count="53">
    <xf numFmtId="0" fontId="0" fillId="0" borderId="0" xfId="0">
      <alignment vertical="center"/>
    </xf>
    <xf numFmtId="14" fontId="0" fillId="0" borderId="0" xfId="0" applyNumberFormat="1">
      <alignment vertical="center"/>
    </xf>
    <xf numFmtId="16" fontId="0" fillId="0" borderId="0" xfId="0" applyNumberFormat="1">
      <alignment vertical="center"/>
    </xf>
    <xf numFmtId="164" fontId="0" fillId="0" borderId="0" xfId="0" applyNumberFormat="1">
      <alignment vertical="center"/>
    </xf>
    <xf numFmtId="0" fontId="0" fillId="3" borderId="1" xfId="0" applyFill="1" applyBorder="1" applyProtection="1">
      <alignment vertical="center"/>
    </xf>
    <xf numFmtId="0" fontId="0" fillId="3" borderId="3" xfId="0" applyFill="1" applyBorder="1" applyProtection="1">
      <alignment vertical="center"/>
    </xf>
    <xf numFmtId="0" fontId="0" fillId="2" borderId="0" xfId="0" applyFill="1" applyProtection="1">
      <alignment vertical="center"/>
    </xf>
    <xf numFmtId="0" fontId="0" fillId="0" borderId="0" xfId="0" applyProtection="1">
      <alignment vertical="center"/>
    </xf>
    <xf numFmtId="0" fontId="1" fillId="0" borderId="0" xfId="0" applyFont="1" applyProtection="1">
      <alignment vertical="center"/>
    </xf>
    <xf numFmtId="0" fontId="0" fillId="0" borderId="0" xfId="0" applyFill="1" applyProtection="1">
      <alignment vertical="center"/>
    </xf>
    <xf numFmtId="0" fontId="4" fillId="0" borderId="0" xfId="0" applyFont="1" applyFill="1" applyBorder="1" applyAlignment="1" applyProtection="1">
      <alignment horizontal="left" vertical="center" indent="1"/>
    </xf>
    <xf numFmtId="14" fontId="0" fillId="0" borderId="0" xfId="0" applyNumberFormat="1" applyFont="1" applyFill="1" applyBorder="1" applyAlignment="1" applyProtection="1">
      <alignment horizontal="left" vertical="center" indent="1"/>
    </xf>
    <xf numFmtId="0" fontId="3" fillId="0" borderId="0" xfId="0" applyFont="1" applyFill="1" applyAlignment="1" applyProtection="1">
      <alignment horizontal="right"/>
    </xf>
    <xf numFmtId="14" fontId="2" fillId="0" borderId="2" xfId="0" applyNumberFormat="1" applyFont="1" applyFill="1" applyBorder="1" applyAlignment="1" applyProtection="1">
      <alignment horizontal="center" vertical="center"/>
    </xf>
    <xf numFmtId="0" fontId="5" fillId="3" borderId="1" xfId="0" applyFont="1" applyFill="1" applyBorder="1" applyAlignment="1" applyProtection="1">
      <alignment horizontal="left" vertical="center"/>
    </xf>
    <xf numFmtId="1" fontId="0" fillId="0" borderId="0" xfId="0" applyNumberFormat="1" applyFont="1" applyFill="1" applyBorder="1" applyAlignment="1" applyProtection="1">
      <alignment horizontal="left" vertical="center" indent="1"/>
    </xf>
    <xf numFmtId="0" fontId="4" fillId="0" borderId="0" xfId="0" applyFont="1" applyFill="1" applyBorder="1" applyAlignment="1" applyProtection="1">
      <alignment horizontal="left" vertical="center" wrapText="1" indent="1"/>
    </xf>
    <xf numFmtId="0" fontId="0" fillId="0" borderId="0" xfId="0" applyFont="1" applyFill="1" applyBorder="1" applyAlignment="1" applyProtection="1">
      <alignment horizontal="left" vertical="center" wrapText="1" indent="1"/>
    </xf>
    <xf numFmtId="0" fontId="0" fillId="0" borderId="4" xfId="0" applyBorder="1" applyProtection="1">
      <alignment vertical="center"/>
    </xf>
    <xf numFmtId="0" fontId="0" fillId="0" borderId="0" xfId="0" applyBorder="1" applyProtection="1">
      <alignment vertical="center"/>
    </xf>
    <xf numFmtId="0" fontId="0" fillId="0" borderId="5" xfId="0" applyBorder="1" applyProtection="1">
      <alignment vertical="center"/>
    </xf>
    <xf numFmtId="0" fontId="0" fillId="0" borderId="4" xfId="0" applyFont="1" applyFill="1" applyBorder="1" applyAlignment="1" applyProtection="1">
      <alignment horizontal="left" vertical="center" wrapText="1" indent="1"/>
    </xf>
    <xf numFmtId="14" fontId="0" fillId="0" borderId="4" xfId="0" applyNumberFormat="1" applyFont="1" applyFill="1" applyBorder="1" applyAlignment="1" applyProtection="1">
      <alignment horizontal="left" vertical="center" indent="1"/>
    </xf>
    <xf numFmtId="1" fontId="0" fillId="0" borderId="4" xfId="0" applyNumberFormat="1" applyFont="1" applyFill="1" applyBorder="1" applyAlignment="1" applyProtection="1">
      <alignment horizontal="left" vertical="center" indent="1"/>
    </xf>
    <xf numFmtId="14" fontId="0" fillId="0" borderId="5" xfId="0" applyNumberFormat="1" applyFont="1" applyFill="1" applyBorder="1" applyAlignment="1" applyProtection="1">
      <alignment horizontal="left" vertical="center" indent="1"/>
    </xf>
    <xf numFmtId="1" fontId="0" fillId="0" borderId="5" xfId="0" applyNumberFormat="1" applyFont="1" applyFill="1" applyBorder="1" applyAlignment="1" applyProtection="1">
      <alignment horizontal="left" vertical="center" indent="1"/>
    </xf>
    <xf numFmtId="14" fontId="0" fillId="0" borderId="4" xfId="0" applyNumberFormat="1" applyBorder="1" applyAlignment="1" applyProtection="1">
      <alignment horizontal="left" vertical="center" indent="1"/>
    </xf>
    <xf numFmtId="1" fontId="0" fillId="0" borderId="4" xfId="0" applyNumberFormat="1" applyBorder="1" applyAlignment="1" applyProtection="1">
      <alignment horizontal="left" vertical="center" indent="1"/>
    </xf>
    <xf numFmtId="14" fontId="0" fillId="0" borderId="0" xfId="0" applyNumberFormat="1" applyBorder="1" applyAlignment="1" applyProtection="1">
      <alignment horizontal="left" vertical="center" indent="1"/>
    </xf>
    <xf numFmtId="1" fontId="0" fillId="0" borderId="0" xfId="0" applyNumberFormat="1" applyBorder="1" applyAlignment="1" applyProtection="1">
      <alignment horizontal="left" vertical="center" indent="1"/>
    </xf>
    <xf numFmtId="14" fontId="0" fillId="0" borderId="5" xfId="0" applyNumberFormat="1" applyBorder="1" applyAlignment="1" applyProtection="1">
      <alignment horizontal="left" vertical="center" indent="1"/>
    </xf>
    <xf numFmtId="1" fontId="0" fillId="0" borderId="5" xfId="0" applyNumberFormat="1" applyBorder="1" applyAlignment="1" applyProtection="1">
      <alignment horizontal="left" vertical="center" indent="1"/>
    </xf>
    <xf numFmtId="0" fontId="6" fillId="4" borderId="0" xfId="0" applyFont="1" applyFill="1" applyBorder="1" applyAlignment="1">
      <alignment horizontal="left" vertical="center" wrapText="1" indent="1"/>
    </xf>
    <xf numFmtId="0" fontId="0" fillId="0" borderId="9" xfId="0" applyFont="1" applyFill="1" applyBorder="1" applyAlignment="1" applyProtection="1">
      <alignment horizontal="left" vertical="center" indent="1"/>
    </xf>
    <xf numFmtId="0" fontId="0" fillId="0" borderId="10" xfId="0" applyFont="1" applyFill="1" applyBorder="1" applyAlignment="1" applyProtection="1">
      <alignment horizontal="left" vertical="center" indent="1"/>
    </xf>
    <xf numFmtId="0" fontId="0" fillId="0" borderId="11" xfId="0" applyFont="1" applyFill="1" applyBorder="1" applyAlignment="1" applyProtection="1">
      <alignment horizontal="left" vertical="center" indent="1"/>
    </xf>
    <xf numFmtId="0" fontId="0" fillId="0" borderId="9" xfId="0" applyBorder="1" applyAlignment="1" applyProtection="1">
      <alignment horizontal="left" vertical="center" indent="1"/>
    </xf>
    <xf numFmtId="0" fontId="0" fillId="0" borderId="10" xfId="0" applyBorder="1" applyAlignment="1" applyProtection="1">
      <alignment horizontal="left" vertical="center" indent="1"/>
    </xf>
    <xf numFmtId="0" fontId="0" fillId="0" borderId="11" xfId="0" applyBorder="1" applyAlignment="1" applyProtection="1">
      <alignment horizontal="left" vertical="center" indent="1"/>
    </xf>
    <xf numFmtId="0" fontId="0" fillId="0" borderId="13" xfId="0" applyBorder="1" applyProtection="1">
      <alignment vertical="center"/>
    </xf>
    <xf numFmtId="0" fontId="0" fillId="0" borderId="13" xfId="0" applyFill="1" applyBorder="1" applyProtection="1">
      <alignment vertical="center"/>
    </xf>
    <xf numFmtId="0" fontId="0" fillId="0" borderId="15" xfId="0" applyBorder="1" applyAlignment="1" applyProtection="1">
      <alignment horizontal="left" vertical="center" wrapText="1" indent="1"/>
    </xf>
    <xf numFmtId="0" fontId="0" fillId="0" borderId="16" xfId="0" applyBorder="1" applyAlignment="1" applyProtection="1">
      <alignment horizontal="left" vertical="center" wrapText="1" indent="1"/>
    </xf>
    <xf numFmtId="14" fontId="0" fillId="0" borderId="16" xfId="0" applyNumberFormat="1" applyBorder="1" applyAlignment="1" applyProtection="1">
      <alignment horizontal="left" vertical="center" indent="1"/>
    </xf>
    <xf numFmtId="1" fontId="0" fillId="0" borderId="16" xfId="0" applyNumberFormat="1" applyBorder="1" applyAlignment="1" applyProtection="1">
      <alignment horizontal="left" vertical="center" indent="1"/>
    </xf>
    <xf numFmtId="0" fontId="0" fillId="0" borderId="16" xfId="0" applyBorder="1" applyProtection="1">
      <alignment vertical="center"/>
    </xf>
    <xf numFmtId="0" fontId="0" fillId="0" borderId="12" xfId="0" applyBorder="1" applyAlignment="1" applyProtection="1">
      <alignment horizontal="left" vertical="center" indent="1"/>
    </xf>
    <xf numFmtId="1" fontId="0" fillId="0" borderId="0" xfId="0" applyNumberFormat="1" applyProtection="1">
      <alignment vertical="center"/>
    </xf>
    <xf numFmtId="0" fontId="0" fillId="2" borderId="6" xfId="0" applyFont="1" applyFill="1" applyBorder="1" applyAlignment="1">
      <alignment horizontal="center" vertical="center" wrapText="1"/>
    </xf>
    <xf numFmtId="0" fontId="0" fillId="2" borderId="7" xfId="0" applyFont="1" applyFill="1" applyBorder="1" applyAlignment="1">
      <alignment horizontal="center" vertical="center" wrapText="1"/>
    </xf>
    <xf numFmtId="0" fontId="0" fillId="2" borderId="8" xfId="0" applyFont="1" applyFill="1" applyBorder="1" applyAlignment="1">
      <alignment horizontal="center" vertical="center" wrapText="1"/>
    </xf>
    <xf numFmtId="0" fontId="0" fillId="0" borderId="15" xfId="0" applyFont="1" applyFill="1" applyBorder="1" applyAlignment="1" applyProtection="1">
      <alignment horizontal="left" vertical="center" wrapText="1" indent="1"/>
    </xf>
    <xf numFmtId="0" fontId="0" fillId="0" borderId="14" xfId="0" applyFont="1" applyFill="1" applyBorder="1" applyAlignment="1" applyProtection="1">
      <alignment horizontal="left" vertical="center" wrapText="1" indent="1"/>
    </xf>
  </cellXfs>
  <cellStyles count="1">
    <cellStyle name="Normal" xfId="0" builtinId="0" customBuiltin="1"/>
  </cellStyles>
  <dxfs count="13">
    <dxf>
      <numFmt numFmtId="0" formatCode="General"/>
      <alignment horizontal="left" vertical="center" textRotation="0" wrapText="0" indent="1" justifyLastLine="0" shrinkToFit="0" readingOrder="0"/>
      <border diagonalUp="0" diagonalDown="0">
        <left/>
        <right style="medium">
          <color auto="1"/>
        </right>
        <top/>
        <bottom/>
        <vertical/>
        <horizontal/>
      </border>
      <protection locked="1" hidden="0"/>
    </dxf>
    <dxf>
      <alignment horizontal="left" vertical="center" textRotation="0" wrapText="0" indent="1" justifyLastLine="0" shrinkToFit="0" readingOrder="0"/>
      <border diagonalUp="0" diagonalDown="0">
        <left/>
        <right style="medium">
          <color indexed="64"/>
        </right>
        <vertical/>
      </border>
      <protection locked="1" hidden="0"/>
    </dxf>
    <dxf>
      <numFmt numFmtId="1" formatCode="0"/>
      <alignment horizontal="left" vertical="center" textRotation="0" wrapText="0" indent="1" justifyLastLine="0" shrinkToFit="0" readingOrder="0"/>
      <protection locked="1" hidden="0"/>
    </dxf>
    <dxf>
      <numFmt numFmtId="19" formatCode="dd/mm/yyyy"/>
      <alignment horizontal="left" vertical="center" textRotation="0" wrapText="0" indent="1" justifyLastLine="0" shrinkToFit="0" readingOrder="0"/>
      <protection locked="1" hidden="0"/>
    </dxf>
    <dxf>
      <numFmt numFmtId="19" formatCode="dd/mm/yyyy"/>
      <alignment horizontal="left" vertical="center" textRotation="0" wrapText="0" indent="1" justifyLastLine="0" shrinkToFit="0" readingOrder="0"/>
      <protection locked="1" hidden="0"/>
    </dxf>
    <dxf>
      <numFmt numFmtId="19" formatCode="dd/mm/yyyy"/>
      <alignment horizontal="left" vertical="center" textRotation="0" wrapText="0" indent="1" justifyLastLine="0" shrinkToFit="0" readingOrder="0"/>
      <protection locked="1" hidden="0"/>
    </dxf>
    <dxf>
      <alignment horizontal="left" vertical="center" textRotation="0" wrapText="1" indent="1" justifyLastLine="0" shrinkToFit="0" readingOrder="0"/>
      <protection locked="1" hidden="0"/>
    </dxf>
    <dxf>
      <protection locked="1" hidden="0"/>
    </dxf>
    <dxf>
      <protection locked="1" hidden="0"/>
    </dxf>
    <dxf>
      <font>
        <color theme="3"/>
      </font>
      <fill>
        <patternFill>
          <bgColor theme="2"/>
        </patternFill>
      </fill>
    </dxf>
    <dxf>
      <font>
        <color theme="3"/>
      </font>
    </dxf>
    <dxf>
      <font>
        <color theme="0"/>
      </font>
      <fill>
        <patternFill patternType="solid">
          <fgColor theme="4"/>
          <bgColor theme="3"/>
        </patternFill>
      </fill>
      <border diagonalUp="0" diagonalDown="0">
        <left/>
        <right/>
        <top/>
        <bottom/>
        <vertical/>
        <horizontal/>
      </border>
    </dxf>
    <dxf>
      <font>
        <color theme="1"/>
      </font>
      <border diagonalUp="0" diagonalDown="0">
        <left/>
        <right/>
        <top/>
        <bottom/>
        <vertical style="thin">
          <color theme="3" tint="0.59996337778862885"/>
        </vertical>
        <horizontal/>
      </border>
    </dxf>
  </dxfs>
  <tableStyles count="1" defaultTableStyle="TableStyleMedium2" defaultPivotStyle="PivotStyleLight8">
    <tableStyle name="Project Timeline" pivot="0" count="4">
      <tableStyleElement type="wholeTable" dxfId="12"/>
      <tableStyleElement type="headerRow" dxfId="11"/>
      <tableStyleElement type="firstRowStripe" dxfId="10"/>
      <tableStyleElement type="secondRowStripe" dxfId="9"/>
    </tableStyle>
  </tableStyles>
  <colors>
    <mruColors>
      <color rgb="FFCCFFCC"/>
      <color rgb="FFD1CBE1"/>
      <color rgb="FFFED9CD"/>
      <color rgb="FFFF5757"/>
      <color rgb="FFFAEB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4"/>
    </mc:Choice>
    <mc:Fallback>
      <c:style val="44"/>
    </mc:Fallback>
  </mc:AlternateContent>
  <c:chart>
    <c:autoTitleDeleted val="0"/>
    <c:plotArea>
      <c:layout/>
      <c:lineChart>
        <c:grouping val="standard"/>
        <c:varyColors val="0"/>
        <c:ser>
          <c:idx val="0"/>
          <c:order val="0"/>
          <c:tx>
            <c:strRef>
              <c:f>'Chronologie du projet'!$C$34</c:f>
              <c:strCache>
                <c:ptCount val="1"/>
                <c:pt idx="0">
                  <c:v>ACTIVITÉ</c:v>
                </c:pt>
              </c:strCache>
            </c:strRef>
          </c:tx>
          <c:cat>
            <c:numRef>
              <c:f>'Chronologie du projet'!$D$35:$D$75</c:f>
              <c:numCache>
                <c:formatCode>m/d/yyyy</c:formatCode>
                <c:ptCount val="41"/>
                <c:pt idx="0">
                  <c:v>43040</c:v>
                </c:pt>
                <c:pt idx="4">
                  <c:v>43040</c:v>
                </c:pt>
                <c:pt idx="8">
                  <c:v>43040</c:v>
                </c:pt>
                <c:pt idx="12">
                  <c:v>43040</c:v>
                </c:pt>
                <c:pt idx="16">
                  <c:v>43160</c:v>
                </c:pt>
                <c:pt idx="20">
                  <c:v>43221</c:v>
                </c:pt>
                <c:pt idx="21">
                  <c:v>43313</c:v>
                </c:pt>
                <c:pt idx="22">
                  <c:v>43344</c:v>
                </c:pt>
                <c:pt idx="24">
                  <c:v>43221</c:v>
                </c:pt>
                <c:pt idx="25">
                  <c:v>43221</c:v>
                </c:pt>
                <c:pt idx="26">
                  <c:v>43221</c:v>
                </c:pt>
                <c:pt idx="28">
                  <c:v>43221</c:v>
                </c:pt>
                <c:pt idx="29">
                  <c:v>43221</c:v>
                </c:pt>
                <c:pt idx="30">
                  <c:v>43221</c:v>
                </c:pt>
                <c:pt idx="32">
                  <c:v>43221</c:v>
                </c:pt>
                <c:pt idx="33">
                  <c:v>43313</c:v>
                </c:pt>
                <c:pt idx="34">
                  <c:v>43344</c:v>
                </c:pt>
                <c:pt idx="37">
                  <c:v>43221</c:v>
                </c:pt>
                <c:pt idx="38">
                  <c:v>43221</c:v>
                </c:pt>
                <c:pt idx="39">
                  <c:v>43221</c:v>
                </c:pt>
                <c:pt idx="40">
                  <c:v>43435</c:v>
                </c:pt>
              </c:numCache>
            </c:numRef>
          </c:cat>
          <c:val>
            <c:numRef>
              <c:f>'Chronologie du projet'!$C$35:$C$75</c:f>
              <c:numCache>
                <c:formatCode>General</c:formatCode>
                <c:ptCount val="4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numCache>
            </c:numRef>
          </c:val>
          <c:smooth val="0"/>
        </c:ser>
        <c:ser>
          <c:idx val="1"/>
          <c:order val="1"/>
          <c:tx>
            <c:strRef>
              <c:f>'Chronologie du projet'!$D$34</c:f>
              <c:strCache>
                <c:ptCount val="1"/>
                <c:pt idx="0">
                  <c:v>DÉBUT</c:v>
                </c:pt>
              </c:strCache>
            </c:strRef>
          </c:tx>
          <c:cat>
            <c:numRef>
              <c:f>'Chronologie du projet'!$D$35:$D$75</c:f>
              <c:numCache>
                <c:formatCode>m/d/yyyy</c:formatCode>
                <c:ptCount val="41"/>
                <c:pt idx="0">
                  <c:v>43040</c:v>
                </c:pt>
                <c:pt idx="4">
                  <c:v>43040</c:v>
                </c:pt>
                <c:pt idx="8">
                  <c:v>43040</c:v>
                </c:pt>
                <c:pt idx="12">
                  <c:v>43040</c:v>
                </c:pt>
                <c:pt idx="16">
                  <c:v>43160</c:v>
                </c:pt>
                <c:pt idx="20">
                  <c:v>43221</c:v>
                </c:pt>
                <c:pt idx="21">
                  <c:v>43313</c:v>
                </c:pt>
                <c:pt idx="22">
                  <c:v>43344</c:v>
                </c:pt>
                <c:pt idx="24">
                  <c:v>43221</c:v>
                </c:pt>
                <c:pt idx="25">
                  <c:v>43221</c:v>
                </c:pt>
                <c:pt idx="26">
                  <c:v>43221</c:v>
                </c:pt>
                <c:pt idx="28">
                  <c:v>43221</c:v>
                </c:pt>
                <c:pt idx="29">
                  <c:v>43221</c:v>
                </c:pt>
                <c:pt idx="30">
                  <c:v>43221</c:v>
                </c:pt>
                <c:pt idx="32">
                  <c:v>43221</c:v>
                </c:pt>
                <c:pt idx="33">
                  <c:v>43313</c:v>
                </c:pt>
                <c:pt idx="34">
                  <c:v>43344</c:v>
                </c:pt>
                <c:pt idx="37">
                  <c:v>43221</c:v>
                </c:pt>
                <c:pt idx="38">
                  <c:v>43221</c:v>
                </c:pt>
                <c:pt idx="39">
                  <c:v>43221</c:v>
                </c:pt>
                <c:pt idx="40">
                  <c:v>43435</c:v>
                </c:pt>
              </c:numCache>
            </c:numRef>
          </c:cat>
          <c:val>
            <c:numRef>
              <c:f>'Chronologie du projet'!$D$34</c:f>
              <c:numCache>
                <c:formatCode>General</c:formatCode>
                <c:ptCount val="1"/>
                <c:pt idx="0">
                  <c:v>0</c:v>
                </c:pt>
              </c:numCache>
            </c:numRef>
          </c:val>
          <c:smooth val="0"/>
        </c:ser>
        <c:dLbls>
          <c:showLegendKey val="0"/>
          <c:showVal val="0"/>
          <c:showCatName val="0"/>
          <c:showSerName val="0"/>
          <c:showPercent val="0"/>
          <c:showBubbleSize val="0"/>
        </c:dLbls>
        <c:marker val="1"/>
        <c:smooth val="0"/>
        <c:axId val="171138560"/>
        <c:axId val="131575744"/>
      </c:lineChart>
      <c:dateAx>
        <c:axId val="171138560"/>
        <c:scaling>
          <c:orientation val="minMax"/>
        </c:scaling>
        <c:delete val="0"/>
        <c:axPos val="b"/>
        <c:numFmt formatCode="m/d/yyyy" sourceLinked="0"/>
        <c:majorTickMark val="none"/>
        <c:minorTickMark val="none"/>
        <c:tickLblPos val="nextTo"/>
        <c:crossAx val="131575744"/>
        <c:crosses val="autoZero"/>
        <c:auto val="1"/>
        <c:lblOffset val="100"/>
        <c:baseTimeUnit val="days"/>
      </c:dateAx>
      <c:valAx>
        <c:axId val="131575744"/>
        <c:scaling>
          <c:orientation val="minMax"/>
        </c:scaling>
        <c:delete val="0"/>
        <c:axPos val="l"/>
        <c:majorGridlines/>
        <c:numFmt formatCode="General" sourceLinked="0"/>
        <c:majorTickMark val="none"/>
        <c:minorTickMark val="none"/>
        <c:tickLblPos val="nextTo"/>
        <c:spPr>
          <a:ln w="9525">
            <a:noFill/>
          </a:ln>
        </c:spPr>
        <c:crossAx val="171138560"/>
        <c:crosses val="autoZero"/>
        <c:crossBetween val="between"/>
      </c:valAx>
    </c:plotArea>
    <c:legend>
      <c:legendPos val="b"/>
      <c:layout/>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Scroll" dx="16" fmlaLink="FenêtreDécalage" horiz="1" max="100" noThreeD="1" page="7" val="37"/>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47625</xdr:colOff>
          <xdr:row>30</xdr:row>
          <xdr:rowOff>209550</xdr:rowOff>
        </xdr:from>
        <xdr:to>
          <xdr:col>8</xdr:col>
          <xdr:colOff>723900</xdr:colOff>
          <xdr:row>32</xdr:row>
          <xdr:rowOff>0</xdr:rowOff>
        </xdr:to>
        <xdr:sp macro="" textlink="">
          <xdr:nvSpPr>
            <xdr:cNvPr id="1025" name="Barre de défilement"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0</xdr:col>
      <xdr:colOff>645582</xdr:colOff>
      <xdr:row>1</xdr:row>
      <xdr:rowOff>120650</xdr:rowOff>
    </xdr:from>
    <xdr:to>
      <xdr:col>9</xdr:col>
      <xdr:colOff>21166</xdr:colOff>
      <xdr:row>29</xdr:row>
      <xdr:rowOff>95249</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ables/table1.xml><?xml version="1.0" encoding="utf-8"?>
<table xmlns="http://schemas.openxmlformats.org/spreadsheetml/2006/main" id="1" name="Activités" displayName="Activités" ref="C34:I75" totalsRowShown="0" headerRowDxfId="8" dataDxfId="7">
  <autoFilter ref="C34:I75"/>
  <sortState ref="C32:G36">
    <sortCondition ref="D31:D36"/>
  </sortState>
  <tableColumns count="7">
    <tableColumn id="1" name="ACTIVITÉ" dataDxfId="6"/>
    <tableColumn id="2" name="DÉBUT" dataDxfId="5">
      <calculatedColumnFormula>D34+10</calculatedColumnFormula>
    </tableColumn>
    <tableColumn id="3" name="FIN" dataDxfId="4">
      <calculatedColumnFormula>Activités[[#This Row],[DÉBUT]]+2</calculatedColumnFormula>
    </tableColumn>
    <tableColumn id="7" name="Fin réelle" dataDxfId="3"/>
    <tableColumn id="8" name="Durée (en J)" dataDxfId="2">
      <calculatedColumnFormula>Activités[[#This Row],[FIN]]-Activités[[#This Row],[DÉBUT]]</calculatedColumnFormula>
    </tableColumn>
    <tableColumn id="6" name="Retard" dataDxfId="0">
      <calculatedColumnFormula>Activités[[#This Row],[Fin réelle]]-Activités[[#This Row],[FIN]]</calculatedColumnFormula>
    </tableColumn>
    <tableColumn id="4" name="REMARQUES" dataDxfId="1"/>
  </tableColumns>
  <tableStyleInfo name="Project Timeline" showFirstColumn="0" showLastColumn="0" showRowStripes="1" showColumnStripes="0"/>
  <extLst>
    <ext xmlns:x14="http://schemas.microsoft.com/office/spreadsheetml/2009/9/main" uri="{504A1905-F514-4f6f-8877-14C23A59335A}">
      <x14:table altText="Activities Table" altTextSummary="This table is for the user to enter and manage academic activities.  The columns are Activity, Start, End, and Notes.  All activities entered in the table will be rendered in the Timeline Chart."/>
    </ext>
  </extLst>
</table>
</file>

<file path=xl/theme/theme1.xml><?xml version="1.0" encoding="utf-8"?>
<a:theme xmlns:a="http://schemas.openxmlformats.org/drawingml/2006/main" name="Office Theme">
  <a:themeElements>
    <a:clrScheme name="Project Timeline">
      <a:dk1>
        <a:sysClr val="windowText" lastClr="000000"/>
      </a:dk1>
      <a:lt1>
        <a:sysClr val="window" lastClr="FFFFFF"/>
      </a:lt1>
      <a:dk2>
        <a:srgbClr val="37464D"/>
      </a:dk2>
      <a:lt2>
        <a:srgbClr val="F0ECEB"/>
      </a:lt2>
      <a:accent1>
        <a:srgbClr val="FE713B"/>
      </a:accent1>
      <a:accent2>
        <a:srgbClr val="0CA8C7"/>
      </a:accent2>
      <a:accent3>
        <a:srgbClr val="9BD174"/>
      </a:accent3>
      <a:accent4>
        <a:srgbClr val="8F6BA2"/>
      </a:accent4>
      <a:accent5>
        <a:srgbClr val="FFED56"/>
      </a:accent5>
      <a:accent6>
        <a:srgbClr val="E95877"/>
      </a:accent6>
      <a:hlink>
        <a:srgbClr val="47C2D9"/>
      </a:hlink>
      <a:folHlink>
        <a:srgbClr val="8F6BA2"/>
      </a:folHlink>
    </a:clrScheme>
    <a:fontScheme name="Project Timelin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sheetPr>
  <dimension ref="A1:I75"/>
  <sheetViews>
    <sheetView showGridLines="0" tabSelected="1" topLeftCell="A13" zoomScale="90" zoomScaleNormal="90" workbookViewId="0">
      <selection activeCell="C63" sqref="C63"/>
    </sheetView>
  </sheetViews>
  <sheetFormatPr baseColWidth="10" defaultColWidth="9.140625" defaultRowHeight="17.25" customHeight="1" x14ac:dyDescent="0.2"/>
  <cols>
    <col min="1" max="1" width="9.7109375" style="7" customWidth="1"/>
    <col min="2" max="2" width="22.85546875" style="7" customWidth="1"/>
    <col min="3" max="3" width="78.42578125" style="7" customWidth="1"/>
    <col min="4" max="4" width="11.7109375" style="7" bestFit="1" customWidth="1"/>
    <col min="5" max="7" width="18.42578125" style="7" customWidth="1"/>
    <col min="8" max="8" width="9.28515625" style="7" bestFit="1" customWidth="1"/>
    <col min="9" max="9" width="47.140625" customWidth="1"/>
    <col min="10" max="16384" width="9.140625" style="7"/>
  </cols>
  <sheetData>
    <row r="1" spans="2:9" s="6" customFormat="1" ht="47.25" customHeight="1" thickBot="1" x14ac:dyDescent="0.25">
      <c r="B1" s="4"/>
      <c r="C1" s="14" t="s">
        <v>4</v>
      </c>
      <c r="D1" s="4"/>
      <c r="E1" s="4"/>
      <c r="F1" s="4"/>
      <c r="G1" s="4"/>
      <c r="H1" s="5"/>
      <c r="I1" s="4"/>
    </row>
    <row r="2" spans="2:9" ht="17.25" customHeight="1" thickTop="1" x14ac:dyDescent="0.2">
      <c r="C2" s="8"/>
      <c r="I2" s="7"/>
    </row>
    <row r="3" spans="2:9" ht="17.25" customHeight="1" x14ac:dyDescent="0.2">
      <c r="I3" s="7"/>
    </row>
    <row r="4" spans="2:9" ht="17.25" customHeight="1" x14ac:dyDescent="0.2">
      <c r="I4" s="7"/>
    </row>
    <row r="5" spans="2:9" ht="17.25" customHeight="1" x14ac:dyDescent="0.2">
      <c r="I5" s="7"/>
    </row>
    <row r="6" spans="2:9" ht="17.25" customHeight="1" x14ac:dyDescent="0.2">
      <c r="I6" s="7"/>
    </row>
    <row r="7" spans="2:9" ht="17.25" customHeight="1" x14ac:dyDescent="0.2">
      <c r="I7" s="7"/>
    </row>
    <row r="8" spans="2:9" ht="17.25" customHeight="1" x14ac:dyDescent="0.2">
      <c r="I8" s="7"/>
    </row>
    <row r="9" spans="2:9" ht="17.25" customHeight="1" x14ac:dyDescent="0.2">
      <c r="I9" s="7"/>
    </row>
    <row r="10" spans="2:9" ht="17.25" customHeight="1" x14ac:dyDescent="0.2">
      <c r="I10" s="7"/>
    </row>
    <row r="11" spans="2:9" ht="17.25" customHeight="1" x14ac:dyDescent="0.2">
      <c r="I11" s="7"/>
    </row>
    <row r="12" spans="2:9" ht="17.25" customHeight="1" x14ac:dyDescent="0.2">
      <c r="I12" s="7"/>
    </row>
    <row r="13" spans="2:9" ht="17.25" customHeight="1" x14ac:dyDescent="0.2">
      <c r="I13" s="7"/>
    </row>
    <row r="14" spans="2:9" ht="17.25" customHeight="1" x14ac:dyDescent="0.2">
      <c r="I14" s="7"/>
    </row>
    <row r="15" spans="2:9" ht="17.25" customHeight="1" x14ac:dyDescent="0.2">
      <c r="I15" s="7"/>
    </row>
    <row r="16" spans="2:9" ht="17.25" customHeight="1" x14ac:dyDescent="0.2">
      <c r="I16" s="7"/>
    </row>
    <row r="17" spans="2:9" ht="17.25" customHeight="1" x14ac:dyDescent="0.2">
      <c r="I17" s="7"/>
    </row>
    <row r="18" spans="2:9" ht="17.25" customHeight="1" x14ac:dyDescent="0.2">
      <c r="I18" s="7"/>
    </row>
    <row r="19" spans="2:9" ht="17.25" customHeight="1" x14ac:dyDescent="0.2">
      <c r="I19" s="7"/>
    </row>
    <row r="20" spans="2:9" ht="17.25" customHeight="1" x14ac:dyDescent="0.2">
      <c r="I20" s="7"/>
    </row>
    <row r="21" spans="2:9" ht="17.25" customHeight="1" x14ac:dyDescent="0.2">
      <c r="I21" s="7"/>
    </row>
    <row r="22" spans="2:9" ht="17.25" customHeight="1" x14ac:dyDescent="0.2">
      <c r="I22" s="7"/>
    </row>
    <row r="23" spans="2:9" ht="17.25" customHeight="1" x14ac:dyDescent="0.2">
      <c r="I23" s="7"/>
    </row>
    <row r="24" spans="2:9" ht="17.25" customHeight="1" x14ac:dyDescent="0.2">
      <c r="I24" s="7"/>
    </row>
    <row r="25" spans="2:9" ht="17.25" customHeight="1" x14ac:dyDescent="0.2">
      <c r="I25" s="7"/>
    </row>
    <row r="26" spans="2:9" ht="17.25" customHeight="1" x14ac:dyDescent="0.2">
      <c r="I26" s="7"/>
    </row>
    <row r="27" spans="2:9" ht="17.25" customHeight="1" x14ac:dyDescent="0.2">
      <c r="I27" s="7"/>
    </row>
    <row r="28" spans="2:9" ht="17.25" customHeight="1" x14ac:dyDescent="0.2">
      <c r="I28" s="7"/>
    </row>
    <row r="29" spans="2:9" ht="17.25" customHeight="1" x14ac:dyDescent="0.2">
      <c r="I29" s="7"/>
    </row>
    <row r="30" spans="2:9" ht="17.25" customHeight="1" thickBot="1" x14ac:dyDescent="0.25">
      <c r="C30" s="19"/>
      <c r="D30" s="19"/>
      <c r="E30" s="19"/>
      <c r="F30" s="19"/>
      <c r="G30" s="19"/>
      <c r="I30" s="19"/>
    </row>
    <row r="31" spans="2:9" ht="17.25" customHeight="1" thickTop="1" x14ac:dyDescent="0.2">
      <c r="B31" s="39"/>
      <c r="C31" s="40"/>
      <c r="D31" s="40"/>
      <c r="E31" s="40"/>
      <c r="F31" s="40"/>
      <c r="G31" s="40"/>
      <c r="H31" s="39"/>
      <c r="I31" s="40"/>
    </row>
    <row r="32" spans="2:9" ht="17.25" customHeight="1" x14ac:dyDescent="0.3">
      <c r="C32" s="12" t="s">
        <v>5</v>
      </c>
      <c r="D32" s="13">
        <f ca="1">TODAY()-3</f>
        <v>43011</v>
      </c>
      <c r="E32" s="9"/>
      <c r="F32" s="9"/>
      <c r="G32" s="9"/>
      <c r="I32" s="9"/>
    </row>
    <row r="33" spans="1:9" ht="17.25" customHeight="1" x14ac:dyDescent="0.2">
      <c r="C33" s="9"/>
      <c r="D33" s="9"/>
      <c r="E33" s="9"/>
      <c r="F33" s="9"/>
      <c r="G33" s="9"/>
      <c r="I33" s="9"/>
    </row>
    <row r="34" spans="1:9" ht="16.5" thickBot="1" x14ac:dyDescent="0.25">
      <c r="A34" s="7" t="s">
        <v>22</v>
      </c>
      <c r="B34" s="32" t="s">
        <v>21</v>
      </c>
      <c r="C34" s="16" t="s">
        <v>6</v>
      </c>
      <c r="D34" s="10" t="s">
        <v>7</v>
      </c>
      <c r="E34" s="10" t="s">
        <v>8</v>
      </c>
      <c r="F34" s="10" t="s">
        <v>19</v>
      </c>
      <c r="G34" s="10" t="s">
        <v>20</v>
      </c>
      <c r="H34" s="7" t="s">
        <v>18</v>
      </c>
      <c r="I34" s="10" t="s">
        <v>9</v>
      </c>
    </row>
    <row r="35" spans="1:9" ht="12.75" x14ac:dyDescent="0.2">
      <c r="A35" s="47">
        <v>1</v>
      </c>
      <c r="B35" s="48" t="s">
        <v>23</v>
      </c>
      <c r="C35" s="21" t="s">
        <v>24</v>
      </c>
      <c r="D35" s="22">
        <v>43040</v>
      </c>
      <c r="E35" s="22">
        <v>43344</v>
      </c>
      <c r="F35" s="22"/>
      <c r="G35" s="23">
        <f>Activités[[#This Row],[FIN]]-Activités[[#This Row],[DÉBUT]]</f>
        <v>304</v>
      </c>
      <c r="H35" s="18">
        <f>Activités[[#This Row],[Fin réelle]]-Activités[[#This Row],[FIN]]</f>
        <v>-43344</v>
      </c>
      <c r="I35" s="33"/>
    </row>
    <row r="36" spans="1:9" ht="12.75" x14ac:dyDescent="0.2">
      <c r="A36" s="47">
        <f>A35+1</f>
        <v>2</v>
      </c>
      <c r="B36" s="49"/>
      <c r="C36" s="17" t="s">
        <v>35</v>
      </c>
      <c r="D36" s="11"/>
      <c r="E36" s="11"/>
      <c r="F36" s="11"/>
      <c r="G36" s="15">
        <f>Activités[[#This Row],[FIN]]-Activités[[#This Row],[DÉBUT]]</f>
        <v>0</v>
      </c>
      <c r="H36" s="19">
        <f>Activités[[#This Row],[Fin réelle]]-Activités[[#This Row],[FIN]]</f>
        <v>0</v>
      </c>
      <c r="I36" s="34"/>
    </row>
    <row r="37" spans="1:9" ht="12.75" x14ac:dyDescent="0.2">
      <c r="A37" s="47">
        <f t="shared" ref="A37:A75" si="0">A36+1</f>
        <v>3</v>
      </c>
      <c r="B37" s="49"/>
      <c r="C37" s="17" t="s">
        <v>36</v>
      </c>
      <c r="D37" s="11"/>
      <c r="E37" s="11"/>
      <c r="F37" s="11"/>
      <c r="G37" s="15">
        <f>Activités[[#This Row],[FIN]]-Activités[[#This Row],[DÉBUT]]</f>
        <v>0</v>
      </c>
      <c r="H37" s="19">
        <f>Activités[[#This Row],[Fin réelle]]-Activités[[#This Row],[FIN]]</f>
        <v>0</v>
      </c>
      <c r="I37" s="34"/>
    </row>
    <row r="38" spans="1:9" ht="13.5" thickBot="1" x14ac:dyDescent="0.25">
      <c r="A38" s="47">
        <f t="shared" si="0"/>
        <v>4</v>
      </c>
      <c r="B38" s="49"/>
      <c r="C38" s="17" t="s">
        <v>37</v>
      </c>
      <c r="D38" s="11"/>
      <c r="E38" s="11"/>
      <c r="F38" s="11"/>
      <c r="G38" s="15">
        <f>Activités[[#This Row],[FIN]]-Activités[[#This Row],[DÉBUT]]</f>
        <v>0</v>
      </c>
      <c r="H38" s="19">
        <f>Activités[[#This Row],[Fin réelle]]-Activités[[#This Row],[FIN]]</f>
        <v>0</v>
      </c>
      <c r="I38" s="34"/>
    </row>
    <row r="39" spans="1:9" ht="12.75" x14ac:dyDescent="0.2">
      <c r="A39" s="47">
        <f t="shared" si="0"/>
        <v>5</v>
      </c>
      <c r="B39" s="49"/>
      <c r="C39" s="52" t="s">
        <v>25</v>
      </c>
      <c r="D39" s="22">
        <v>43040</v>
      </c>
      <c r="E39" s="22">
        <v>43252</v>
      </c>
      <c r="F39" s="22"/>
      <c r="G39" s="23">
        <f>Activités[[#This Row],[FIN]]-Activités[[#This Row],[DÉBUT]]</f>
        <v>212</v>
      </c>
      <c r="H39" s="18">
        <f>Activités[[#This Row],[Fin réelle]]-Activités[[#This Row],[FIN]]</f>
        <v>-43252</v>
      </c>
      <c r="I39" s="33"/>
    </row>
    <row r="40" spans="1:9" ht="12.75" x14ac:dyDescent="0.2">
      <c r="A40" s="47">
        <f t="shared" si="0"/>
        <v>6</v>
      </c>
      <c r="B40" s="49"/>
      <c r="C40" s="17" t="s">
        <v>38</v>
      </c>
      <c r="D40" s="11"/>
      <c r="E40" s="11"/>
      <c r="F40" s="11"/>
      <c r="G40" s="15">
        <f>Activités[[#This Row],[FIN]]-Activités[[#This Row],[DÉBUT]]</f>
        <v>0</v>
      </c>
      <c r="H40" s="19">
        <f>Activités[[#This Row],[Fin réelle]]-Activités[[#This Row],[FIN]]</f>
        <v>0</v>
      </c>
      <c r="I40" s="34"/>
    </row>
    <row r="41" spans="1:9" ht="12.75" x14ac:dyDescent="0.2">
      <c r="A41" s="47">
        <f t="shared" si="0"/>
        <v>7</v>
      </c>
      <c r="B41" s="49"/>
      <c r="C41" s="17" t="s">
        <v>39</v>
      </c>
      <c r="D41" s="11"/>
      <c r="E41" s="11"/>
      <c r="F41" s="11"/>
      <c r="G41" s="15">
        <f>Activités[[#This Row],[FIN]]-Activités[[#This Row],[DÉBUT]]</f>
        <v>0</v>
      </c>
      <c r="H41" s="19">
        <f>Activités[[#This Row],[Fin réelle]]-Activités[[#This Row],[FIN]]</f>
        <v>0</v>
      </c>
      <c r="I41" s="34"/>
    </row>
    <row r="42" spans="1:9" ht="13.5" thickBot="1" x14ac:dyDescent="0.25">
      <c r="A42" s="47">
        <f t="shared" si="0"/>
        <v>8</v>
      </c>
      <c r="B42" s="49"/>
      <c r="C42" s="51" t="s">
        <v>40</v>
      </c>
      <c r="D42" s="24"/>
      <c r="E42" s="24"/>
      <c r="F42" s="24"/>
      <c r="G42" s="25">
        <f>Activités[[#This Row],[FIN]]-Activités[[#This Row],[DÉBUT]]</f>
        <v>0</v>
      </c>
      <c r="H42" s="20">
        <f>Activités[[#This Row],[Fin réelle]]-Activités[[#This Row],[FIN]]</f>
        <v>0</v>
      </c>
      <c r="I42" s="35"/>
    </row>
    <row r="43" spans="1:9" ht="12.75" x14ac:dyDescent="0.2">
      <c r="A43" s="47">
        <f t="shared" si="0"/>
        <v>9</v>
      </c>
      <c r="B43" s="49"/>
      <c r="C43" s="17" t="s">
        <v>26</v>
      </c>
      <c r="D43" s="11">
        <v>43040</v>
      </c>
      <c r="E43" s="11">
        <v>43221</v>
      </c>
      <c r="F43" s="11"/>
      <c r="G43" s="15">
        <f>Activités[[#This Row],[FIN]]-Activités[[#This Row],[DÉBUT]]</f>
        <v>181</v>
      </c>
      <c r="H43" s="19">
        <f>Activités[[#This Row],[Fin réelle]]-Activités[[#This Row],[FIN]]</f>
        <v>-43221</v>
      </c>
      <c r="I43" s="34"/>
    </row>
    <row r="44" spans="1:9" ht="12.75" x14ac:dyDescent="0.2">
      <c r="A44" s="47">
        <f t="shared" si="0"/>
        <v>10</v>
      </c>
      <c r="B44" s="49"/>
      <c r="C44" s="17" t="s">
        <v>41</v>
      </c>
      <c r="D44" s="11"/>
      <c r="E44" s="11"/>
      <c r="F44" s="11"/>
      <c r="G44" s="15">
        <f>Activités[[#This Row],[FIN]]-Activités[[#This Row],[DÉBUT]]</f>
        <v>0</v>
      </c>
      <c r="H44" s="19">
        <f>Activités[[#This Row],[Fin réelle]]-Activités[[#This Row],[FIN]]</f>
        <v>0</v>
      </c>
      <c r="I44" s="34"/>
    </row>
    <row r="45" spans="1:9" ht="12.75" x14ac:dyDescent="0.2">
      <c r="A45" s="47">
        <f t="shared" si="0"/>
        <v>11</v>
      </c>
      <c r="B45" s="49"/>
      <c r="C45" s="17" t="s">
        <v>42</v>
      </c>
      <c r="D45" s="11"/>
      <c r="E45" s="11"/>
      <c r="F45" s="11"/>
      <c r="G45" s="15">
        <f>Activités[[#This Row],[FIN]]-Activités[[#This Row],[DÉBUT]]</f>
        <v>0</v>
      </c>
      <c r="H45" s="19">
        <f>Activités[[#This Row],[Fin réelle]]-Activités[[#This Row],[FIN]]</f>
        <v>0</v>
      </c>
      <c r="I45" s="34"/>
    </row>
    <row r="46" spans="1:9" ht="13.5" thickBot="1" x14ac:dyDescent="0.25">
      <c r="A46" s="47">
        <f t="shared" si="0"/>
        <v>12</v>
      </c>
      <c r="B46" s="49"/>
      <c r="C46" s="41" t="s">
        <v>43</v>
      </c>
      <c r="D46" s="30"/>
      <c r="E46" s="30"/>
      <c r="F46" s="30"/>
      <c r="G46" s="31">
        <f>Activités[[#This Row],[FIN]]-Activités[[#This Row],[DÉBUT]]</f>
        <v>0</v>
      </c>
      <c r="H46" s="20">
        <f>Activités[[#This Row],[Fin réelle]]-Activités[[#This Row],[FIN]]</f>
        <v>0</v>
      </c>
      <c r="I46" s="38"/>
    </row>
    <row r="47" spans="1:9" ht="12.75" x14ac:dyDescent="0.2">
      <c r="A47" s="47">
        <f t="shared" si="0"/>
        <v>13</v>
      </c>
      <c r="B47" s="49"/>
      <c r="C47" s="17" t="s">
        <v>27</v>
      </c>
      <c r="D47" s="28">
        <v>43040</v>
      </c>
      <c r="E47" s="28">
        <v>43344</v>
      </c>
      <c r="F47" s="28"/>
      <c r="G47" s="29">
        <f>Activités[[#This Row],[FIN]]-Activités[[#This Row],[DÉBUT]]</f>
        <v>304</v>
      </c>
      <c r="H47" s="19">
        <f>Activités[[#This Row],[Fin réelle]]-Activités[[#This Row],[FIN]]</f>
        <v>-43344</v>
      </c>
      <c r="I47" s="37"/>
    </row>
    <row r="48" spans="1:9" ht="12.75" x14ac:dyDescent="0.2">
      <c r="A48" s="47">
        <f t="shared" si="0"/>
        <v>14</v>
      </c>
      <c r="B48" s="49"/>
      <c r="C48" s="17" t="s">
        <v>44</v>
      </c>
      <c r="D48" s="28"/>
      <c r="E48" s="28"/>
      <c r="F48" s="28"/>
      <c r="G48" s="29">
        <f>Activités[[#This Row],[FIN]]-Activités[[#This Row],[DÉBUT]]</f>
        <v>0</v>
      </c>
      <c r="H48" s="19">
        <f>Activités[[#This Row],[Fin réelle]]-Activités[[#This Row],[FIN]]</f>
        <v>0</v>
      </c>
      <c r="I48" s="37"/>
    </row>
    <row r="49" spans="1:9" ht="12.75" x14ac:dyDescent="0.2">
      <c r="A49" s="47">
        <f t="shared" si="0"/>
        <v>15</v>
      </c>
      <c r="B49" s="49"/>
      <c r="C49" s="17" t="s">
        <v>45</v>
      </c>
      <c r="D49" s="28"/>
      <c r="E49" s="28"/>
      <c r="F49" s="28"/>
      <c r="G49" s="29">
        <f>Activités[[#This Row],[FIN]]-Activités[[#This Row],[DÉBUT]]</f>
        <v>0</v>
      </c>
      <c r="H49" s="19">
        <f>Activités[[#This Row],[Fin réelle]]-Activités[[#This Row],[FIN]]</f>
        <v>0</v>
      </c>
      <c r="I49" s="37"/>
    </row>
    <row r="50" spans="1:9" ht="13.5" thickBot="1" x14ac:dyDescent="0.25">
      <c r="A50" s="47">
        <f t="shared" si="0"/>
        <v>16</v>
      </c>
      <c r="B50" s="49"/>
      <c r="C50" s="41" t="s">
        <v>46</v>
      </c>
      <c r="D50" s="28"/>
      <c r="E50" s="28"/>
      <c r="F50" s="28"/>
      <c r="G50" s="29">
        <f>Activités[[#This Row],[FIN]]-Activités[[#This Row],[DÉBUT]]</f>
        <v>0</v>
      </c>
      <c r="H50" s="19">
        <f>Activités[[#This Row],[Fin réelle]]-Activités[[#This Row],[FIN]]</f>
        <v>0</v>
      </c>
      <c r="I50" s="37"/>
    </row>
    <row r="51" spans="1:9" ht="13.5" customHeight="1" x14ac:dyDescent="0.2">
      <c r="A51" s="47">
        <f t="shared" si="0"/>
        <v>17</v>
      </c>
      <c r="B51" s="49"/>
      <c r="C51" s="17" t="s">
        <v>28</v>
      </c>
      <c r="D51" s="26">
        <v>43160</v>
      </c>
      <c r="E51" s="26">
        <v>43221</v>
      </c>
      <c r="F51" s="26"/>
      <c r="G51" s="27">
        <f>Activités[[#This Row],[FIN]]-Activités[[#This Row],[DÉBUT]]</f>
        <v>61</v>
      </c>
      <c r="H51" s="18">
        <f>Activités[[#This Row],[Fin réelle]]-Activités[[#This Row],[FIN]]</f>
        <v>-43221</v>
      </c>
      <c r="I51" s="36"/>
    </row>
    <row r="52" spans="1:9" ht="12.75" x14ac:dyDescent="0.2">
      <c r="A52" s="47">
        <f t="shared" si="0"/>
        <v>18</v>
      </c>
      <c r="B52" s="49"/>
      <c r="C52" s="17" t="s">
        <v>47</v>
      </c>
      <c r="D52" s="28"/>
      <c r="E52" s="28"/>
      <c r="F52" s="28"/>
      <c r="G52" s="29">
        <f>Activités[[#This Row],[FIN]]-Activités[[#This Row],[DÉBUT]]</f>
        <v>0</v>
      </c>
      <c r="H52" s="19">
        <f>Activités[[#This Row],[Fin réelle]]-Activités[[#This Row],[FIN]]</f>
        <v>0</v>
      </c>
      <c r="I52" s="37"/>
    </row>
    <row r="53" spans="1:9" ht="12.75" x14ac:dyDescent="0.2">
      <c r="A53" s="47">
        <f t="shared" si="0"/>
        <v>19</v>
      </c>
      <c r="B53" s="49"/>
      <c r="C53" s="17" t="s">
        <v>48</v>
      </c>
      <c r="D53" s="28"/>
      <c r="E53" s="28"/>
      <c r="F53" s="28"/>
      <c r="G53" s="29">
        <f>Activités[[#This Row],[FIN]]-Activités[[#This Row],[DÉBUT]]</f>
        <v>0</v>
      </c>
      <c r="H53" s="19">
        <f>Activités[[#This Row],[Fin réelle]]-Activités[[#This Row],[FIN]]</f>
        <v>0</v>
      </c>
      <c r="I53" s="37"/>
    </row>
    <row r="54" spans="1:9" ht="13.5" thickBot="1" x14ac:dyDescent="0.25">
      <c r="A54" s="47">
        <f t="shared" si="0"/>
        <v>20</v>
      </c>
      <c r="B54" s="49"/>
      <c r="C54" s="41" t="s">
        <v>49</v>
      </c>
      <c r="D54" s="28"/>
      <c r="E54" s="28"/>
      <c r="F54" s="28"/>
      <c r="G54" s="29">
        <f>Activités[[#This Row],[FIN]]-Activités[[#This Row],[DÉBUT]]</f>
        <v>0</v>
      </c>
      <c r="H54" s="19">
        <f>Activités[[#This Row],[Fin réelle]]-Activités[[#This Row],[FIN]]</f>
        <v>0</v>
      </c>
      <c r="I54" s="37"/>
    </row>
    <row r="55" spans="1:9" ht="12.75" x14ac:dyDescent="0.2">
      <c r="A55" s="47">
        <f t="shared" si="0"/>
        <v>21</v>
      </c>
      <c r="B55" s="49"/>
      <c r="C55" s="17" t="s">
        <v>29</v>
      </c>
      <c r="D55" s="26">
        <v>43221</v>
      </c>
      <c r="E55" s="26">
        <v>43344</v>
      </c>
      <c r="F55" s="26"/>
      <c r="G55" s="27">
        <f>Activités[[#This Row],[FIN]]-Activités[[#This Row],[DÉBUT]]</f>
        <v>123</v>
      </c>
      <c r="H55" s="18">
        <f>Activités[[#This Row],[Fin réelle]]-Activités[[#This Row],[FIN]]</f>
        <v>-43344</v>
      </c>
      <c r="I55" s="36"/>
    </row>
    <row r="56" spans="1:9" ht="12.75" x14ac:dyDescent="0.2">
      <c r="A56" s="47">
        <f t="shared" si="0"/>
        <v>22</v>
      </c>
      <c r="B56" s="49"/>
      <c r="C56" s="17" t="s">
        <v>50</v>
      </c>
      <c r="D56" s="28">
        <v>43313</v>
      </c>
      <c r="E56" s="28">
        <v>43313</v>
      </c>
      <c r="F56" s="28"/>
      <c r="G56" s="29">
        <f>Activités[[#This Row],[FIN]]-Activités[[#This Row],[DÉBUT]]</f>
        <v>0</v>
      </c>
      <c r="H56" s="19">
        <f>Activités[[#This Row],[Fin réelle]]-Activités[[#This Row],[FIN]]</f>
        <v>-43313</v>
      </c>
      <c r="I56" s="37"/>
    </row>
    <row r="57" spans="1:9" ht="12.75" x14ac:dyDescent="0.2">
      <c r="A57" s="47">
        <f t="shared" si="0"/>
        <v>23</v>
      </c>
      <c r="B57" s="49"/>
      <c r="C57" s="17" t="s">
        <v>51</v>
      </c>
      <c r="D57" s="28">
        <v>43344</v>
      </c>
      <c r="E57" s="28">
        <v>43373</v>
      </c>
      <c r="F57" s="28"/>
      <c r="G57" s="29">
        <f>Activités[[#This Row],[FIN]]-Activités[[#This Row],[DÉBUT]]</f>
        <v>29</v>
      </c>
      <c r="H57" s="19">
        <f>Activités[[#This Row],[Fin réelle]]-Activités[[#This Row],[FIN]]</f>
        <v>-43373</v>
      </c>
      <c r="I57" s="37"/>
    </row>
    <row r="58" spans="1:9" ht="13.5" thickBot="1" x14ac:dyDescent="0.25">
      <c r="A58" s="47">
        <f t="shared" si="0"/>
        <v>24</v>
      </c>
      <c r="B58" s="49"/>
      <c r="C58" s="41" t="s">
        <v>52</v>
      </c>
      <c r="D58" s="30"/>
      <c r="E58" s="30"/>
      <c r="F58" s="30"/>
      <c r="G58" s="31">
        <f>Activités[[#This Row],[FIN]]-Activités[[#This Row],[DÉBUT]]</f>
        <v>0</v>
      </c>
      <c r="H58" s="20">
        <f>Activités[[#This Row],[Fin réelle]]-Activités[[#This Row],[FIN]]</f>
        <v>0</v>
      </c>
      <c r="I58" s="38"/>
    </row>
    <row r="59" spans="1:9" ht="12.75" x14ac:dyDescent="0.2">
      <c r="A59" s="47">
        <f t="shared" si="0"/>
        <v>25</v>
      </c>
      <c r="B59" s="49"/>
      <c r="C59" s="17" t="s">
        <v>30</v>
      </c>
      <c r="D59" s="28">
        <v>43221</v>
      </c>
      <c r="E59" s="28">
        <v>43252</v>
      </c>
      <c r="F59" s="28"/>
      <c r="G59" s="29">
        <f>Activités[[#This Row],[FIN]]-Activités[[#This Row],[DÉBUT]]</f>
        <v>31</v>
      </c>
      <c r="H59" s="19">
        <f>Activités[[#This Row],[Fin réelle]]-Activités[[#This Row],[FIN]]</f>
        <v>-43252</v>
      </c>
      <c r="I59" s="37"/>
    </row>
    <row r="60" spans="1:9" ht="12.75" x14ac:dyDescent="0.2">
      <c r="A60" s="47">
        <f t="shared" si="0"/>
        <v>26</v>
      </c>
      <c r="B60" s="49"/>
      <c r="C60" s="17" t="s">
        <v>53</v>
      </c>
      <c r="D60" s="28">
        <v>43221</v>
      </c>
      <c r="E60" s="28">
        <v>43221</v>
      </c>
      <c r="F60" s="28"/>
      <c r="G60" s="29">
        <f>Activités[[#This Row],[FIN]]-Activités[[#This Row],[DÉBUT]]</f>
        <v>0</v>
      </c>
      <c r="H60" s="19">
        <f>Activités[[#This Row],[Fin réelle]]-Activités[[#This Row],[FIN]]</f>
        <v>-43221</v>
      </c>
      <c r="I60" s="37"/>
    </row>
    <row r="61" spans="1:9" ht="13.5" customHeight="1" x14ac:dyDescent="0.2">
      <c r="A61" s="47">
        <f t="shared" si="0"/>
        <v>27</v>
      </c>
      <c r="B61" s="49"/>
      <c r="C61" s="17" t="s">
        <v>54</v>
      </c>
      <c r="D61" s="28">
        <v>43221</v>
      </c>
      <c r="E61" s="28">
        <v>43252</v>
      </c>
      <c r="F61" s="28"/>
      <c r="G61" s="29">
        <f>Activités[[#This Row],[FIN]]-Activités[[#This Row],[DÉBUT]]</f>
        <v>31</v>
      </c>
      <c r="H61" s="19">
        <f>Activités[[#This Row],[Fin réelle]]-Activités[[#This Row],[FIN]]</f>
        <v>-43252</v>
      </c>
      <c r="I61" s="37"/>
    </row>
    <row r="62" spans="1:9" ht="13.5" thickBot="1" x14ac:dyDescent="0.25">
      <c r="A62" s="47">
        <f t="shared" si="0"/>
        <v>28</v>
      </c>
      <c r="B62" s="49"/>
      <c r="C62" s="41" t="s">
        <v>55</v>
      </c>
      <c r="D62" s="28"/>
      <c r="E62" s="28"/>
      <c r="F62" s="28"/>
      <c r="G62" s="29">
        <f>Activités[[#This Row],[FIN]]-Activités[[#This Row],[DÉBUT]]</f>
        <v>0</v>
      </c>
      <c r="H62" s="19">
        <f>Activités[[#This Row],[Fin réelle]]-Activités[[#This Row],[FIN]]</f>
        <v>0</v>
      </c>
      <c r="I62" s="37"/>
    </row>
    <row r="63" spans="1:9" ht="12.75" x14ac:dyDescent="0.2">
      <c r="A63" s="47">
        <f t="shared" si="0"/>
        <v>29</v>
      </c>
      <c r="B63" s="49"/>
      <c r="C63" s="17" t="s">
        <v>31</v>
      </c>
      <c r="D63" s="26">
        <v>43221</v>
      </c>
      <c r="E63" s="26">
        <v>43221</v>
      </c>
      <c r="F63" s="26"/>
      <c r="G63" s="27">
        <f>Activités[[#This Row],[FIN]]-Activités[[#This Row],[DÉBUT]]</f>
        <v>0</v>
      </c>
      <c r="H63" s="18">
        <f>Activités[[#This Row],[Fin réelle]]-Activités[[#This Row],[FIN]]</f>
        <v>-43221</v>
      </c>
      <c r="I63" s="36"/>
    </row>
    <row r="64" spans="1:9" ht="12.75" x14ac:dyDescent="0.2">
      <c r="A64" s="47">
        <f t="shared" si="0"/>
        <v>30</v>
      </c>
      <c r="B64" s="49"/>
      <c r="C64" s="17" t="s">
        <v>56</v>
      </c>
      <c r="D64" s="28">
        <v>43221</v>
      </c>
      <c r="E64" s="28">
        <v>43221</v>
      </c>
      <c r="F64" s="28"/>
      <c r="G64" s="29">
        <f>Activités[[#This Row],[FIN]]-Activités[[#This Row],[DÉBUT]]</f>
        <v>0</v>
      </c>
      <c r="H64" s="19">
        <f>Activités[[#This Row],[Fin réelle]]-Activités[[#This Row],[FIN]]</f>
        <v>-43221</v>
      </c>
      <c r="I64" s="37"/>
    </row>
    <row r="65" spans="1:9" ht="13.5" customHeight="1" x14ac:dyDescent="0.2">
      <c r="A65" s="47">
        <f t="shared" si="0"/>
        <v>31</v>
      </c>
      <c r="B65" s="49"/>
      <c r="C65" s="17" t="s">
        <v>57</v>
      </c>
      <c r="D65" s="28">
        <v>43221</v>
      </c>
      <c r="E65" s="28">
        <v>43221</v>
      </c>
      <c r="F65" s="28"/>
      <c r="G65" s="29">
        <f>Activités[[#This Row],[FIN]]-Activités[[#This Row],[DÉBUT]]</f>
        <v>0</v>
      </c>
      <c r="H65" s="19">
        <f>Activités[[#This Row],[Fin réelle]]-Activités[[#This Row],[FIN]]</f>
        <v>-43221</v>
      </c>
      <c r="I65" s="37"/>
    </row>
    <row r="66" spans="1:9" ht="13.5" thickBot="1" x14ac:dyDescent="0.25">
      <c r="A66" s="47">
        <f t="shared" si="0"/>
        <v>32</v>
      </c>
      <c r="B66" s="49"/>
      <c r="C66" s="41" t="s">
        <v>58</v>
      </c>
      <c r="D66" s="28"/>
      <c r="E66" s="28"/>
      <c r="F66" s="28"/>
      <c r="G66" s="29">
        <f>Activités[[#This Row],[FIN]]-Activités[[#This Row],[DÉBUT]]</f>
        <v>0</v>
      </c>
      <c r="H66" s="19">
        <f>Activités[[#This Row],[Fin réelle]]-Activités[[#This Row],[FIN]]</f>
        <v>0</v>
      </c>
      <c r="I66" s="37"/>
    </row>
    <row r="67" spans="1:9" ht="12.75" x14ac:dyDescent="0.2">
      <c r="A67" s="47">
        <f t="shared" si="0"/>
        <v>33</v>
      </c>
      <c r="B67" s="49"/>
      <c r="C67" s="17" t="s">
        <v>32</v>
      </c>
      <c r="D67" s="26">
        <v>43221</v>
      </c>
      <c r="E67" s="26">
        <v>43344</v>
      </c>
      <c r="F67" s="26"/>
      <c r="G67" s="27">
        <f>Activités[[#This Row],[FIN]]-Activités[[#This Row],[DÉBUT]]</f>
        <v>123</v>
      </c>
      <c r="H67" s="18">
        <f>Activités[[#This Row],[Fin réelle]]-Activités[[#This Row],[FIN]]</f>
        <v>-43344</v>
      </c>
      <c r="I67" s="36"/>
    </row>
    <row r="68" spans="1:9" ht="12.75" x14ac:dyDescent="0.2">
      <c r="A68" s="47">
        <f t="shared" si="0"/>
        <v>34</v>
      </c>
      <c r="B68" s="49"/>
      <c r="C68" s="17" t="s">
        <v>59</v>
      </c>
      <c r="D68" s="28">
        <v>43313</v>
      </c>
      <c r="E68" s="28">
        <v>43313</v>
      </c>
      <c r="F68" s="28"/>
      <c r="G68" s="29">
        <f>Activités[[#This Row],[FIN]]-Activités[[#This Row],[DÉBUT]]</f>
        <v>0</v>
      </c>
      <c r="H68" s="19">
        <f>Activités[[#This Row],[Fin réelle]]-Activités[[#This Row],[FIN]]</f>
        <v>-43313</v>
      </c>
      <c r="I68" s="37"/>
    </row>
    <row r="69" spans="1:9" ht="13.5" customHeight="1" x14ac:dyDescent="0.2">
      <c r="A69" s="47">
        <f t="shared" si="0"/>
        <v>35</v>
      </c>
      <c r="B69" s="49"/>
      <c r="C69" s="17" t="s">
        <v>60</v>
      </c>
      <c r="D69" s="28">
        <v>43344</v>
      </c>
      <c r="E69" s="28">
        <v>43374</v>
      </c>
      <c r="F69" s="28"/>
      <c r="G69" s="29">
        <f>Activités[[#This Row],[FIN]]-Activités[[#This Row],[DÉBUT]]</f>
        <v>30</v>
      </c>
      <c r="H69" s="19">
        <f>Activités[[#This Row],[Fin réelle]]-Activités[[#This Row],[FIN]]</f>
        <v>-43374</v>
      </c>
      <c r="I69" s="37"/>
    </row>
    <row r="70" spans="1:9" ht="13.5" thickBot="1" x14ac:dyDescent="0.25">
      <c r="A70" s="47">
        <f t="shared" si="0"/>
        <v>36</v>
      </c>
      <c r="B70" s="49"/>
      <c r="C70" s="41" t="s">
        <v>61</v>
      </c>
      <c r="D70" s="30"/>
      <c r="E70" s="30"/>
      <c r="F70" s="30"/>
      <c r="G70" s="31">
        <f>Activités[[#This Row],[FIN]]-Activités[[#This Row],[DÉBUT]]</f>
        <v>0</v>
      </c>
      <c r="H70" s="20">
        <f>Activités[[#This Row],[Fin réelle]]-Activités[[#This Row],[FIN]]</f>
        <v>0</v>
      </c>
      <c r="I70" s="38"/>
    </row>
    <row r="71" spans="1:9" ht="13.5" thickBot="1" x14ac:dyDescent="0.25">
      <c r="A71" s="47">
        <f t="shared" si="0"/>
        <v>37</v>
      </c>
      <c r="B71" s="49"/>
      <c r="C71" s="42" t="s">
        <v>33</v>
      </c>
      <c r="D71" s="43"/>
      <c r="E71" s="43"/>
      <c r="F71" s="43"/>
      <c r="G71" s="44">
        <f>Activités[[#This Row],[FIN]]-Activités[[#This Row],[DÉBUT]]</f>
        <v>0</v>
      </c>
      <c r="H71" s="45">
        <f>Activités[[#This Row],[Fin réelle]]-Activités[[#This Row],[FIN]]</f>
        <v>0</v>
      </c>
      <c r="I71" s="46"/>
    </row>
    <row r="72" spans="1:9" ht="13.5" thickBot="1" x14ac:dyDescent="0.25">
      <c r="A72" s="47">
        <f t="shared" si="0"/>
        <v>38</v>
      </c>
      <c r="B72" s="49"/>
      <c r="C72" s="42" t="s">
        <v>34</v>
      </c>
      <c r="D72" s="43">
        <v>43221</v>
      </c>
      <c r="E72" s="43">
        <v>43374</v>
      </c>
      <c r="F72" s="43"/>
      <c r="G72" s="44">
        <f>Activités[[#This Row],[FIN]]-Activités[[#This Row],[DÉBUT]]</f>
        <v>153</v>
      </c>
      <c r="H72" s="45">
        <f>Activités[[#This Row],[Fin réelle]]-Activités[[#This Row],[FIN]]</f>
        <v>-43374</v>
      </c>
      <c r="I72" s="46"/>
    </row>
    <row r="73" spans="1:9" ht="13.5" thickBot="1" x14ac:dyDescent="0.25">
      <c r="A73" s="47">
        <f t="shared" si="0"/>
        <v>39</v>
      </c>
      <c r="B73" s="49"/>
      <c r="C73" s="42" t="s">
        <v>64</v>
      </c>
      <c r="D73" s="43">
        <v>43221</v>
      </c>
      <c r="E73" s="43">
        <v>43435</v>
      </c>
      <c r="F73" s="43"/>
      <c r="G73" s="44">
        <f>Activités[[#This Row],[FIN]]-Activités[[#This Row],[DÉBUT]]</f>
        <v>214</v>
      </c>
      <c r="H73" s="45">
        <f>Activités[[#This Row],[Fin réelle]]-Activités[[#This Row],[FIN]]</f>
        <v>-43435</v>
      </c>
      <c r="I73" s="46"/>
    </row>
    <row r="74" spans="1:9" ht="13.5" thickBot="1" x14ac:dyDescent="0.25">
      <c r="A74" s="47">
        <f t="shared" si="0"/>
        <v>40</v>
      </c>
      <c r="B74" s="49"/>
      <c r="C74" s="42" t="s">
        <v>62</v>
      </c>
      <c r="D74" s="43">
        <v>43221</v>
      </c>
      <c r="E74" s="43">
        <v>43374</v>
      </c>
      <c r="F74" s="43"/>
      <c r="G74" s="44">
        <f>Activités[[#This Row],[FIN]]-Activités[[#This Row],[DÉBUT]]</f>
        <v>153</v>
      </c>
      <c r="H74" s="45">
        <f>Activités[[#This Row],[Fin réelle]]-Activités[[#This Row],[FIN]]</f>
        <v>-43374</v>
      </c>
      <c r="I74" s="46"/>
    </row>
    <row r="75" spans="1:9" ht="13.5" customHeight="1" thickBot="1" x14ac:dyDescent="0.25">
      <c r="A75" s="47">
        <f t="shared" si="0"/>
        <v>41</v>
      </c>
      <c r="B75" s="50"/>
      <c r="C75" s="42" t="s">
        <v>63</v>
      </c>
      <c r="D75" s="43">
        <v>43435</v>
      </c>
      <c r="E75" s="43">
        <v>43465</v>
      </c>
      <c r="F75" s="43"/>
      <c r="G75" s="44">
        <f>Activités[[#This Row],[FIN]]-Activités[[#This Row],[DÉBUT]]</f>
        <v>30</v>
      </c>
      <c r="H75" s="45">
        <f>Activités[[#This Row],[Fin réelle]]-Activités[[#This Row],[FIN]]</f>
        <v>-43465</v>
      </c>
      <c r="I75" s="46"/>
    </row>
  </sheetData>
  <sheetProtection selectLockedCells="1"/>
  <autoFilter ref="B34:B76"/>
  <mergeCells count="1">
    <mergeCell ref="B35:B75"/>
  </mergeCells>
  <printOptions horizontalCentered="1"/>
  <pageMargins left="0.25" right="0.25" top="0.5" bottom="0.5" header="0.3" footer="0.3"/>
  <pageSetup fitToHeight="0" orientation="landscape" r:id="rId1"/>
  <rowBreaks count="2" manualBreakCount="2">
    <brk id="30" max="16383" man="1"/>
    <brk id="32"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arre de défilement">
              <controlPr defaultSize="0" autoPict="0" altText="Cliquez sur la barre de défilement pour modifier la période du projet affichée dans le graphique chronologique ou entrez la date de début pour afficher les activités de projet dans la cellule D20.">
                <anchor moveWithCells="1">
                  <from>
                    <xdr:col>4</xdr:col>
                    <xdr:colOff>47625</xdr:colOff>
                    <xdr:row>30</xdr:row>
                    <xdr:rowOff>209550</xdr:rowOff>
                  </from>
                  <to>
                    <xdr:col>8</xdr:col>
                    <xdr:colOff>723900</xdr:colOff>
                    <xdr:row>32</xdr:row>
                    <xdr:rowOff>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AI72"/>
  <sheetViews>
    <sheetView topLeftCell="A10" workbookViewId="0">
      <selection activeCell="D28" sqref="D28"/>
    </sheetView>
  </sheetViews>
  <sheetFormatPr baseColWidth="10" defaultColWidth="9.140625" defaultRowHeight="12.75" x14ac:dyDescent="0.2"/>
  <cols>
    <col min="3" max="3" width="19.140625" bestFit="1" customWidth="1"/>
    <col min="4" max="4" width="24" bestFit="1" customWidth="1"/>
    <col min="5" max="34" width="10.85546875" customWidth="1"/>
    <col min="35" max="35" width="17.5703125" customWidth="1"/>
  </cols>
  <sheetData>
    <row r="1" spans="1:6" x14ac:dyDescent="0.2">
      <c r="A1" t="s">
        <v>1</v>
      </c>
    </row>
    <row r="3" spans="1:6" x14ac:dyDescent="0.2">
      <c r="C3" t="s">
        <v>2</v>
      </c>
      <c r="D3" s="1">
        <f ca="1">TODAY()</f>
        <v>43014</v>
      </c>
      <c r="E3" s="1"/>
    </row>
    <row r="4" spans="1:6" x14ac:dyDescent="0.2">
      <c r="D4">
        <v>5</v>
      </c>
    </row>
    <row r="6" spans="1:6" x14ac:dyDescent="0.2">
      <c r="E6" t="e">
        <f>NA()</f>
        <v>#N/A</v>
      </c>
    </row>
    <row r="7" spans="1:6" x14ac:dyDescent="0.2">
      <c r="E7" t="e">
        <f>NA()</f>
        <v>#N/A</v>
      </c>
    </row>
    <row r="8" spans="1:6" x14ac:dyDescent="0.2">
      <c r="E8" t="e">
        <f>NA()</f>
        <v>#N/A</v>
      </c>
    </row>
    <row r="9" spans="1:6" x14ac:dyDescent="0.2">
      <c r="C9" s="2" t="s">
        <v>17</v>
      </c>
      <c r="D9">
        <f ca="1">SUMPRODUCT( ((Activités[DÉBUT]&gt;=FenêtreDateDébut)+(Activités[FIN]&gt;=FenêtreDateDébut)&gt;0)*(Activités[DÉBUT]&lt;=(FenêtreDateDébut+FenêtreJours-1)) )</f>
        <v>4</v>
      </c>
      <c r="E9" t="e">
        <f>NA()</f>
        <v>#N/A</v>
      </c>
    </row>
    <row r="10" spans="1:6" x14ac:dyDescent="0.2">
      <c r="D10">
        <v>9</v>
      </c>
      <c r="E10" t="e">
        <f>NA()</f>
        <v>#N/A</v>
      </c>
    </row>
    <row r="11" spans="1:6" x14ac:dyDescent="0.2">
      <c r="D11">
        <f ca="1">D10-MIN(D10,D9)</f>
        <v>5</v>
      </c>
      <c r="E11" t="e">
        <f>NA()</f>
        <v>#N/A</v>
      </c>
    </row>
    <row r="12" spans="1:6" x14ac:dyDescent="0.2">
      <c r="E12" t="e">
        <f>NA()</f>
        <v>#N/A</v>
      </c>
    </row>
    <row r="13" spans="1:6" x14ac:dyDescent="0.2">
      <c r="C13" s="2"/>
      <c r="E13" t="e">
        <f>NA()</f>
        <v>#N/A</v>
      </c>
    </row>
    <row r="14" spans="1:6" x14ac:dyDescent="0.2">
      <c r="C14" s="2"/>
      <c r="E14" t="e">
        <f>NA()</f>
        <v>#N/A</v>
      </c>
    </row>
    <row r="15" spans="1:6" x14ac:dyDescent="0.2">
      <c r="C15" s="2"/>
      <c r="E15" t="e">
        <f t="array" aca="1" ref="E15" ca="1">INDEX(#REF!,MATCH(1, ((Activités[DÉBUT]&gt;=FenêtreDateDébut)+(Activités[FIN]&gt;=FenêtreDateDébut)&gt;0)*(Activités[DÉBUT]&lt;=(FenêtreDateDébut+FenêtreJours-1)), 0))</f>
        <v>#REF!</v>
      </c>
      <c r="F15" t="e">
        <f t="shared" ref="F15:F23" ca="1" si="0">OFFSET(E15,-$D$11,)</f>
        <v>#N/A</v>
      </c>
    </row>
    <row r="16" spans="1:6" x14ac:dyDescent="0.2">
      <c r="C16" s="2"/>
      <c r="E16" t="e">
        <f t="array" aca="1" ref="E16" ca="1">INDEX(#REF!,MATCH(1, (#REF!&gt;E15)*((Activités[DÉBUT]&gt;=FenêtreDateDébut)+(Activités[FIN]&gt;=FenêtreDateDébut)&gt;0)*(Activités[DÉBUT]&lt;=(FenêtreDateDébut+FenêtreJours-1)), 0))</f>
        <v>#REF!</v>
      </c>
      <c r="F16" t="e">
        <f t="shared" ca="1" si="0"/>
        <v>#N/A</v>
      </c>
    </row>
    <row r="17" spans="1:35" x14ac:dyDescent="0.2">
      <c r="C17" s="2"/>
      <c r="E17" t="e">
        <f t="array" aca="1" ref="E17" ca="1">INDEX(#REF!,MATCH(1, (#REF!&gt;E16)*((Activités[DÉBUT]&gt;=FenêtreDateDébut)+(Activités[FIN]&gt;=FenêtreDateDébut)&gt;0)*(Activités[DÉBUT]&lt;=(FenêtreDateDébut+FenêtreJours-1)), 0))</f>
        <v>#REF!</v>
      </c>
      <c r="F17" t="e">
        <f t="shared" ca="1" si="0"/>
        <v>#N/A</v>
      </c>
    </row>
    <row r="18" spans="1:35" x14ac:dyDescent="0.2">
      <c r="E18" t="e">
        <f t="array" aca="1" ref="E18" ca="1">INDEX(#REF!,MATCH(1, (#REF!&gt;E17)*((Activités[DÉBUT]&gt;=FenêtreDateDébut)+(Activités[FIN]&gt;=FenêtreDateDébut)&gt;0)*(Activités[DÉBUT]&lt;=(FenêtreDateDébut+FenêtreJours-1)), 0))</f>
        <v>#REF!</v>
      </c>
      <c r="F18" t="e">
        <f t="shared" ca="1" si="0"/>
        <v>#N/A</v>
      </c>
    </row>
    <row r="19" spans="1:35" x14ac:dyDescent="0.2">
      <c r="E19" t="e">
        <f t="array" aca="1" ref="E19" ca="1">INDEX(#REF!,MATCH(1, (#REF!&gt;E18)*((Activités[DÉBUT]&gt;=FenêtreDateDébut)+(Activités[FIN]&gt;=FenêtreDateDébut)&gt;0)*(Activités[DÉBUT]&lt;=(FenêtreDateDébut+FenêtreJours-1)), 0))</f>
        <v>#REF!</v>
      </c>
      <c r="F19" t="e">
        <f t="shared" ca="1" si="0"/>
        <v>#N/A</v>
      </c>
    </row>
    <row r="20" spans="1:35" x14ac:dyDescent="0.2">
      <c r="E20" t="e">
        <f t="array" aca="1" ref="E20" ca="1">INDEX(#REF!,MATCH(1, (#REF!&gt;E19)*((Activités[DÉBUT]&gt;=FenêtreDateDébut)+(Activités[FIN]&gt;=FenêtreDateDébut)&gt;0)*(Activités[DÉBUT]&lt;=(FenêtreDateDébut+FenêtreJours-1)), 0))</f>
        <v>#REF!</v>
      </c>
      <c r="F20" t="e">
        <f t="shared" ca="1" si="0"/>
        <v>#REF!</v>
      </c>
    </row>
    <row r="21" spans="1:35" x14ac:dyDescent="0.2">
      <c r="E21" t="e">
        <f t="array" aca="1" ref="E21" ca="1">INDEX(#REF!,MATCH(1, (#REF!&gt;E20)*((Activités[DÉBUT]&gt;=FenêtreDateDébut)+(Activités[FIN]&gt;=FenêtreDateDébut)&gt;0)*(Activités[DÉBUT]&lt;=(FenêtreDateDébut+FenêtreJours-1)), 0))</f>
        <v>#REF!</v>
      </c>
      <c r="F21" t="e">
        <f t="shared" ca="1" si="0"/>
        <v>#REF!</v>
      </c>
    </row>
    <row r="22" spans="1:35" x14ac:dyDescent="0.2">
      <c r="E22" t="e">
        <f t="array" aca="1" ref="E22" ca="1">INDEX(#REF!,MATCH(1, (#REF!&gt;E21)*((Activités[DÉBUT]&gt;=FenêtreDateDébut)+(Activités[FIN]&gt;=FenêtreDateDébut)&gt;0)*(Activités[DÉBUT]&lt;=(FenêtreDateDébut+FenêtreJours-1)), 0))</f>
        <v>#REF!</v>
      </c>
      <c r="F22" t="e">
        <f t="shared" ca="1" si="0"/>
        <v>#REF!</v>
      </c>
    </row>
    <row r="23" spans="1:35" x14ac:dyDescent="0.2">
      <c r="E23" t="e">
        <f t="array" aca="1" ref="E23" ca="1">INDEX(#REF!,MATCH(1, (#REF!&gt;E22)*((Activités[DÉBUT]&gt;=FenêtreDateDébut)+(Activités[FIN]&gt;=FenêtreDateDébut)&gt;0)*(Activités[DÉBUT]&lt;=(FenêtreDateDébut+FenêtreJours-1)), 0))</f>
        <v>#REF!</v>
      </c>
      <c r="F23" t="e">
        <f t="shared" ca="1" si="0"/>
        <v>#REF!</v>
      </c>
    </row>
    <row r="25" spans="1:35" x14ac:dyDescent="0.2">
      <c r="C25" t="s">
        <v>10</v>
      </c>
      <c r="D25" s="1">
        <f ca="1">DateDébut+FenêtreDécalage</f>
        <v>43048</v>
      </c>
    </row>
    <row r="26" spans="1:35" x14ac:dyDescent="0.2">
      <c r="C26" t="s">
        <v>11</v>
      </c>
      <c r="D26">
        <v>37</v>
      </c>
    </row>
    <row r="28" spans="1:35" x14ac:dyDescent="0.2">
      <c r="C28" t="s">
        <v>12</v>
      </c>
      <c r="D28" s="2">
        <f ca="1">'Chronologie du projet'!D32</f>
        <v>43011</v>
      </c>
    </row>
    <row r="29" spans="1:35" x14ac:dyDescent="0.2">
      <c r="C29" t="s">
        <v>13</v>
      </c>
      <c r="D29">
        <v>30</v>
      </c>
    </row>
    <row r="31" spans="1:35" x14ac:dyDescent="0.2">
      <c r="A31" t="s">
        <v>0</v>
      </c>
      <c r="B31" t="s">
        <v>14</v>
      </c>
      <c r="C31" t="s">
        <v>15</v>
      </c>
      <c r="D31" t="s">
        <v>16</v>
      </c>
      <c r="E31" s="1">
        <f ca="1">FenêtreDateDébut</f>
        <v>43048</v>
      </c>
      <c r="F31" s="1">
        <f t="shared" ref="F31:AI31" ca="1" si="1">E31+1</f>
        <v>43049</v>
      </c>
      <c r="G31" s="1">
        <f t="shared" ca="1" si="1"/>
        <v>43050</v>
      </c>
      <c r="H31" s="1">
        <f t="shared" ca="1" si="1"/>
        <v>43051</v>
      </c>
      <c r="I31" s="1">
        <f t="shared" ca="1" si="1"/>
        <v>43052</v>
      </c>
      <c r="J31" s="1">
        <f t="shared" ca="1" si="1"/>
        <v>43053</v>
      </c>
      <c r="K31" s="1">
        <f t="shared" ca="1" si="1"/>
        <v>43054</v>
      </c>
      <c r="L31" s="1">
        <f t="shared" ca="1" si="1"/>
        <v>43055</v>
      </c>
      <c r="M31" s="1">
        <f t="shared" ca="1" si="1"/>
        <v>43056</v>
      </c>
      <c r="N31" s="1">
        <f t="shared" ca="1" si="1"/>
        <v>43057</v>
      </c>
      <c r="O31" s="1">
        <f t="shared" ca="1" si="1"/>
        <v>43058</v>
      </c>
      <c r="P31" s="1">
        <f t="shared" ca="1" si="1"/>
        <v>43059</v>
      </c>
      <c r="Q31" s="1">
        <f t="shared" ca="1" si="1"/>
        <v>43060</v>
      </c>
      <c r="R31" s="1">
        <f t="shared" ca="1" si="1"/>
        <v>43061</v>
      </c>
      <c r="S31" s="1">
        <f t="shared" ca="1" si="1"/>
        <v>43062</v>
      </c>
      <c r="T31" s="1">
        <f t="shared" ca="1" si="1"/>
        <v>43063</v>
      </c>
      <c r="U31" s="1">
        <f t="shared" ca="1" si="1"/>
        <v>43064</v>
      </c>
      <c r="V31" s="1">
        <f t="shared" ca="1" si="1"/>
        <v>43065</v>
      </c>
      <c r="W31" s="1">
        <f t="shared" ca="1" si="1"/>
        <v>43066</v>
      </c>
      <c r="X31" s="1">
        <f t="shared" ca="1" si="1"/>
        <v>43067</v>
      </c>
      <c r="Y31" s="1">
        <f t="shared" ca="1" si="1"/>
        <v>43068</v>
      </c>
      <c r="Z31" s="1">
        <f t="shared" ca="1" si="1"/>
        <v>43069</v>
      </c>
      <c r="AA31" s="1">
        <f t="shared" ca="1" si="1"/>
        <v>43070</v>
      </c>
      <c r="AB31" s="1">
        <f t="shared" ca="1" si="1"/>
        <v>43071</v>
      </c>
      <c r="AC31" s="1">
        <f t="shared" ca="1" si="1"/>
        <v>43072</v>
      </c>
      <c r="AD31" s="1">
        <f t="shared" ca="1" si="1"/>
        <v>43073</v>
      </c>
      <c r="AE31" s="1">
        <f t="shared" ca="1" si="1"/>
        <v>43074</v>
      </c>
      <c r="AF31" s="1">
        <f t="shared" ca="1" si="1"/>
        <v>43075</v>
      </c>
      <c r="AG31" s="1">
        <f t="shared" ca="1" si="1"/>
        <v>43076</v>
      </c>
      <c r="AH31" s="1">
        <f t="shared" ca="1" si="1"/>
        <v>43077</v>
      </c>
      <c r="AI31" s="1">
        <f t="shared" ca="1" si="1"/>
        <v>43078</v>
      </c>
    </row>
    <row r="32" spans="1:35" x14ac:dyDescent="0.2">
      <c r="A32">
        <v>11.3</v>
      </c>
      <c r="B32">
        <v>1</v>
      </c>
      <c r="C32" t="e">
        <f t="shared" ref="C32:C40" ca="1" si="2">F15</f>
        <v>#N/A</v>
      </c>
      <c r="D32" t="e">
        <f ca="1">INDEX(Activités[ACTIVITÉ],MATCH($C32,#REF!,0))</f>
        <v>#N/A</v>
      </c>
      <c r="E32" t="e">
        <f ca="1">CalcGrille</f>
        <v>#N/A</v>
      </c>
      <c r="F32" t="e">
        <f ca="1">CalcGrille</f>
        <v>#N/A</v>
      </c>
      <c r="G32" t="e">
        <f ca="1">CalcGrille</f>
        <v>#N/A</v>
      </c>
      <c r="H32" t="e">
        <f ca="1">CalcGrille</f>
        <v>#N/A</v>
      </c>
      <c r="I32" t="e">
        <f ca="1">CalcGrille</f>
        <v>#N/A</v>
      </c>
      <c r="J32" t="e">
        <f ca="1">CalcGrille</f>
        <v>#N/A</v>
      </c>
      <c r="K32" t="e">
        <f ca="1">CalcGrille</f>
        <v>#N/A</v>
      </c>
      <c r="L32" t="e">
        <f ca="1">CalcGrille</f>
        <v>#N/A</v>
      </c>
      <c r="M32" t="e">
        <f ca="1">CalcGrille</f>
        <v>#N/A</v>
      </c>
      <c r="N32" t="e">
        <f ca="1">CalcGrille</f>
        <v>#N/A</v>
      </c>
      <c r="O32" t="e">
        <f ca="1">CalcGrille</f>
        <v>#N/A</v>
      </c>
      <c r="P32" t="e">
        <f ca="1">CalcGrille</f>
        <v>#N/A</v>
      </c>
      <c r="Q32" t="e">
        <f ca="1">CalcGrille</f>
        <v>#N/A</v>
      </c>
      <c r="R32" t="e">
        <f ca="1">CalcGrille</f>
        <v>#N/A</v>
      </c>
      <c r="S32" t="e">
        <f ca="1">CalcGrille</f>
        <v>#N/A</v>
      </c>
      <c r="T32" t="e">
        <f ca="1">CalcGrille</f>
        <v>#N/A</v>
      </c>
      <c r="U32" t="e">
        <f ca="1">CalcGrille</f>
        <v>#N/A</v>
      </c>
      <c r="V32" t="e">
        <f ca="1">CalcGrille</f>
        <v>#N/A</v>
      </c>
      <c r="W32" t="e">
        <f ca="1">CalcGrille</f>
        <v>#N/A</v>
      </c>
      <c r="X32" t="e">
        <f ca="1">CalcGrille</f>
        <v>#N/A</v>
      </c>
      <c r="Y32" t="e">
        <f ca="1">CalcGrille</f>
        <v>#N/A</v>
      </c>
      <c r="Z32" t="e">
        <f ca="1">CalcGrille</f>
        <v>#N/A</v>
      </c>
      <c r="AA32" t="e">
        <f ca="1">CalcGrille</f>
        <v>#N/A</v>
      </c>
      <c r="AB32" t="e">
        <f ca="1">CalcGrille</f>
        <v>#N/A</v>
      </c>
      <c r="AC32" t="e">
        <f ca="1">CalcGrille</f>
        <v>#N/A</v>
      </c>
      <c r="AD32" t="e">
        <f ca="1">CalcGrille</f>
        <v>#N/A</v>
      </c>
      <c r="AE32" t="e">
        <f ca="1">CalcGrille</f>
        <v>#N/A</v>
      </c>
      <c r="AF32" t="e">
        <f ca="1">CalcGrille</f>
        <v>#N/A</v>
      </c>
      <c r="AG32" t="e">
        <f ca="1">CalcGrille</f>
        <v>#N/A</v>
      </c>
      <c r="AH32" t="e">
        <f ca="1">CalcGrille</f>
        <v>#N/A</v>
      </c>
      <c r="AI32" t="e">
        <f ca="1">CalcGrille</f>
        <v>#N/A</v>
      </c>
    </row>
    <row r="33" spans="1:35" x14ac:dyDescent="0.2">
      <c r="A33">
        <f>A32-1</f>
        <v>10.3</v>
      </c>
      <c r="B33">
        <v>2</v>
      </c>
      <c r="C33" t="e">
        <f t="shared" ca="1" si="2"/>
        <v>#N/A</v>
      </c>
      <c r="D33" t="e">
        <f ca="1">INDEX(Activités[ACTIVITÉ],MATCH($C33,#REF!,0))</f>
        <v>#N/A</v>
      </c>
      <c r="E33" t="e">
        <f ca="1">CalcGrille</f>
        <v>#N/A</v>
      </c>
      <c r="F33" t="e">
        <f ca="1">CalcGrille</f>
        <v>#N/A</v>
      </c>
      <c r="G33" t="e">
        <f ca="1">CalcGrille</f>
        <v>#N/A</v>
      </c>
      <c r="H33" t="e">
        <f ca="1">CalcGrille</f>
        <v>#N/A</v>
      </c>
      <c r="I33" t="e">
        <f ca="1">CalcGrille</f>
        <v>#N/A</v>
      </c>
      <c r="J33" t="e">
        <f ca="1">CalcGrille</f>
        <v>#N/A</v>
      </c>
      <c r="K33" t="e">
        <f ca="1">CalcGrille</f>
        <v>#N/A</v>
      </c>
      <c r="L33" t="e">
        <f ca="1">CalcGrille</f>
        <v>#N/A</v>
      </c>
      <c r="M33" t="e">
        <f ca="1">CalcGrille</f>
        <v>#N/A</v>
      </c>
      <c r="N33" t="e">
        <f ca="1">CalcGrille</f>
        <v>#N/A</v>
      </c>
      <c r="O33" t="e">
        <f ca="1">CalcGrille</f>
        <v>#N/A</v>
      </c>
      <c r="P33" t="e">
        <f ca="1">CalcGrille</f>
        <v>#N/A</v>
      </c>
      <c r="Q33" t="e">
        <f ca="1">CalcGrille</f>
        <v>#N/A</v>
      </c>
      <c r="R33" t="e">
        <f ca="1">CalcGrille</f>
        <v>#N/A</v>
      </c>
      <c r="S33" t="e">
        <f ca="1">CalcGrille</f>
        <v>#N/A</v>
      </c>
      <c r="T33" t="e">
        <f ca="1">CalcGrille</f>
        <v>#N/A</v>
      </c>
      <c r="U33" t="e">
        <f ca="1">CalcGrille</f>
        <v>#N/A</v>
      </c>
      <c r="V33" t="e">
        <f ca="1">CalcGrille</f>
        <v>#N/A</v>
      </c>
      <c r="W33" t="e">
        <f ca="1">CalcGrille</f>
        <v>#N/A</v>
      </c>
      <c r="X33" t="e">
        <f ca="1">CalcGrille</f>
        <v>#N/A</v>
      </c>
      <c r="Y33" t="e">
        <f ca="1">CalcGrille</f>
        <v>#N/A</v>
      </c>
      <c r="Z33" t="e">
        <f ca="1">CalcGrille</f>
        <v>#N/A</v>
      </c>
      <c r="AA33" t="e">
        <f ca="1">CalcGrille</f>
        <v>#N/A</v>
      </c>
      <c r="AB33" t="e">
        <f ca="1">CalcGrille</f>
        <v>#N/A</v>
      </c>
      <c r="AC33" t="e">
        <f ca="1">CalcGrille</f>
        <v>#N/A</v>
      </c>
      <c r="AD33" t="e">
        <f ca="1">CalcGrille</f>
        <v>#N/A</v>
      </c>
      <c r="AE33" t="e">
        <f ca="1">CalcGrille</f>
        <v>#N/A</v>
      </c>
      <c r="AF33" t="e">
        <f ca="1">CalcGrille</f>
        <v>#N/A</v>
      </c>
      <c r="AG33" t="e">
        <f ca="1">CalcGrille</f>
        <v>#N/A</v>
      </c>
      <c r="AH33" t="e">
        <f ca="1">CalcGrille</f>
        <v>#N/A</v>
      </c>
      <c r="AI33" t="e">
        <f ca="1">CalcGrille</f>
        <v>#N/A</v>
      </c>
    </row>
    <row r="34" spans="1:35" x14ac:dyDescent="0.2">
      <c r="A34">
        <f t="shared" ref="A34:A40" si="3">A33-1</f>
        <v>9.3000000000000007</v>
      </c>
      <c r="B34">
        <v>3</v>
      </c>
      <c r="C34" t="e">
        <f t="shared" ca="1" si="2"/>
        <v>#N/A</v>
      </c>
      <c r="D34" t="e">
        <f ca="1">INDEX(Activités[ACTIVITÉ],MATCH($C34,#REF!,0))</f>
        <v>#N/A</v>
      </c>
      <c r="E34" t="e">
        <f ca="1">CalcGrille</f>
        <v>#N/A</v>
      </c>
      <c r="F34" t="e">
        <f ca="1">CalcGrille</f>
        <v>#N/A</v>
      </c>
      <c r="G34" t="e">
        <f ca="1">CalcGrille</f>
        <v>#N/A</v>
      </c>
      <c r="H34" t="e">
        <f ca="1">CalcGrille</f>
        <v>#N/A</v>
      </c>
      <c r="I34" t="e">
        <f ca="1">CalcGrille</f>
        <v>#N/A</v>
      </c>
      <c r="J34" t="e">
        <f ca="1">CalcGrille</f>
        <v>#N/A</v>
      </c>
      <c r="K34" t="e">
        <f ca="1">CalcGrille</f>
        <v>#N/A</v>
      </c>
      <c r="L34" t="e">
        <f ca="1">CalcGrille</f>
        <v>#N/A</v>
      </c>
      <c r="M34" t="e">
        <f ca="1">CalcGrille</f>
        <v>#N/A</v>
      </c>
      <c r="N34" t="e">
        <f ca="1">CalcGrille</f>
        <v>#N/A</v>
      </c>
      <c r="O34" t="e">
        <f ca="1">CalcGrille</f>
        <v>#N/A</v>
      </c>
      <c r="P34" t="e">
        <f ca="1">CalcGrille</f>
        <v>#N/A</v>
      </c>
      <c r="Q34" t="e">
        <f ca="1">CalcGrille</f>
        <v>#N/A</v>
      </c>
      <c r="R34" t="e">
        <f ca="1">CalcGrille</f>
        <v>#N/A</v>
      </c>
      <c r="S34" t="e">
        <f ca="1">CalcGrille</f>
        <v>#N/A</v>
      </c>
      <c r="T34" t="e">
        <f ca="1">CalcGrille</f>
        <v>#N/A</v>
      </c>
      <c r="U34" t="e">
        <f ca="1">CalcGrille</f>
        <v>#N/A</v>
      </c>
      <c r="V34" t="e">
        <f ca="1">CalcGrille</f>
        <v>#N/A</v>
      </c>
      <c r="W34" t="e">
        <f ca="1">CalcGrille</f>
        <v>#N/A</v>
      </c>
      <c r="X34" t="e">
        <f ca="1">CalcGrille</f>
        <v>#N/A</v>
      </c>
      <c r="Y34" t="e">
        <f ca="1">CalcGrille</f>
        <v>#N/A</v>
      </c>
      <c r="Z34" t="e">
        <f ca="1">CalcGrille</f>
        <v>#N/A</v>
      </c>
      <c r="AA34" t="e">
        <f ca="1">CalcGrille</f>
        <v>#N/A</v>
      </c>
      <c r="AB34" t="e">
        <f ca="1">CalcGrille</f>
        <v>#N/A</v>
      </c>
      <c r="AC34" t="e">
        <f ca="1">CalcGrille</f>
        <v>#N/A</v>
      </c>
      <c r="AD34" t="e">
        <f ca="1">CalcGrille</f>
        <v>#N/A</v>
      </c>
      <c r="AE34" t="e">
        <f ca="1">CalcGrille</f>
        <v>#N/A</v>
      </c>
      <c r="AF34" t="e">
        <f ca="1">CalcGrille</f>
        <v>#N/A</v>
      </c>
      <c r="AG34" t="e">
        <f ca="1">CalcGrille</f>
        <v>#N/A</v>
      </c>
      <c r="AH34" t="e">
        <f ca="1">CalcGrille</f>
        <v>#N/A</v>
      </c>
      <c r="AI34" t="e">
        <f ca="1">CalcGrille</f>
        <v>#N/A</v>
      </c>
    </row>
    <row r="35" spans="1:35" x14ac:dyDescent="0.2">
      <c r="A35">
        <f t="shared" si="3"/>
        <v>8.3000000000000007</v>
      </c>
      <c r="B35">
        <v>4</v>
      </c>
      <c r="C35" t="e">
        <f t="shared" ca="1" si="2"/>
        <v>#N/A</v>
      </c>
      <c r="D35" t="e">
        <f ca="1">INDEX(Activités[ACTIVITÉ],MATCH($C35,#REF!,0))</f>
        <v>#N/A</v>
      </c>
      <c r="E35" t="e">
        <f ca="1">CalcGrille</f>
        <v>#N/A</v>
      </c>
      <c r="F35" t="e">
        <f ca="1">CalcGrille</f>
        <v>#N/A</v>
      </c>
      <c r="G35" t="e">
        <f ca="1">CalcGrille</f>
        <v>#N/A</v>
      </c>
      <c r="H35" t="e">
        <f ca="1">CalcGrille</f>
        <v>#N/A</v>
      </c>
      <c r="I35" t="e">
        <f ca="1">CalcGrille</f>
        <v>#N/A</v>
      </c>
      <c r="J35" t="e">
        <f ca="1">CalcGrille</f>
        <v>#N/A</v>
      </c>
      <c r="K35" t="e">
        <f ca="1">CalcGrille</f>
        <v>#N/A</v>
      </c>
      <c r="L35" t="e">
        <f ca="1">CalcGrille</f>
        <v>#N/A</v>
      </c>
      <c r="M35" t="e">
        <f ca="1">CalcGrille</f>
        <v>#N/A</v>
      </c>
      <c r="N35" t="e">
        <f ca="1">CalcGrille</f>
        <v>#N/A</v>
      </c>
      <c r="O35" t="e">
        <f ca="1">CalcGrille</f>
        <v>#N/A</v>
      </c>
      <c r="P35" t="e">
        <f ca="1">CalcGrille</f>
        <v>#N/A</v>
      </c>
      <c r="Q35" t="e">
        <f ca="1">CalcGrille</f>
        <v>#N/A</v>
      </c>
      <c r="R35" t="e">
        <f ca="1">CalcGrille</f>
        <v>#N/A</v>
      </c>
      <c r="S35" t="e">
        <f ca="1">CalcGrille</f>
        <v>#N/A</v>
      </c>
      <c r="T35" t="e">
        <f ca="1">CalcGrille</f>
        <v>#N/A</v>
      </c>
      <c r="U35" t="e">
        <f ca="1">CalcGrille</f>
        <v>#N/A</v>
      </c>
      <c r="V35" t="e">
        <f ca="1">CalcGrille</f>
        <v>#N/A</v>
      </c>
      <c r="W35" t="e">
        <f ca="1">CalcGrille</f>
        <v>#N/A</v>
      </c>
      <c r="X35" t="e">
        <f ca="1">CalcGrille</f>
        <v>#N/A</v>
      </c>
      <c r="Y35" t="e">
        <f ca="1">CalcGrille</f>
        <v>#N/A</v>
      </c>
      <c r="Z35" t="e">
        <f ca="1">CalcGrille</f>
        <v>#N/A</v>
      </c>
      <c r="AA35" t="e">
        <f ca="1">CalcGrille</f>
        <v>#N/A</v>
      </c>
      <c r="AB35" t="e">
        <f ca="1">CalcGrille</f>
        <v>#N/A</v>
      </c>
      <c r="AC35" t="e">
        <f ca="1">CalcGrille</f>
        <v>#N/A</v>
      </c>
      <c r="AD35" t="e">
        <f ca="1">CalcGrille</f>
        <v>#N/A</v>
      </c>
      <c r="AE35" t="e">
        <f ca="1">CalcGrille</f>
        <v>#N/A</v>
      </c>
      <c r="AF35" t="e">
        <f ca="1">CalcGrille</f>
        <v>#N/A</v>
      </c>
      <c r="AG35" t="e">
        <f ca="1">CalcGrille</f>
        <v>#N/A</v>
      </c>
      <c r="AH35" t="e">
        <f ca="1">CalcGrille</f>
        <v>#N/A</v>
      </c>
      <c r="AI35" t="e">
        <f ca="1">CalcGrille</f>
        <v>#N/A</v>
      </c>
    </row>
    <row r="36" spans="1:35" x14ac:dyDescent="0.2">
      <c r="A36">
        <f t="shared" si="3"/>
        <v>7.3000000000000007</v>
      </c>
      <c r="B36">
        <v>5</v>
      </c>
      <c r="C36" t="e">
        <f t="shared" ca="1" si="2"/>
        <v>#N/A</v>
      </c>
      <c r="D36" t="e">
        <f ca="1">INDEX(Activités[ACTIVITÉ],MATCH($C36,#REF!,0))</f>
        <v>#N/A</v>
      </c>
      <c r="E36" t="e">
        <f ca="1">CalcGrille</f>
        <v>#N/A</v>
      </c>
      <c r="F36" t="e">
        <f ca="1">CalcGrille</f>
        <v>#N/A</v>
      </c>
      <c r="G36" t="e">
        <f ca="1">CalcGrille</f>
        <v>#N/A</v>
      </c>
      <c r="H36" t="e">
        <f ca="1">CalcGrille</f>
        <v>#N/A</v>
      </c>
      <c r="I36" t="e">
        <f ca="1">CalcGrille</f>
        <v>#N/A</v>
      </c>
      <c r="J36" t="e">
        <f ca="1">CalcGrille</f>
        <v>#N/A</v>
      </c>
      <c r="K36" t="e">
        <f ca="1">CalcGrille</f>
        <v>#N/A</v>
      </c>
      <c r="L36" t="e">
        <f ca="1">CalcGrille</f>
        <v>#N/A</v>
      </c>
      <c r="M36" t="e">
        <f ca="1">CalcGrille</f>
        <v>#N/A</v>
      </c>
      <c r="N36" t="e">
        <f ca="1">CalcGrille</f>
        <v>#N/A</v>
      </c>
      <c r="O36" t="e">
        <f ca="1">CalcGrille</f>
        <v>#N/A</v>
      </c>
      <c r="P36" t="e">
        <f ca="1">CalcGrille</f>
        <v>#N/A</v>
      </c>
      <c r="Q36" t="e">
        <f ca="1">CalcGrille</f>
        <v>#N/A</v>
      </c>
      <c r="R36" t="e">
        <f ca="1">CalcGrille</f>
        <v>#N/A</v>
      </c>
      <c r="S36" t="e">
        <f ca="1">CalcGrille</f>
        <v>#N/A</v>
      </c>
      <c r="T36" t="e">
        <f ca="1">CalcGrille</f>
        <v>#N/A</v>
      </c>
      <c r="U36" t="e">
        <f ca="1">CalcGrille</f>
        <v>#N/A</v>
      </c>
      <c r="V36" t="e">
        <f ca="1">CalcGrille</f>
        <v>#N/A</v>
      </c>
      <c r="W36" t="e">
        <f ca="1">CalcGrille</f>
        <v>#N/A</v>
      </c>
      <c r="X36" t="e">
        <f ca="1">CalcGrille</f>
        <v>#N/A</v>
      </c>
      <c r="Y36" t="e">
        <f ca="1">CalcGrille</f>
        <v>#N/A</v>
      </c>
      <c r="Z36" t="e">
        <f ca="1">CalcGrille</f>
        <v>#N/A</v>
      </c>
      <c r="AA36" t="e">
        <f ca="1">CalcGrille</f>
        <v>#N/A</v>
      </c>
      <c r="AB36" t="e">
        <f ca="1">CalcGrille</f>
        <v>#N/A</v>
      </c>
      <c r="AC36" t="e">
        <f ca="1">CalcGrille</f>
        <v>#N/A</v>
      </c>
      <c r="AD36" t="e">
        <f ca="1">CalcGrille</f>
        <v>#N/A</v>
      </c>
      <c r="AE36" t="e">
        <f ca="1">CalcGrille</f>
        <v>#N/A</v>
      </c>
      <c r="AF36" t="e">
        <f ca="1">CalcGrille</f>
        <v>#N/A</v>
      </c>
      <c r="AG36" t="e">
        <f ca="1">CalcGrille</f>
        <v>#N/A</v>
      </c>
      <c r="AH36" t="e">
        <f ca="1">CalcGrille</f>
        <v>#N/A</v>
      </c>
      <c r="AI36" t="e">
        <f ca="1">CalcGrille</f>
        <v>#N/A</v>
      </c>
    </row>
    <row r="37" spans="1:35" x14ac:dyDescent="0.2">
      <c r="A37">
        <f t="shared" si="3"/>
        <v>6.3000000000000007</v>
      </c>
      <c r="B37">
        <v>6</v>
      </c>
      <c r="C37" t="e">
        <f t="shared" ca="1" si="2"/>
        <v>#REF!</v>
      </c>
      <c r="D37" t="e">
        <f ca="1">INDEX(Activités[ACTIVITÉ],MATCH($C37,#REF!,0))</f>
        <v>#REF!</v>
      </c>
      <c r="E37" t="e">
        <f ca="1">CalcGrille</f>
        <v>#N/A</v>
      </c>
      <c r="F37" t="e">
        <f ca="1">CalcGrille</f>
        <v>#N/A</v>
      </c>
      <c r="G37" t="e">
        <f ca="1">CalcGrille</f>
        <v>#N/A</v>
      </c>
      <c r="H37" t="e">
        <f ca="1">CalcGrille</f>
        <v>#N/A</v>
      </c>
      <c r="I37" t="e">
        <f ca="1">CalcGrille</f>
        <v>#N/A</v>
      </c>
      <c r="J37" t="e">
        <f ca="1">CalcGrille</f>
        <v>#N/A</v>
      </c>
      <c r="K37" t="e">
        <f ca="1">CalcGrille</f>
        <v>#N/A</v>
      </c>
      <c r="L37" t="e">
        <f ca="1">CalcGrille</f>
        <v>#N/A</v>
      </c>
      <c r="M37" t="e">
        <f ca="1">CalcGrille</f>
        <v>#N/A</v>
      </c>
      <c r="N37" t="e">
        <f ca="1">CalcGrille</f>
        <v>#N/A</v>
      </c>
      <c r="O37" t="e">
        <f ca="1">CalcGrille</f>
        <v>#N/A</v>
      </c>
      <c r="P37" t="e">
        <f ca="1">CalcGrille</f>
        <v>#N/A</v>
      </c>
      <c r="Q37" t="e">
        <f ca="1">CalcGrille</f>
        <v>#N/A</v>
      </c>
      <c r="R37" t="e">
        <f ca="1">CalcGrille</f>
        <v>#N/A</v>
      </c>
      <c r="S37" t="e">
        <f ca="1">CalcGrille</f>
        <v>#N/A</v>
      </c>
      <c r="T37" t="e">
        <f ca="1">CalcGrille</f>
        <v>#N/A</v>
      </c>
      <c r="U37" t="e">
        <f ca="1">CalcGrille</f>
        <v>#N/A</v>
      </c>
      <c r="V37" t="e">
        <f ca="1">CalcGrille</f>
        <v>#N/A</v>
      </c>
      <c r="W37" t="e">
        <f ca="1">CalcGrille</f>
        <v>#N/A</v>
      </c>
      <c r="X37" t="e">
        <f ca="1">CalcGrille</f>
        <v>#N/A</v>
      </c>
      <c r="Y37" t="e">
        <f ca="1">CalcGrille</f>
        <v>#N/A</v>
      </c>
      <c r="Z37" t="e">
        <f ca="1">CalcGrille</f>
        <v>#N/A</v>
      </c>
      <c r="AA37" t="e">
        <f ca="1">CalcGrille</f>
        <v>#N/A</v>
      </c>
      <c r="AB37" t="e">
        <f ca="1">CalcGrille</f>
        <v>#N/A</v>
      </c>
      <c r="AC37" t="e">
        <f ca="1">CalcGrille</f>
        <v>#N/A</v>
      </c>
      <c r="AD37" t="e">
        <f ca="1">CalcGrille</f>
        <v>#N/A</v>
      </c>
      <c r="AE37" t="e">
        <f ca="1">CalcGrille</f>
        <v>#N/A</v>
      </c>
      <c r="AF37" t="e">
        <f ca="1">CalcGrille</f>
        <v>#N/A</v>
      </c>
      <c r="AG37" t="e">
        <f ca="1">CalcGrille</f>
        <v>#N/A</v>
      </c>
      <c r="AH37" t="e">
        <f ca="1">CalcGrille</f>
        <v>#N/A</v>
      </c>
      <c r="AI37" t="e">
        <f ca="1">CalcGrille</f>
        <v>#N/A</v>
      </c>
    </row>
    <row r="38" spans="1:35" x14ac:dyDescent="0.2">
      <c r="A38">
        <f t="shared" si="3"/>
        <v>5.3000000000000007</v>
      </c>
      <c r="B38">
        <v>7</v>
      </c>
      <c r="C38" t="e">
        <f t="shared" ca="1" si="2"/>
        <v>#REF!</v>
      </c>
      <c r="D38" t="e">
        <f ca="1">INDEX(Activités[ACTIVITÉ],MATCH($C38,#REF!,0))</f>
        <v>#REF!</v>
      </c>
      <c r="E38" t="e">
        <f ca="1">CalcGrille</f>
        <v>#N/A</v>
      </c>
      <c r="F38" t="e">
        <f ca="1">CalcGrille</f>
        <v>#N/A</v>
      </c>
      <c r="G38" t="e">
        <f ca="1">CalcGrille</f>
        <v>#N/A</v>
      </c>
      <c r="H38" t="e">
        <f ca="1">CalcGrille</f>
        <v>#N/A</v>
      </c>
      <c r="I38" t="e">
        <f ca="1">CalcGrille</f>
        <v>#N/A</v>
      </c>
      <c r="J38" t="e">
        <f ca="1">CalcGrille</f>
        <v>#N/A</v>
      </c>
      <c r="K38" t="e">
        <f ca="1">CalcGrille</f>
        <v>#N/A</v>
      </c>
      <c r="L38" t="e">
        <f ca="1">CalcGrille</f>
        <v>#N/A</v>
      </c>
      <c r="M38" t="e">
        <f ca="1">CalcGrille</f>
        <v>#N/A</v>
      </c>
      <c r="N38" t="e">
        <f ca="1">CalcGrille</f>
        <v>#N/A</v>
      </c>
      <c r="O38" t="e">
        <f ca="1">CalcGrille</f>
        <v>#N/A</v>
      </c>
      <c r="P38" t="e">
        <f ca="1">CalcGrille</f>
        <v>#N/A</v>
      </c>
      <c r="Q38" t="e">
        <f ca="1">CalcGrille</f>
        <v>#N/A</v>
      </c>
      <c r="R38" t="e">
        <f ca="1">CalcGrille</f>
        <v>#N/A</v>
      </c>
      <c r="S38" t="e">
        <f ca="1">CalcGrille</f>
        <v>#N/A</v>
      </c>
      <c r="T38" t="e">
        <f ca="1">CalcGrille</f>
        <v>#N/A</v>
      </c>
      <c r="U38" t="e">
        <f ca="1">CalcGrille</f>
        <v>#N/A</v>
      </c>
      <c r="V38" t="e">
        <f ca="1">CalcGrille</f>
        <v>#N/A</v>
      </c>
      <c r="W38" t="e">
        <f ca="1">CalcGrille</f>
        <v>#N/A</v>
      </c>
      <c r="X38" t="e">
        <f ca="1">CalcGrille</f>
        <v>#N/A</v>
      </c>
      <c r="Y38" t="e">
        <f ca="1">CalcGrille</f>
        <v>#N/A</v>
      </c>
      <c r="Z38" t="e">
        <f ca="1">CalcGrille</f>
        <v>#N/A</v>
      </c>
      <c r="AA38" t="e">
        <f ca="1">CalcGrille</f>
        <v>#N/A</v>
      </c>
      <c r="AB38" t="e">
        <f ca="1">CalcGrille</f>
        <v>#N/A</v>
      </c>
      <c r="AC38" t="e">
        <f ca="1">CalcGrille</f>
        <v>#N/A</v>
      </c>
      <c r="AD38" t="e">
        <f ca="1">CalcGrille</f>
        <v>#N/A</v>
      </c>
      <c r="AE38" t="e">
        <f ca="1">CalcGrille</f>
        <v>#N/A</v>
      </c>
      <c r="AF38" t="e">
        <f ca="1">CalcGrille</f>
        <v>#N/A</v>
      </c>
      <c r="AG38" t="e">
        <f ca="1">CalcGrille</f>
        <v>#N/A</v>
      </c>
      <c r="AH38" t="e">
        <f ca="1">CalcGrille</f>
        <v>#N/A</v>
      </c>
      <c r="AI38" t="e">
        <f ca="1">CalcGrille</f>
        <v>#N/A</v>
      </c>
    </row>
    <row r="39" spans="1:35" x14ac:dyDescent="0.2">
      <c r="A39">
        <f t="shared" si="3"/>
        <v>4.3000000000000007</v>
      </c>
      <c r="B39">
        <v>8</v>
      </c>
      <c r="C39" t="e">
        <f t="shared" ca="1" si="2"/>
        <v>#REF!</v>
      </c>
      <c r="D39" t="e">
        <f ca="1">INDEX(Activités[ACTIVITÉ],MATCH($C39,#REF!,0))</f>
        <v>#REF!</v>
      </c>
      <c r="E39" t="e">
        <f ca="1">CalcGrille</f>
        <v>#N/A</v>
      </c>
      <c r="F39" t="e">
        <f ca="1">CalcGrille</f>
        <v>#N/A</v>
      </c>
      <c r="G39" t="e">
        <f ca="1">CalcGrille</f>
        <v>#N/A</v>
      </c>
      <c r="H39" t="e">
        <f ca="1">CalcGrille</f>
        <v>#N/A</v>
      </c>
      <c r="I39" t="e">
        <f ca="1">CalcGrille</f>
        <v>#N/A</v>
      </c>
      <c r="J39" t="e">
        <f ca="1">CalcGrille</f>
        <v>#N/A</v>
      </c>
      <c r="K39" t="e">
        <f ca="1">CalcGrille</f>
        <v>#N/A</v>
      </c>
      <c r="L39" t="e">
        <f ca="1">CalcGrille</f>
        <v>#N/A</v>
      </c>
      <c r="M39" t="e">
        <f ca="1">CalcGrille</f>
        <v>#N/A</v>
      </c>
      <c r="N39" t="e">
        <f ca="1">CalcGrille</f>
        <v>#N/A</v>
      </c>
      <c r="O39" t="e">
        <f ca="1">CalcGrille</f>
        <v>#N/A</v>
      </c>
      <c r="P39" t="e">
        <f ca="1">CalcGrille</f>
        <v>#N/A</v>
      </c>
      <c r="Q39" t="e">
        <f ca="1">CalcGrille</f>
        <v>#N/A</v>
      </c>
      <c r="R39" t="e">
        <f ca="1">CalcGrille</f>
        <v>#N/A</v>
      </c>
      <c r="S39" t="e">
        <f ca="1">CalcGrille</f>
        <v>#N/A</v>
      </c>
      <c r="T39" t="e">
        <f ca="1">CalcGrille</f>
        <v>#N/A</v>
      </c>
      <c r="U39" t="e">
        <f ca="1">CalcGrille</f>
        <v>#N/A</v>
      </c>
      <c r="V39" t="e">
        <f ca="1">CalcGrille</f>
        <v>#N/A</v>
      </c>
      <c r="W39" t="e">
        <f ca="1">CalcGrille</f>
        <v>#N/A</v>
      </c>
      <c r="X39" t="e">
        <f ca="1">CalcGrille</f>
        <v>#N/A</v>
      </c>
      <c r="Y39" t="e">
        <f ca="1">CalcGrille</f>
        <v>#N/A</v>
      </c>
      <c r="Z39" t="e">
        <f ca="1">CalcGrille</f>
        <v>#N/A</v>
      </c>
      <c r="AA39" t="e">
        <f ca="1">CalcGrille</f>
        <v>#N/A</v>
      </c>
      <c r="AB39" t="e">
        <f ca="1">CalcGrille</f>
        <v>#N/A</v>
      </c>
      <c r="AC39" t="e">
        <f ca="1">CalcGrille</f>
        <v>#N/A</v>
      </c>
      <c r="AD39" t="e">
        <f ca="1">CalcGrille</f>
        <v>#N/A</v>
      </c>
      <c r="AE39" t="e">
        <f ca="1">CalcGrille</f>
        <v>#N/A</v>
      </c>
      <c r="AF39" t="e">
        <f ca="1">CalcGrille</f>
        <v>#N/A</v>
      </c>
      <c r="AG39" t="e">
        <f ca="1">CalcGrille</f>
        <v>#N/A</v>
      </c>
      <c r="AH39" t="e">
        <f ca="1">CalcGrille</f>
        <v>#N/A</v>
      </c>
      <c r="AI39" t="e">
        <f ca="1">CalcGrille</f>
        <v>#N/A</v>
      </c>
    </row>
    <row r="40" spans="1:35" x14ac:dyDescent="0.2">
      <c r="A40">
        <f t="shared" si="3"/>
        <v>3.3000000000000007</v>
      </c>
      <c r="B40">
        <v>9</v>
      </c>
      <c r="C40" t="e">
        <f t="shared" ca="1" si="2"/>
        <v>#REF!</v>
      </c>
      <c r="D40" t="e">
        <f ca="1">INDEX(Activités[ACTIVITÉ],MATCH($C40,#REF!,0))</f>
        <v>#REF!</v>
      </c>
      <c r="E40" t="e">
        <f ca="1">CalcGrille</f>
        <v>#N/A</v>
      </c>
      <c r="F40" t="e">
        <f ca="1">CalcGrille</f>
        <v>#N/A</v>
      </c>
      <c r="G40" t="e">
        <f ca="1">CalcGrille</f>
        <v>#N/A</v>
      </c>
      <c r="H40" t="e">
        <f ca="1">CalcGrille</f>
        <v>#N/A</v>
      </c>
      <c r="I40" t="e">
        <f ca="1">CalcGrille</f>
        <v>#N/A</v>
      </c>
      <c r="J40" t="e">
        <f ca="1">CalcGrille</f>
        <v>#N/A</v>
      </c>
      <c r="K40" t="e">
        <f ca="1">CalcGrille</f>
        <v>#N/A</v>
      </c>
      <c r="L40" t="e">
        <f ca="1">CalcGrille</f>
        <v>#N/A</v>
      </c>
      <c r="M40" t="e">
        <f ca="1">CalcGrille</f>
        <v>#N/A</v>
      </c>
      <c r="N40" t="e">
        <f ca="1">CalcGrille</f>
        <v>#N/A</v>
      </c>
      <c r="O40" t="e">
        <f ca="1">CalcGrille</f>
        <v>#N/A</v>
      </c>
      <c r="P40" t="e">
        <f ca="1">CalcGrille</f>
        <v>#N/A</v>
      </c>
      <c r="Q40" t="e">
        <f ca="1">CalcGrille</f>
        <v>#N/A</v>
      </c>
      <c r="R40" t="e">
        <f ca="1">CalcGrille</f>
        <v>#N/A</v>
      </c>
      <c r="S40" t="e">
        <f ca="1">CalcGrille</f>
        <v>#N/A</v>
      </c>
      <c r="T40" t="e">
        <f ca="1">CalcGrille</f>
        <v>#N/A</v>
      </c>
      <c r="U40" t="e">
        <f ca="1">CalcGrille</f>
        <v>#N/A</v>
      </c>
      <c r="V40" t="e">
        <f ca="1">CalcGrille</f>
        <v>#N/A</v>
      </c>
      <c r="W40" t="e">
        <f ca="1">CalcGrille</f>
        <v>#N/A</v>
      </c>
      <c r="X40" t="e">
        <f ca="1">CalcGrille</f>
        <v>#N/A</v>
      </c>
      <c r="Y40" t="e">
        <f ca="1">CalcGrille</f>
        <v>#N/A</v>
      </c>
      <c r="Z40" t="e">
        <f ca="1">CalcGrille</f>
        <v>#N/A</v>
      </c>
      <c r="AA40" t="e">
        <f ca="1">CalcGrille</f>
        <v>#N/A</v>
      </c>
      <c r="AB40" t="e">
        <f ca="1">CalcGrille</f>
        <v>#N/A</v>
      </c>
      <c r="AC40" t="e">
        <f ca="1">CalcGrille</f>
        <v>#N/A</v>
      </c>
      <c r="AD40" t="e">
        <f ca="1">CalcGrille</f>
        <v>#N/A</v>
      </c>
      <c r="AE40" t="e">
        <f ca="1">CalcGrille</f>
        <v>#N/A</v>
      </c>
      <c r="AF40" t="e">
        <f ca="1">CalcGrille</f>
        <v>#N/A</v>
      </c>
      <c r="AG40" t="e">
        <f ca="1">CalcGrille</f>
        <v>#N/A</v>
      </c>
      <c r="AH40" t="e">
        <f ca="1">CalcGrille</f>
        <v>#N/A</v>
      </c>
      <c r="AI40" t="e">
        <f ca="1">CalcGrille</f>
        <v>#N/A</v>
      </c>
    </row>
    <row r="43" spans="1:35" x14ac:dyDescent="0.2">
      <c r="E43" s="1">
        <f ca="1">E31</f>
        <v>43048</v>
      </c>
      <c r="F43" s="1">
        <f t="shared" ref="F43:AH43" ca="1" si="4">F31</f>
        <v>43049</v>
      </c>
      <c r="G43" s="1">
        <f t="shared" ca="1" si="4"/>
        <v>43050</v>
      </c>
      <c r="H43" s="1">
        <f t="shared" ca="1" si="4"/>
        <v>43051</v>
      </c>
      <c r="I43" s="1">
        <f t="shared" ca="1" si="4"/>
        <v>43052</v>
      </c>
      <c r="J43" s="1">
        <f t="shared" ca="1" si="4"/>
        <v>43053</v>
      </c>
      <c r="K43" s="1">
        <f t="shared" ca="1" si="4"/>
        <v>43054</v>
      </c>
      <c r="L43" s="1">
        <f t="shared" ca="1" si="4"/>
        <v>43055</v>
      </c>
      <c r="M43" s="1">
        <f t="shared" ca="1" si="4"/>
        <v>43056</v>
      </c>
      <c r="N43" s="1">
        <f t="shared" ca="1" si="4"/>
        <v>43057</v>
      </c>
      <c r="O43" s="1">
        <f t="shared" ca="1" si="4"/>
        <v>43058</v>
      </c>
      <c r="P43" s="1">
        <f t="shared" ca="1" si="4"/>
        <v>43059</v>
      </c>
      <c r="Q43" s="1">
        <f t="shared" ca="1" si="4"/>
        <v>43060</v>
      </c>
      <c r="R43" s="1">
        <f t="shared" ca="1" si="4"/>
        <v>43061</v>
      </c>
      <c r="S43" s="1">
        <f t="shared" ca="1" si="4"/>
        <v>43062</v>
      </c>
      <c r="T43" s="1">
        <f t="shared" ca="1" si="4"/>
        <v>43063</v>
      </c>
      <c r="U43" s="1">
        <f t="shared" ca="1" si="4"/>
        <v>43064</v>
      </c>
      <c r="V43" s="1">
        <f t="shared" ca="1" si="4"/>
        <v>43065</v>
      </c>
      <c r="W43" s="1">
        <f t="shared" ca="1" si="4"/>
        <v>43066</v>
      </c>
      <c r="X43" s="1">
        <f t="shared" ca="1" si="4"/>
        <v>43067</v>
      </c>
      <c r="Y43" s="1">
        <f t="shared" ca="1" si="4"/>
        <v>43068</v>
      </c>
      <c r="Z43" s="1">
        <f t="shared" ca="1" si="4"/>
        <v>43069</v>
      </c>
      <c r="AA43" s="1">
        <f t="shared" ca="1" si="4"/>
        <v>43070</v>
      </c>
      <c r="AB43" s="1">
        <f t="shared" ca="1" si="4"/>
        <v>43071</v>
      </c>
      <c r="AC43" s="1">
        <f t="shared" ca="1" si="4"/>
        <v>43072</v>
      </c>
      <c r="AD43" s="1">
        <f t="shared" ca="1" si="4"/>
        <v>43073</v>
      </c>
      <c r="AE43" s="1">
        <f t="shared" ca="1" si="4"/>
        <v>43074</v>
      </c>
      <c r="AF43" s="1">
        <f t="shared" ca="1" si="4"/>
        <v>43075</v>
      </c>
      <c r="AG43" s="1">
        <f t="shared" ca="1" si="4"/>
        <v>43076</v>
      </c>
      <c r="AH43" s="1">
        <f t="shared" ca="1" si="4"/>
        <v>43077</v>
      </c>
    </row>
    <row r="44" spans="1:35" x14ac:dyDescent="0.2">
      <c r="C44" t="e">
        <f ca="1">C32</f>
        <v>#N/A</v>
      </c>
      <c r="D44" t="e">
        <f ca="1">UPPER(INDEX(Activités[ACTIVITÉ],MATCH($C44,#REF!,0)))</f>
        <v>#N/A</v>
      </c>
      <c r="E44" t="e">
        <f t="shared" ref="E44:AH44" ca="1" si="5">IF(ISERROR(F32),E32,NA())</f>
        <v>#N/A</v>
      </c>
      <c r="F44" t="e">
        <f t="shared" ca="1" si="5"/>
        <v>#N/A</v>
      </c>
      <c r="G44" t="e">
        <f t="shared" ca="1" si="5"/>
        <v>#N/A</v>
      </c>
      <c r="H44" t="e">
        <f t="shared" ca="1" si="5"/>
        <v>#N/A</v>
      </c>
      <c r="I44" t="e">
        <f t="shared" ca="1" si="5"/>
        <v>#N/A</v>
      </c>
      <c r="J44" t="e">
        <f t="shared" ca="1" si="5"/>
        <v>#N/A</v>
      </c>
      <c r="K44" t="e">
        <f t="shared" ca="1" si="5"/>
        <v>#N/A</v>
      </c>
      <c r="L44" t="e">
        <f t="shared" ca="1" si="5"/>
        <v>#N/A</v>
      </c>
      <c r="M44" t="e">
        <f t="shared" ca="1" si="5"/>
        <v>#N/A</v>
      </c>
      <c r="N44" t="e">
        <f t="shared" ca="1" si="5"/>
        <v>#N/A</v>
      </c>
      <c r="O44" t="e">
        <f t="shared" ca="1" si="5"/>
        <v>#N/A</v>
      </c>
      <c r="P44" t="e">
        <f t="shared" ca="1" si="5"/>
        <v>#N/A</v>
      </c>
      <c r="Q44" t="e">
        <f t="shared" ca="1" si="5"/>
        <v>#N/A</v>
      </c>
      <c r="R44" t="e">
        <f t="shared" ca="1" si="5"/>
        <v>#N/A</v>
      </c>
      <c r="S44" t="e">
        <f t="shared" ca="1" si="5"/>
        <v>#N/A</v>
      </c>
      <c r="T44" t="e">
        <f t="shared" ca="1" si="5"/>
        <v>#N/A</v>
      </c>
      <c r="U44" t="e">
        <f t="shared" ca="1" si="5"/>
        <v>#N/A</v>
      </c>
      <c r="V44" t="e">
        <f t="shared" ca="1" si="5"/>
        <v>#N/A</v>
      </c>
      <c r="W44" t="e">
        <f t="shared" ca="1" si="5"/>
        <v>#N/A</v>
      </c>
      <c r="X44" t="e">
        <f t="shared" ca="1" si="5"/>
        <v>#N/A</v>
      </c>
      <c r="Y44" t="e">
        <f t="shared" ca="1" si="5"/>
        <v>#N/A</v>
      </c>
      <c r="Z44" t="e">
        <f t="shared" ca="1" si="5"/>
        <v>#N/A</v>
      </c>
      <c r="AA44" t="e">
        <f t="shared" ca="1" si="5"/>
        <v>#N/A</v>
      </c>
      <c r="AB44" t="e">
        <f t="shared" ca="1" si="5"/>
        <v>#N/A</v>
      </c>
      <c r="AC44" t="e">
        <f t="shared" ca="1" si="5"/>
        <v>#N/A</v>
      </c>
      <c r="AD44" t="e">
        <f t="shared" ca="1" si="5"/>
        <v>#N/A</v>
      </c>
      <c r="AE44" t="e">
        <f t="shared" ca="1" si="5"/>
        <v>#N/A</v>
      </c>
      <c r="AF44" t="e">
        <f t="shared" ca="1" si="5"/>
        <v>#N/A</v>
      </c>
      <c r="AG44" t="e">
        <f t="shared" ca="1" si="5"/>
        <v>#N/A</v>
      </c>
      <c r="AH44" t="e">
        <f t="shared" ca="1" si="5"/>
        <v>#N/A</v>
      </c>
    </row>
    <row r="45" spans="1:35" x14ac:dyDescent="0.2">
      <c r="C45" t="e">
        <f t="shared" ref="C45:C52" ca="1" si="6">C33</f>
        <v>#N/A</v>
      </c>
      <c r="D45" t="e">
        <f ca="1">UPPER(INDEX(Activités[ACTIVITÉ],MATCH($C45,#REF!,0)))</f>
        <v>#N/A</v>
      </c>
      <c r="E45" t="e">
        <f t="shared" ref="E45:AH45" ca="1" si="7">IF(ISERROR(F33),E33,NA())</f>
        <v>#N/A</v>
      </c>
      <c r="F45" t="e">
        <f t="shared" ca="1" si="7"/>
        <v>#N/A</v>
      </c>
      <c r="G45" t="e">
        <f t="shared" ca="1" si="7"/>
        <v>#N/A</v>
      </c>
      <c r="H45" t="e">
        <f t="shared" ca="1" si="7"/>
        <v>#N/A</v>
      </c>
      <c r="I45" t="e">
        <f t="shared" ca="1" si="7"/>
        <v>#N/A</v>
      </c>
      <c r="J45" t="e">
        <f t="shared" ca="1" si="7"/>
        <v>#N/A</v>
      </c>
      <c r="K45" t="e">
        <f t="shared" ca="1" si="7"/>
        <v>#N/A</v>
      </c>
      <c r="L45" t="e">
        <f t="shared" ca="1" si="7"/>
        <v>#N/A</v>
      </c>
      <c r="M45" t="e">
        <f t="shared" ca="1" si="7"/>
        <v>#N/A</v>
      </c>
      <c r="N45" t="e">
        <f t="shared" ca="1" si="7"/>
        <v>#N/A</v>
      </c>
      <c r="O45" t="e">
        <f t="shared" ca="1" si="7"/>
        <v>#N/A</v>
      </c>
      <c r="P45" t="e">
        <f t="shared" ca="1" si="7"/>
        <v>#N/A</v>
      </c>
      <c r="Q45" t="e">
        <f t="shared" ca="1" si="7"/>
        <v>#N/A</v>
      </c>
      <c r="R45" t="e">
        <f t="shared" ca="1" si="7"/>
        <v>#N/A</v>
      </c>
      <c r="S45" t="e">
        <f t="shared" ca="1" si="7"/>
        <v>#N/A</v>
      </c>
      <c r="T45" t="e">
        <f t="shared" ca="1" si="7"/>
        <v>#N/A</v>
      </c>
      <c r="U45" t="e">
        <f t="shared" ca="1" si="7"/>
        <v>#N/A</v>
      </c>
      <c r="V45" t="e">
        <f t="shared" ca="1" si="7"/>
        <v>#N/A</v>
      </c>
      <c r="W45" t="e">
        <f t="shared" ca="1" si="7"/>
        <v>#N/A</v>
      </c>
      <c r="X45" t="e">
        <f t="shared" ca="1" si="7"/>
        <v>#N/A</v>
      </c>
      <c r="Y45" t="e">
        <f t="shared" ca="1" si="7"/>
        <v>#N/A</v>
      </c>
      <c r="Z45" t="e">
        <f t="shared" ca="1" si="7"/>
        <v>#N/A</v>
      </c>
      <c r="AA45" t="e">
        <f t="shared" ca="1" si="7"/>
        <v>#N/A</v>
      </c>
      <c r="AB45" t="e">
        <f t="shared" ca="1" si="7"/>
        <v>#N/A</v>
      </c>
      <c r="AC45" t="e">
        <f t="shared" ca="1" si="7"/>
        <v>#N/A</v>
      </c>
      <c r="AD45" t="e">
        <f t="shared" ca="1" si="7"/>
        <v>#N/A</v>
      </c>
      <c r="AE45" t="e">
        <f t="shared" ca="1" si="7"/>
        <v>#N/A</v>
      </c>
      <c r="AF45" t="e">
        <f t="shared" ca="1" si="7"/>
        <v>#N/A</v>
      </c>
      <c r="AG45" t="e">
        <f t="shared" ca="1" si="7"/>
        <v>#N/A</v>
      </c>
      <c r="AH45" t="e">
        <f t="shared" ca="1" si="7"/>
        <v>#N/A</v>
      </c>
    </row>
    <row r="46" spans="1:35" x14ac:dyDescent="0.2">
      <c r="C46" t="e">
        <f t="shared" ca="1" si="6"/>
        <v>#N/A</v>
      </c>
      <c r="D46" t="e">
        <f ca="1">UPPER(INDEX(Activités[ACTIVITÉ],MATCH($C46,#REF!,0)))</f>
        <v>#N/A</v>
      </c>
      <c r="E46" t="e">
        <f t="shared" ref="E46:AH46" ca="1" si="8">IF(ISERROR(F34),E34,NA())</f>
        <v>#N/A</v>
      </c>
      <c r="F46" t="e">
        <f t="shared" ca="1" si="8"/>
        <v>#N/A</v>
      </c>
      <c r="G46" t="e">
        <f t="shared" ca="1" si="8"/>
        <v>#N/A</v>
      </c>
      <c r="H46" t="e">
        <f t="shared" ca="1" si="8"/>
        <v>#N/A</v>
      </c>
      <c r="I46" t="e">
        <f t="shared" ca="1" si="8"/>
        <v>#N/A</v>
      </c>
      <c r="J46" t="e">
        <f t="shared" ca="1" si="8"/>
        <v>#N/A</v>
      </c>
      <c r="K46" t="e">
        <f t="shared" ca="1" si="8"/>
        <v>#N/A</v>
      </c>
      <c r="L46" t="e">
        <f t="shared" ca="1" si="8"/>
        <v>#N/A</v>
      </c>
      <c r="M46" t="e">
        <f t="shared" ca="1" si="8"/>
        <v>#N/A</v>
      </c>
      <c r="N46" t="e">
        <f t="shared" ca="1" si="8"/>
        <v>#N/A</v>
      </c>
      <c r="O46" t="e">
        <f t="shared" ca="1" si="8"/>
        <v>#N/A</v>
      </c>
      <c r="P46" t="e">
        <f t="shared" ca="1" si="8"/>
        <v>#N/A</v>
      </c>
      <c r="Q46" t="e">
        <f t="shared" ca="1" si="8"/>
        <v>#N/A</v>
      </c>
      <c r="R46" t="e">
        <f t="shared" ca="1" si="8"/>
        <v>#N/A</v>
      </c>
      <c r="S46" t="e">
        <f t="shared" ca="1" si="8"/>
        <v>#N/A</v>
      </c>
      <c r="T46" t="e">
        <f t="shared" ca="1" si="8"/>
        <v>#N/A</v>
      </c>
      <c r="U46" t="e">
        <f t="shared" ca="1" si="8"/>
        <v>#N/A</v>
      </c>
      <c r="V46" t="e">
        <f t="shared" ca="1" si="8"/>
        <v>#N/A</v>
      </c>
      <c r="W46" t="e">
        <f t="shared" ca="1" si="8"/>
        <v>#N/A</v>
      </c>
      <c r="X46" t="e">
        <f t="shared" ca="1" si="8"/>
        <v>#N/A</v>
      </c>
      <c r="Y46" t="e">
        <f t="shared" ca="1" si="8"/>
        <v>#N/A</v>
      </c>
      <c r="Z46" t="e">
        <f t="shared" ca="1" si="8"/>
        <v>#N/A</v>
      </c>
      <c r="AA46" t="e">
        <f t="shared" ca="1" si="8"/>
        <v>#N/A</v>
      </c>
      <c r="AB46" t="e">
        <f t="shared" ca="1" si="8"/>
        <v>#N/A</v>
      </c>
      <c r="AC46" t="e">
        <f t="shared" ca="1" si="8"/>
        <v>#N/A</v>
      </c>
      <c r="AD46" t="e">
        <f t="shared" ca="1" si="8"/>
        <v>#N/A</v>
      </c>
      <c r="AE46" t="e">
        <f t="shared" ca="1" si="8"/>
        <v>#N/A</v>
      </c>
      <c r="AF46" t="e">
        <f t="shared" ca="1" si="8"/>
        <v>#N/A</v>
      </c>
      <c r="AG46" t="e">
        <f t="shared" ca="1" si="8"/>
        <v>#N/A</v>
      </c>
      <c r="AH46" t="e">
        <f t="shared" ca="1" si="8"/>
        <v>#N/A</v>
      </c>
    </row>
    <row r="47" spans="1:35" x14ac:dyDescent="0.2">
      <c r="C47" t="e">
        <f t="shared" ca="1" si="6"/>
        <v>#N/A</v>
      </c>
      <c r="D47" t="e">
        <f ca="1">UPPER(INDEX(Activités[ACTIVITÉ],MATCH($C47,#REF!,0)))</f>
        <v>#N/A</v>
      </c>
      <c r="E47" t="e">
        <f t="shared" ref="E47:AH47" ca="1" si="9">IF(ISERROR(F35),E35,NA())</f>
        <v>#N/A</v>
      </c>
      <c r="F47" t="e">
        <f t="shared" ca="1" si="9"/>
        <v>#N/A</v>
      </c>
      <c r="G47" t="e">
        <f t="shared" ca="1" si="9"/>
        <v>#N/A</v>
      </c>
      <c r="H47" t="e">
        <f t="shared" ca="1" si="9"/>
        <v>#N/A</v>
      </c>
      <c r="I47" t="e">
        <f t="shared" ca="1" si="9"/>
        <v>#N/A</v>
      </c>
      <c r="J47" t="e">
        <f t="shared" ca="1" si="9"/>
        <v>#N/A</v>
      </c>
      <c r="K47" t="e">
        <f t="shared" ca="1" si="9"/>
        <v>#N/A</v>
      </c>
      <c r="L47" t="e">
        <f t="shared" ca="1" si="9"/>
        <v>#N/A</v>
      </c>
      <c r="M47" t="e">
        <f t="shared" ca="1" si="9"/>
        <v>#N/A</v>
      </c>
      <c r="N47" t="e">
        <f t="shared" ca="1" si="9"/>
        <v>#N/A</v>
      </c>
      <c r="O47" t="e">
        <f t="shared" ca="1" si="9"/>
        <v>#N/A</v>
      </c>
      <c r="P47" t="e">
        <f t="shared" ca="1" si="9"/>
        <v>#N/A</v>
      </c>
      <c r="Q47" t="e">
        <f t="shared" ca="1" si="9"/>
        <v>#N/A</v>
      </c>
      <c r="R47" t="e">
        <f t="shared" ca="1" si="9"/>
        <v>#N/A</v>
      </c>
      <c r="S47" t="e">
        <f t="shared" ca="1" si="9"/>
        <v>#N/A</v>
      </c>
      <c r="T47" t="e">
        <f t="shared" ca="1" si="9"/>
        <v>#N/A</v>
      </c>
      <c r="U47" t="e">
        <f t="shared" ca="1" si="9"/>
        <v>#N/A</v>
      </c>
      <c r="V47" t="e">
        <f t="shared" ca="1" si="9"/>
        <v>#N/A</v>
      </c>
      <c r="W47" t="e">
        <f t="shared" ca="1" si="9"/>
        <v>#N/A</v>
      </c>
      <c r="X47" t="e">
        <f t="shared" ca="1" si="9"/>
        <v>#N/A</v>
      </c>
      <c r="Y47" t="e">
        <f t="shared" ca="1" si="9"/>
        <v>#N/A</v>
      </c>
      <c r="Z47" t="e">
        <f t="shared" ca="1" si="9"/>
        <v>#N/A</v>
      </c>
      <c r="AA47" t="e">
        <f t="shared" ca="1" si="9"/>
        <v>#N/A</v>
      </c>
      <c r="AB47" t="e">
        <f t="shared" ca="1" si="9"/>
        <v>#N/A</v>
      </c>
      <c r="AC47" t="e">
        <f t="shared" ca="1" si="9"/>
        <v>#N/A</v>
      </c>
      <c r="AD47" t="e">
        <f t="shared" ca="1" si="9"/>
        <v>#N/A</v>
      </c>
      <c r="AE47" t="e">
        <f t="shared" ca="1" si="9"/>
        <v>#N/A</v>
      </c>
      <c r="AF47" t="e">
        <f t="shared" ca="1" si="9"/>
        <v>#N/A</v>
      </c>
      <c r="AG47" t="e">
        <f t="shared" ca="1" si="9"/>
        <v>#N/A</v>
      </c>
      <c r="AH47" t="e">
        <f t="shared" ca="1" si="9"/>
        <v>#N/A</v>
      </c>
    </row>
    <row r="48" spans="1:35" x14ac:dyDescent="0.2">
      <c r="C48" t="e">
        <f t="shared" ca="1" si="6"/>
        <v>#N/A</v>
      </c>
      <c r="D48" t="e">
        <f ca="1">UPPER(INDEX(Activités[ACTIVITÉ],MATCH($C48,#REF!,0)))</f>
        <v>#N/A</v>
      </c>
      <c r="E48" t="e">
        <f t="shared" ref="E48:AH48" ca="1" si="10">IF(ISERROR(F36),E36,NA())</f>
        <v>#N/A</v>
      </c>
      <c r="F48" t="e">
        <f t="shared" ca="1" si="10"/>
        <v>#N/A</v>
      </c>
      <c r="G48" t="e">
        <f t="shared" ca="1" si="10"/>
        <v>#N/A</v>
      </c>
      <c r="H48" t="e">
        <f t="shared" ca="1" si="10"/>
        <v>#N/A</v>
      </c>
      <c r="I48" t="e">
        <f t="shared" ca="1" si="10"/>
        <v>#N/A</v>
      </c>
      <c r="J48" t="e">
        <f t="shared" ca="1" si="10"/>
        <v>#N/A</v>
      </c>
      <c r="K48" t="e">
        <f t="shared" ca="1" si="10"/>
        <v>#N/A</v>
      </c>
      <c r="L48" t="e">
        <f t="shared" ca="1" si="10"/>
        <v>#N/A</v>
      </c>
      <c r="M48" t="e">
        <f t="shared" ca="1" si="10"/>
        <v>#N/A</v>
      </c>
      <c r="N48" t="e">
        <f t="shared" ca="1" si="10"/>
        <v>#N/A</v>
      </c>
      <c r="O48" t="e">
        <f t="shared" ca="1" si="10"/>
        <v>#N/A</v>
      </c>
      <c r="P48" t="e">
        <f t="shared" ca="1" si="10"/>
        <v>#N/A</v>
      </c>
      <c r="Q48" t="e">
        <f t="shared" ca="1" si="10"/>
        <v>#N/A</v>
      </c>
      <c r="R48" t="e">
        <f t="shared" ca="1" si="10"/>
        <v>#N/A</v>
      </c>
      <c r="S48" t="e">
        <f t="shared" ca="1" si="10"/>
        <v>#N/A</v>
      </c>
      <c r="T48" t="e">
        <f t="shared" ca="1" si="10"/>
        <v>#N/A</v>
      </c>
      <c r="U48" t="e">
        <f t="shared" ca="1" si="10"/>
        <v>#N/A</v>
      </c>
      <c r="V48" t="e">
        <f t="shared" ca="1" si="10"/>
        <v>#N/A</v>
      </c>
      <c r="W48" t="e">
        <f t="shared" ca="1" si="10"/>
        <v>#N/A</v>
      </c>
      <c r="X48" t="e">
        <f t="shared" ca="1" si="10"/>
        <v>#N/A</v>
      </c>
      <c r="Y48" t="e">
        <f t="shared" ca="1" si="10"/>
        <v>#N/A</v>
      </c>
      <c r="Z48" t="e">
        <f t="shared" ca="1" si="10"/>
        <v>#N/A</v>
      </c>
      <c r="AA48" t="e">
        <f t="shared" ca="1" si="10"/>
        <v>#N/A</v>
      </c>
      <c r="AB48" t="e">
        <f t="shared" ca="1" si="10"/>
        <v>#N/A</v>
      </c>
      <c r="AC48" t="e">
        <f t="shared" ca="1" si="10"/>
        <v>#N/A</v>
      </c>
      <c r="AD48" t="e">
        <f t="shared" ca="1" si="10"/>
        <v>#N/A</v>
      </c>
      <c r="AE48" t="e">
        <f t="shared" ca="1" si="10"/>
        <v>#N/A</v>
      </c>
      <c r="AF48" t="e">
        <f t="shared" ca="1" si="10"/>
        <v>#N/A</v>
      </c>
      <c r="AG48" t="e">
        <f t="shared" ca="1" si="10"/>
        <v>#N/A</v>
      </c>
      <c r="AH48" t="e">
        <f t="shared" ca="1" si="10"/>
        <v>#N/A</v>
      </c>
    </row>
    <row r="49" spans="3:34" x14ac:dyDescent="0.2">
      <c r="C49" t="e">
        <f t="shared" ca="1" si="6"/>
        <v>#REF!</v>
      </c>
      <c r="D49" t="e">
        <f ca="1">UPPER(INDEX(Activités[ACTIVITÉ],MATCH($C49,#REF!,0)))</f>
        <v>#REF!</v>
      </c>
      <c r="E49" t="e">
        <f t="shared" ref="E49:AH49" ca="1" si="11">IF(ISERROR(F37),E37,NA())</f>
        <v>#N/A</v>
      </c>
      <c r="F49" t="e">
        <f t="shared" ca="1" si="11"/>
        <v>#N/A</v>
      </c>
      <c r="G49" t="e">
        <f t="shared" ca="1" si="11"/>
        <v>#N/A</v>
      </c>
      <c r="H49" t="e">
        <f t="shared" ca="1" si="11"/>
        <v>#N/A</v>
      </c>
      <c r="I49" t="e">
        <f t="shared" ca="1" si="11"/>
        <v>#N/A</v>
      </c>
      <c r="J49" t="e">
        <f t="shared" ca="1" si="11"/>
        <v>#N/A</v>
      </c>
      <c r="K49" t="e">
        <f t="shared" ca="1" si="11"/>
        <v>#N/A</v>
      </c>
      <c r="L49" t="e">
        <f t="shared" ca="1" si="11"/>
        <v>#N/A</v>
      </c>
      <c r="M49" t="e">
        <f t="shared" ca="1" si="11"/>
        <v>#N/A</v>
      </c>
      <c r="N49" t="e">
        <f t="shared" ca="1" si="11"/>
        <v>#N/A</v>
      </c>
      <c r="O49" t="e">
        <f t="shared" ca="1" si="11"/>
        <v>#N/A</v>
      </c>
      <c r="P49" t="e">
        <f t="shared" ca="1" si="11"/>
        <v>#N/A</v>
      </c>
      <c r="Q49" t="e">
        <f t="shared" ca="1" si="11"/>
        <v>#N/A</v>
      </c>
      <c r="R49" t="e">
        <f t="shared" ca="1" si="11"/>
        <v>#N/A</v>
      </c>
      <c r="S49" t="e">
        <f t="shared" ca="1" si="11"/>
        <v>#N/A</v>
      </c>
      <c r="T49" t="e">
        <f t="shared" ca="1" si="11"/>
        <v>#N/A</v>
      </c>
      <c r="U49" t="e">
        <f t="shared" ca="1" si="11"/>
        <v>#N/A</v>
      </c>
      <c r="V49" t="e">
        <f t="shared" ca="1" si="11"/>
        <v>#N/A</v>
      </c>
      <c r="W49" t="e">
        <f t="shared" ca="1" si="11"/>
        <v>#N/A</v>
      </c>
      <c r="X49" t="e">
        <f t="shared" ca="1" si="11"/>
        <v>#N/A</v>
      </c>
      <c r="Y49" t="e">
        <f t="shared" ca="1" si="11"/>
        <v>#N/A</v>
      </c>
      <c r="Z49" t="e">
        <f t="shared" ca="1" si="11"/>
        <v>#N/A</v>
      </c>
      <c r="AA49" t="e">
        <f t="shared" ca="1" si="11"/>
        <v>#N/A</v>
      </c>
      <c r="AB49" t="e">
        <f t="shared" ca="1" si="11"/>
        <v>#N/A</v>
      </c>
      <c r="AC49" t="e">
        <f t="shared" ca="1" si="11"/>
        <v>#N/A</v>
      </c>
      <c r="AD49" t="e">
        <f t="shared" ca="1" si="11"/>
        <v>#N/A</v>
      </c>
      <c r="AE49" t="e">
        <f t="shared" ca="1" si="11"/>
        <v>#N/A</v>
      </c>
      <c r="AF49" t="e">
        <f t="shared" ca="1" si="11"/>
        <v>#N/A</v>
      </c>
      <c r="AG49" t="e">
        <f t="shared" ca="1" si="11"/>
        <v>#N/A</v>
      </c>
      <c r="AH49" t="e">
        <f t="shared" ca="1" si="11"/>
        <v>#N/A</v>
      </c>
    </row>
    <row r="50" spans="3:34" x14ac:dyDescent="0.2">
      <c r="C50" t="e">
        <f t="shared" ca="1" si="6"/>
        <v>#REF!</v>
      </c>
      <c r="D50" t="e">
        <f ca="1">UPPER(INDEX(Activités[ACTIVITÉ],MATCH($C50,#REF!,0)))</f>
        <v>#REF!</v>
      </c>
      <c r="E50" t="e">
        <f t="shared" ref="E50:AH50" ca="1" si="12">IF(ISERROR(F38),E38,NA())</f>
        <v>#N/A</v>
      </c>
      <c r="F50" t="e">
        <f t="shared" ca="1" si="12"/>
        <v>#N/A</v>
      </c>
      <c r="G50" t="e">
        <f t="shared" ca="1" si="12"/>
        <v>#N/A</v>
      </c>
      <c r="H50" t="e">
        <f t="shared" ca="1" si="12"/>
        <v>#N/A</v>
      </c>
      <c r="I50" t="e">
        <f t="shared" ca="1" si="12"/>
        <v>#N/A</v>
      </c>
      <c r="J50" t="e">
        <f t="shared" ca="1" si="12"/>
        <v>#N/A</v>
      </c>
      <c r="K50" t="e">
        <f t="shared" ca="1" si="12"/>
        <v>#N/A</v>
      </c>
      <c r="L50" t="e">
        <f t="shared" ca="1" si="12"/>
        <v>#N/A</v>
      </c>
      <c r="M50" t="e">
        <f t="shared" ca="1" si="12"/>
        <v>#N/A</v>
      </c>
      <c r="N50" t="e">
        <f t="shared" ca="1" si="12"/>
        <v>#N/A</v>
      </c>
      <c r="O50" t="e">
        <f t="shared" ca="1" si="12"/>
        <v>#N/A</v>
      </c>
      <c r="P50" t="e">
        <f t="shared" ca="1" si="12"/>
        <v>#N/A</v>
      </c>
      <c r="Q50" t="e">
        <f t="shared" ca="1" si="12"/>
        <v>#N/A</v>
      </c>
      <c r="R50" t="e">
        <f t="shared" ca="1" si="12"/>
        <v>#N/A</v>
      </c>
      <c r="S50" t="e">
        <f t="shared" ca="1" si="12"/>
        <v>#N/A</v>
      </c>
      <c r="T50" t="e">
        <f t="shared" ca="1" si="12"/>
        <v>#N/A</v>
      </c>
      <c r="U50" t="e">
        <f t="shared" ca="1" si="12"/>
        <v>#N/A</v>
      </c>
      <c r="V50" t="e">
        <f t="shared" ca="1" si="12"/>
        <v>#N/A</v>
      </c>
      <c r="W50" t="e">
        <f t="shared" ca="1" si="12"/>
        <v>#N/A</v>
      </c>
      <c r="X50" t="e">
        <f t="shared" ca="1" si="12"/>
        <v>#N/A</v>
      </c>
      <c r="Y50" t="e">
        <f t="shared" ca="1" si="12"/>
        <v>#N/A</v>
      </c>
      <c r="Z50" t="e">
        <f t="shared" ca="1" si="12"/>
        <v>#N/A</v>
      </c>
      <c r="AA50" t="e">
        <f t="shared" ca="1" si="12"/>
        <v>#N/A</v>
      </c>
      <c r="AB50" t="e">
        <f t="shared" ca="1" si="12"/>
        <v>#N/A</v>
      </c>
      <c r="AC50" t="e">
        <f t="shared" ca="1" si="12"/>
        <v>#N/A</v>
      </c>
      <c r="AD50" t="e">
        <f t="shared" ca="1" si="12"/>
        <v>#N/A</v>
      </c>
      <c r="AE50" t="e">
        <f t="shared" ca="1" si="12"/>
        <v>#N/A</v>
      </c>
      <c r="AF50" t="e">
        <f t="shared" ca="1" si="12"/>
        <v>#N/A</v>
      </c>
      <c r="AG50" t="e">
        <f t="shared" ca="1" si="12"/>
        <v>#N/A</v>
      </c>
      <c r="AH50" t="e">
        <f t="shared" ca="1" si="12"/>
        <v>#N/A</v>
      </c>
    </row>
    <row r="51" spans="3:34" x14ac:dyDescent="0.2">
      <c r="C51" t="e">
        <f t="shared" ca="1" si="6"/>
        <v>#REF!</v>
      </c>
      <c r="D51" t="e">
        <f ca="1">UPPER(INDEX(Activités[ACTIVITÉ],MATCH($C51,#REF!,0)))</f>
        <v>#REF!</v>
      </c>
      <c r="E51" t="e">
        <f t="shared" ref="E51:AH51" ca="1" si="13">IF(ISERROR(F39),E39,NA())</f>
        <v>#N/A</v>
      </c>
      <c r="F51" t="e">
        <f t="shared" ca="1" si="13"/>
        <v>#N/A</v>
      </c>
      <c r="G51" t="e">
        <f t="shared" ca="1" si="13"/>
        <v>#N/A</v>
      </c>
      <c r="H51" t="e">
        <f t="shared" ca="1" si="13"/>
        <v>#N/A</v>
      </c>
      <c r="I51" t="e">
        <f t="shared" ca="1" si="13"/>
        <v>#N/A</v>
      </c>
      <c r="J51" t="e">
        <f t="shared" ca="1" si="13"/>
        <v>#N/A</v>
      </c>
      <c r="K51" t="e">
        <f t="shared" ca="1" si="13"/>
        <v>#N/A</v>
      </c>
      <c r="L51" t="e">
        <f t="shared" ca="1" si="13"/>
        <v>#N/A</v>
      </c>
      <c r="M51" t="e">
        <f t="shared" ca="1" si="13"/>
        <v>#N/A</v>
      </c>
      <c r="N51" t="e">
        <f t="shared" ca="1" si="13"/>
        <v>#N/A</v>
      </c>
      <c r="O51" t="e">
        <f t="shared" ca="1" si="13"/>
        <v>#N/A</v>
      </c>
      <c r="P51" t="e">
        <f t="shared" ca="1" si="13"/>
        <v>#N/A</v>
      </c>
      <c r="Q51" t="e">
        <f t="shared" ca="1" si="13"/>
        <v>#N/A</v>
      </c>
      <c r="R51" t="e">
        <f t="shared" ca="1" si="13"/>
        <v>#N/A</v>
      </c>
      <c r="S51" t="e">
        <f t="shared" ca="1" si="13"/>
        <v>#N/A</v>
      </c>
      <c r="T51" t="e">
        <f t="shared" ca="1" si="13"/>
        <v>#N/A</v>
      </c>
      <c r="U51" t="e">
        <f t="shared" ca="1" si="13"/>
        <v>#N/A</v>
      </c>
      <c r="V51" t="e">
        <f t="shared" ca="1" si="13"/>
        <v>#N/A</v>
      </c>
      <c r="W51" t="e">
        <f t="shared" ca="1" si="13"/>
        <v>#N/A</v>
      </c>
      <c r="X51" t="e">
        <f t="shared" ca="1" si="13"/>
        <v>#N/A</v>
      </c>
      <c r="Y51" t="e">
        <f t="shared" ca="1" si="13"/>
        <v>#N/A</v>
      </c>
      <c r="Z51" t="e">
        <f t="shared" ca="1" si="13"/>
        <v>#N/A</v>
      </c>
      <c r="AA51" t="e">
        <f t="shared" ca="1" si="13"/>
        <v>#N/A</v>
      </c>
      <c r="AB51" t="e">
        <f t="shared" ca="1" si="13"/>
        <v>#N/A</v>
      </c>
      <c r="AC51" t="e">
        <f t="shared" ca="1" si="13"/>
        <v>#N/A</v>
      </c>
      <c r="AD51" t="e">
        <f t="shared" ca="1" si="13"/>
        <v>#N/A</v>
      </c>
      <c r="AE51" t="e">
        <f t="shared" ca="1" si="13"/>
        <v>#N/A</v>
      </c>
      <c r="AF51" t="e">
        <f t="shared" ca="1" si="13"/>
        <v>#N/A</v>
      </c>
      <c r="AG51" t="e">
        <f t="shared" ca="1" si="13"/>
        <v>#N/A</v>
      </c>
      <c r="AH51" t="e">
        <f t="shared" ca="1" si="13"/>
        <v>#N/A</v>
      </c>
    </row>
    <row r="52" spans="3:34" x14ac:dyDescent="0.2">
      <c r="C52" t="e">
        <f t="shared" ca="1" si="6"/>
        <v>#REF!</v>
      </c>
      <c r="D52" t="e">
        <f ca="1">UPPER(INDEX(Activités[ACTIVITÉ],MATCH($C52,#REF!,0)))</f>
        <v>#REF!</v>
      </c>
      <c r="E52" t="e">
        <f t="shared" ref="E52:AH52" ca="1" si="14">IF(ISERROR(F40),E40,NA())</f>
        <v>#N/A</v>
      </c>
      <c r="F52" t="e">
        <f t="shared" ca="1" si="14"/>
        <v>#N/A</v>
      </c>
      <c r="G52" t="e">
        <f t="shared" ca="1" si="14"/>
        <v>#N/A</v>
      </c>
      <c r="H52" t="e">
        <f t="shared" ca="1" si="14"/>
        <v>#N/A</v>
      </c>
      <c r="I52" t="e">
        <f t="shared" ca="1" si="14"/>
        <v>#N/A</v>
      </c>
      <c r="J52" t="e">
        <f t="shared" ca="1" si="14"/>
        <v>#N/A</v>
      </c>
      <c r="K52" t="e">
        <f t="shared" ca="1" si="14"/>
        <v>#N/A</v>
      </c>
      <c r="L52" t="e">
        <f t="shared" ca="1" si="14"/>
        <v>#N/A</v>
      </c>
      <c r="M52" t="e">
        <f t="shared" ca="1" si="14"/>
        <v>#N/A</v>
      </c>
      <c r="N52" t="e">
        <f t="shared" ca="1" si="14"/>
        <v>#N/A</v>
      </c>
      <c r="O52" t="e">
        <f t="shared" ca="1" si="14"/>
        <v>#N/A</v>
      </c>
      <c r="P52" t="e">
        <f t="shared" ca="1" si="14"/>
        <v>#N/A</v>
      </c>
      <c r="Q52" t="e">
        <f t="shared" ca="1" si="14"/>
        <v>#N/A</v>
      </c>
      <c r="R52" t="e">
        <f t="shared" ca="1" si="14"/>
        <v>#N/A</v>
      </c>
      <c r="S52" t="e">
        <f t="shared" ca="1" si="14"/>
        <v>#N/A</v>
      </c>
      <c r="T52" t="e">
        <f t="shared" ca="1" si="14"/>
        <v>#N/A</v>
      </c>
      <c r="U52" t="e">
        <f t="shared" ca="1" si="14"/>
        <v>#N/A</v>
      </c>
      <c r="V52" t="e">
        <f t="shared" ca="1" si="14"/>
        <v>#N/A</v>
      </c>
      <c r="W52" t="e">
        <f t="shared" ca="1" si="14"/>
        <v>#N/A</v>
      </c>
      <c r="X52" t="e">
        <f t="shared" ca="1" si="14"/>
        <v>#N/A</v>
      </c>
      <c r="Y52" t="e">
        <f t="shared" ca="1" si="14"/>
        <v>#N/A</v>
      </c>
      <c r="Z52" t="e">
        <f t="shared" ca="1" si="14"/>
        <v>#N/A</v>
      </c>
      <c r="AA52" t="e">
        <f t="shared" ca="1" si="14"/>
        <v>#N/A</v>
      </c>
      <c r="AB52" t="e">
        <f t="shared" ca="1" si="14"/>
        <v>#N/A</v>
      </c>
      <c r="AC52" t="e">
        <f t="shared" ca="1" si="14"/>
        <v>#N/A</v>
      </c>
      <c r="AD52" t="e">
        <f t="shared" ca="1" si="14"/>
        <v>#N/A</v>
      </c>
      <c r="AE52" t="e">
        <f t="shared" ca="1" si="14"/>
        <v>#N/A</v>
      </c>
      <c r="AF52" t="e">
        <f t="shared" ca="1" si="14"/>
        <v>#N/A</v>
      </c>
      <c r="AG52" t="e">
        <f t="shared" ca="1" si="14"/>
        <v>#N/A</v>
      </c>
      <c r="AH52" t="e">
        <f t="shared" ca="1" si="14"/>
        <v>#N/A</v>
      </c>
    </row>
    <row r="55" spans="3:34" x14ac:dyDescent="0.2">
      <c r="E55" s="1">
        <f ca="1">E31</f>
        <v>43048</v>
      </c>
      <c r="F55" s="1">
        <f t="shared" ref="F55:AH55" ca="1" si="15">F31</f>
        <v>43049</v>
      </c>
      <c r="G55" s="1">
        <f t="shared" ca="1" si="15"/>
        <v>43050</v>
      </c>
      <c r="H55" s="1">
        <f t="shared" ca="1" si="15"/>
        <v>43051</v>
      </c>
      <c r="I55" s="1">
        <f t="shared" ca="1" si="15"/>
        <v>43052</v>
      </c>
      <c r="J55" s="1">
        <f t="shared" ca="1" si="15"/>
        <v>43053</v>
      </c>
      <c r="K55" s="1">
        <f t="shared" ca="1" si="15"/>
        <v>43054</v>
      </c>
      <c r="L55" s="1">
        <f t="shared" ca="1" si="15"/>
        <v>43055</v>
      </c>
      <c r="M55" s="1">
        <f t="shared" ca="1" si="15"/>
        <v>43056</v>
      </c>
      <c r="N55" s="1">
        <f t="shared" ca="1" si="15"/>
        <v>43057</v>
      </c>
      <c r="O55" s="1">
        <f t="shared" ca="1" si="15"/>
        <v>43058</v>
      </c>
      <c r="P55" s="1">
        <f t="shared" ca="1" si="15"/>
        <v>43059</v>
      </c>
      <c r="Q55" s="1">
        <f t="shared" ca="1" si="15"/>
        <v>43060</v>
      </c>
      <c r="R55" s="1">
        <f t="shared" ca="1" si="15"/>
        <v>43061</v>
      </c>
      <c r="S55" s="1">
        <f t="shared" ca="1" si="15"/>
        <v>43062</v>
      </c>
      <c r="T55" s="1">
        <f t="shared" ca="1" si="15"/>
        <v>43063</v>
      </c>
      <c r="U55" s="1">
        <f t="shared" ca="1" si="15"/>
        <v>43064</v>
      </c>
      <c r="V55" s="1">
        <f t="shared" ca="1" si="15"/>
        <v>43065</v>
      </c>
      <c r="W55" s="1">
        <f t="shared" ca="1" si="15"/>
        <v>43066</v>
      </c>
      <c r="X55" s="1">
        <f t="shared" ca="1" si="15"/>
        <v>43067</v>
      </c>
      <c r="Y55" s="1">
        <f t="shared" ca="1" si="15"/>
        <v>43068</v>
      </c>
      <c r="Z55" s="1">
        <f t="shared" ca="1" si="15"/>
        <v>43069</v>
      </c>
      <c r="AA55" s="1">
        <f t="shared" ca="1" si="15"/>
        <v>43070</v>
      </c>
      <c r="AB55" s="1">
        <f t="shared" ca="1" si="15"/>
        <v>43071</v>
      </c>
      <c r="AC55" s="1">
        <f t="shared" ca="1" si="15"/>
        <v>43072</v>
      </c>
      <c r="AD55" s="1">
        <f t="shared" ca="1" si="15"/>
        <v>43073</v>
      </c>
      <c r="AE55" s="1">
        <f t="shared" ca="1" si="15"/>
        <v>43074</v>
      </c>
      <c r="AF55" s="1">
        <f t="shared" ca="1" si="15"/>
        <v>43075</v>
      </c>
      <c r="AG55" s="1">
        <f t="shared" ca="1" si="15"/>
        <v>43076</v>
      </c>
      <c r="AH55" s="1">
        <f t="shared" ca="1" si="15"/>
        <v>43077</v>
      </c>
    </row>
    <row r="56" spans="3:34" x14ac:dyDescent="0.2">
      <c r="D56" t="s">
        <v>3</v>
      </c>
      <c r="E56" t="e">
        <f t="shared" ref="E56:AH56" ca="1" si="16">IF(E55=$D$3,5,NA())</f>
        <v>#N/A</v>
      </c>
      <c r="F56" t="e">
        <f t="shared" ca="1" si="16"/>
        <v>#N/A</v>
      </c>
      <c r="G56" t="e">
        <f t="shared" ca="1" si="16"/>
        <v>#N/A</v>
      </c>
      <c r="H56" t="e">
        <f t="shared" ca="1" si="16"/>
        <v>#N/A</v>
      </c>
      <c r="I56" t="e">
        <f t="shared" ca="1" si="16"/>
        <v>#N/A</v>
      </c>
      <c r="J56" t="e">
        <f t="shared" ca="1" si="16"/>
        <v>#N/A</v>
      </c>
      <c r="K56" t="e">
        <f t="shared" ca="1" si="16"/>
        <v>#N/A</v>
      </c>
      <c r="L56" t="e">
        <f t="shared" ca="1" si="16"/>
        <v>#N/A</v>
      </c>
      <c r="M56" t="e">
        <f t="shared" ca="1" si="16"/>
        <v>#N/A</v>
      </c>
      <c r="N56" t="e">
        <f t="shared" ca="1" si="16"/>
        <v>#N/A</v>
      </c>
      <c r="O56" t="e">
        <f t="shared" ca="1" si="16"/>
        <v>#N/A</v>
      </c>
      <c r="P56" t="e">
        <f t="shared" ca="1" si="16"/>
        <v>#N/A</v>
      </c>
      <c r="Q56" t="e">
        <f t="shared" ca="1" si="16"/>
        <v>#N/A</v>
      </c>
      <c r="R56" t="e">
        <f t="shared" ca="1" si="16"/>
        <v>#N/A</v>
      </c>
      <c r="S56" t="e">
        <f t="shared" ca="1" si="16"/>
        <v>#N/A</v>
      </c>
      <c r="T56" t="e">
        <f t="shared" ca="1" si="16"/>
        <v>#N/A</v>
      </c>
      <c r="U56" t="e">
        <f t="shared" ca="1" si="16"/>
        <v>#N/A</v>
      </c>
      <c r="V56" t="e">
        <f t="shared" ca="1" si="16"/>
        <v>#N/A</v>
      </c>
      <c r="W56" t="e">
        <f t="shared" ca="1" si="16"/>
        <v>#N/A</v>
      </c>
      <c r="X56" t="e">
        <f t="shared" ca="1" si="16"/>
        <v>#N/A</v>
      </c>
      <c r="Y56" t="e">
        <f t="shared" ca="1" si="16"/>
        <v>#N/A</v>
      </c>
      <c r="Z56" t="e">
        <f t="shared" ca="1" si="16"/>
        <v>#N/A</v>
      </c>
      <c r="AA56" t="e">
        <f t="shared" ca="1" si="16"/>
        <v>#N/A</v>
      </c>
      <c r="AB56" t="e">
        <f t="shared" ca="1" si="16"/>
        <v>#N/A</v>
      </c>
      <c r="AC56" t="e">
        <f t="shared" ca="1" si="16"/>
        <v>#N/A</v>
      </c>
      <c r="AD56" t="e">
        <f t="shared" ca="1" si="16"/>
        <v>#N/A</v>
      </c>
      <c r="AE56" t="e">
        <f t="shared" ca="1" si="16"/>
        <v>#N/A</v>
      </c>
      <c r="AF56" t="e">
        <f t="shared" ca="1" si="16"/>
        <v>#N/A</v>
      </c>
      <c r="AG56" t="e">
        <f t="shared" ca="1" si="16"/>
        <v>#N/A</v>
      </c>
      <c r="AH56" t="e">
        <f t="shared" ca="1" si="16"/>
        <v>#N/A</v>
      </c>
    </row>
    <row r="58" spans="3:34" x14ac:dyDescent="0.2">
      <c r="D58" s="3">
        <f ca="1">DATE(YEAR(MIN(E55:AH55)),MONTH(MIN(E55:AH55)),1)</f>
        <v>43040</v>
      </c>
      <c r="E58">
        <f ca="1">IF(MEDIAN($D58,E$55,EOMONTH($D58,0))=E$55,0.5,NA())</f>
        <v>0.5</v>
      </c>
      <c r="F58">
        <f t="shared" ref="F58:AH58" ca="1" si="17">IF(MEDIAN($D58,F$55,EOMONTH($D58,0))=F$55,0.5,NA())</f>
        <v>0.5</v>
      </c>
      <c r="G58">
        <f t="shared" ca="1" si="17"/>
        <v>0.5</v>
      </c>
      <c r="H58">
        <f t="shared" ca="1" si="17"/>
        <v>0.5</v>
      </c>
      <c r="I58">
        <f t="shared" ca="1" si="17"/>
        <v>0.5</v>
      </c>
      <c r="J58">
        <f t="shared" ca="1" si="17"/>
        <v>0.5</v>
      </c>
      <c r="K58">
        <f t="shared" ca="1" si="17"/>
        <v>0.5</v>
      </c>
      <c r="L58">
        <f t="shared" ca="1" si="17"/>
        <v>0.5</v>
      </c>
      <c r="M58">
        <f t="shared" ca="1" si="17"/>
        <v>0.5</v>
      </c>
      <c r="N58">
        <f t="shared" ca="1" si="17"/>
        <v>0.5</v>
      </c>
      <c r="O58">
        <f t="shared" ca="1" si="17"/>
        <v>0.5</v>
      </c>
      <c r="P58">
        <f t="shared" ca="1" si="17"/>
        <v>0.5</v>
      </c>
      <c r="Q58">
        <f t="shared" ca="1" si="17"/>
        <v>0.5</v>
      </c>
      <c r="R58">
        <f t="shared" ca="1" si="17"/>
        <v>0.5</v>
      </c>
      <c r="S58">
        <f t="shared" ca="1" si="17"/>
        <v>0.5</v>
      </c>
      <c r="T58">
        <f t="shared" ca="1" si="17"/>
        <v>0.5</v>
      </c>
      <c r="U58">
        <f t="shared" ca="1" si="17"/>
        <v>0.5</v>
      </c>
      <c r="V58">
        <f t="shared" ca="1" si="17"/>
        <v>0.5</v>
      </c>
      <c r="W58">
        <f t="shared" ca="1" si="17"/>
        <v>0.5</v>
      </c>
      <c r="X58">
        <f t="shared" ca="1" si="17"/>
        <v>0.5</v>
      </c>
      <c r="Y58">
        <f t="shared" ca="1" si="17"/>
        <v>0.5</v>
      </c>
      <c r="Z58">
        <f t="shared" ca="1" si="17"/>
        <v>0.5</v>
      </c>
      <c r="AA58" t="e">
        <f t="shared" ca="1" si="17"/>
        <v>#N/A</v>
      </c>
      <c r="AB58" t="e">
        <f t="shared" ca="1" si="17"/>
        <v>#N/A</v>
      </c>
      <c r="AC58" t="e">
        <f t="shared" ca="1" si="17"/>
        <v>#N/A</v>
      </c>
      <c r="AD58" t="e">
        <f t="shared" ca="1" si="17"/>
        <v>#N/A</v>
      </c>
      <c r="AE58" t="e">
        <f t="shared" ca="1" si="17"/>
        <v>#N/A</v>
      </c>
      <c r="AF58" t="e">
        <f t="shared" ca="1" si="17"/>
        <v>#N/A</v>
      </c>
      <c r="AG58" t="e">
        <f t="shared" ca="1" si="17"/>
        <v>#N/A</v>
      </c>
      <c r="AH58" t="e">
        <f t="shared" ca="1" si="17"/>
        <v>#N/A</v>
      </c>
    </row>
    <row r="59" spans="3:34" x14ac:dyDescent="0.2">
      <c r="D59" s="3" t="str">
        <f ca="1">TEXT(D58,"mmm aaaa") &amp; " -Bande supérieure"</f>
        <v>nov 2017 -Bande supérieure</v>
      </c>
      <c r="E59">
        <f ca="1">E58+12.5</f>
        <v>13</v>
      </c>
      <c r="F59">
        <f t="shared" ref="F59:AH59" ca="1" si="18">F58+12.5</f>
        <v>13</v>
      </c>
      <c r="G59">
        <f t="shared" ca="1" si="18"/>
        <v>13</v>
      </c>
      <c r="H59">
        <f t="shared" ca="1" si="18"/>
        <v>13</v>
      </c>
      <c r="I59">
        <f t="shared" ca="1" si="18"/>
        <v>13</v>
      </c>
      <c r="J59">
        <f t="shared" ca="1" si="18"/>
        <v>13</v>
      </c>
      <c r="K59">
        <f t="shared" ca="1" si="18"/>
        <v>13</v>
      </c>
      <c r="L59">
        <f t="shared" ca="1" si="18"/>
        <v>13</v>
      </c>
      <c r="M59">
        <f t="shared" ca="1" si="18"/>
        <v>13</v>
      </c>
      <c r="N59">
        <f t="shared" ca="1" si="18"/>
        <v>13</v>
      </c>
      <c r="O59">
        <f t="shared" ca="1" si="18"/>
        <v>13</v>
      </c>
      <c r="P59">
        <f t="shared" ca="1" si="18"/>
        <v>13</v>
      </c>
      <c r="Q59">
        <f t="shared" ca="1" si="18"/>
        <v>13</v>
      </c>
      <c r="R59">
        <f t="shared" ca="1" si="18"/>
        <v>13</v>
      </c>
      <c r="S59">
        <f t="shared" ca="1" si="18"/>
        <v>13</v>
      </c>
      <c r="T59">
        <f t="shared" ca="1" si="18"/>
        <v>13</v>
      </c>
      <c r="U59">
        <f t="shared" ca="1" si="18"/>
        <v>13</v>
      </c>
      <c r="V59">
        <f t="shared" ca="1" si="18"/>
        <v>13</v>
      </c>
      <c r="W59">
        <f t="shared" ca="1" si="18"/>
        <v>13</v>
      </c>
      <c r="X59">
        <f t="shared" ca="1" si="18"/>
        <v>13</v>
      </c>
      <c r="Y59">
        <f t="shared" ca="1" si="18"/>
        <v>13</v>
      </c>
      <c r="Z59">
        <f t="shared" ca="1" si="18"/>
        <v>13</v>
      </c>
      <c r="AA59" t="e">
        <f t="shared" ca="1" si="18"/>
        <v>#N/A</v>
      </c>
      <c r="AB59" t="e">
        <f t="shared" ca="1" si="18"/>
        <v>#N/A</v>
      </c>
      <c r="AC59" t="e">
        <f t="shared" ca="1" si="18"/>
        <v>#N/A</v>
      </c>
      <c r="AD59" t="e">
        <f t="shared" ca="1" si="18"/>
        <v>#N/A</v>
      </c>
      <c r="AE59" t="e">
        <f t="shared" ca="1" si="18"/>
        <v>#N/A</v>
      </c>
      <c r="AF59" t="e">
        <f t="shared" ca="1" si="18"/>
        <v>#N/A</v>
      </c>
      <c r="AG59" t="e">
        <f t="shared" ca="1" si="18"/>
        <v>#N/A</v>
      </c>
      <c r="AH59" t="e">
        <f t="shared" ca="1" si="18"/>
        <v>#N/A</v>
      </c>
    </row>
    <row r="60" spans="3:34" x14ac:dyDescent="0.2">
      <c r="D60" s="3"/>
    </row>
    <row r="61" spans="3:34" x14ac:dyDescent="0.2">
      <c r="D61" s="3">
        <f ca="1">EOMONTH(D58,0)+1</f>
        <v>43070</v>
      </c>
      <c r="E61" t="e">
        <f ca="1">IF(MEDIAN($D61,E$55,EOMONTH($D61,0))=E$55,0.5,NA())</f>
        <v>#N/A</v>
      </c>
      <c r="F61" t="e">
        <f t="shared" ref="F61:AH61" ca="1" si="19">IF(MEDIAN($D61,F$55,EOMONTH($D61,0))=F$55,0.5,NA())</f>
        <v>#N/A</v>
      </c>
      <c r="G61" t="e">
        <f t="shared" ca="1" si="19"/>
        <v>#N/A</v>
      </c>
      <c r="H61" t="e">
        <f t="shared" ca="1" si="19"/>
        <v>#N/A</v>
      </c>
      <c r="I61" t="e">
        <f t="shared" ca="1" si="19"/>
        <v>#N/A</v>
      </c>
      <c r="J61" t="e">
        <f t="shared" ca="1" si="19"/>
        <v>#N/A</v>
      </c>
      <c r="K61" t="e">
        <f t="shared" ca="1" si="19"/>
        <v>#N/A</v>
      </c>
      <c r="L61" t="e">
        <f t="shared" ca="1" si="19"/>
        <v>#N/A</v>
      </c>
      <c r="M61" t="e">
        <f t="shared" ca="1" si="19"/>
        <v>#N/A</v>
      </c>
      <c r="N61" t="e">
        <f t="shared" ca="1" si="19"/>
        <v>#N/A</v>
      </c>
      <c r="O61" t="e">
        <f t="shared" ca="1" si="19"/>
        <v>#N/A</v>
      </c>
      <c r="P61" t="e">
        <f t="shared" ca="1" si="19"/>
        <v>#N/A</v>
      </c>
      <c r="Q61" t="e">
        <f t="shared" ca="1" si="19"/>
        <v>#N/A</v>
      </c>
      <c r="R61" t="e">
        <f t="shared" ca="1" si="19"/>
        <v>#N/A</v>
      </c>
      <c r="S61" t="e">
        <f t="shared" ca="1" si="19"/>
        <v>#N/A</v>
      </c>
      <c r="T61" t="e">
        <f t="shared" ca="1" si="19"/>
        <v>#N/A</v>
      </c>
      <c r="U61" t="e">
        <f t="shared" ca="1" si="19"/>
        <v>#N/A</v>
      </c>
      <c r="V61" t="e">
        <f t="shared" ca="1" si="19"/>
        <v>#N/A</v>
      </c>
      <c r="W61" t="e">
        <f t="shared" ca="1" si="19"/>
        <v>#N/A</v>
      </c>
      <c r="X61" t="e">
        <f t="shared" ca="1" si="19"/>
        <v>#N/A</v>
      </c>
      <c r="Y61" t="e">
        <f t="shared" ca="1" si="19"/>
        <v>#N/A</v>
      </c>
      <c r="Z61" t="e">
        <f t="shared" ca="1" si="19"/>
        <v>#N/A</v>
      </c>
      <c r="AA61">
        <f t="shared" ca="1" si="19"/>
        <v>0.5</v>
      </c>
      <c r="AB61">
        <f t="shared" ca="1" si="19"/>
        <v>0.5</v>
      </c>
      <c r="AC61">
        <f t="shared" ca="1" si="19"/>
        <v>0.5</v>
      </c>
      <c r="AD61">
        <f t="shared" ca="1" si="19"/>
        <v>0.5</v>
      </c>
      <c r="AE61">
        <f t="shared" ca="1" si="19"/>
        <v>0.5</v>
      </c>
      <c r="AF61">
        <f t="shared" ca="1" si="19"/>
        <v>0.5</v>
      </c>
      <c r="AG61">
        <f t="shared" ca="1" si="19"/>
        <v>0.5</v>
      </c>
      <c r="AH61">
        <f t="shared" ca="1" si="19"/>
        <v>0.5</v>
      </c>
    </row>
    <row r="62" spans="3:34" x14ac:dyDescent="0.2">
      <c r="D62" s="3" t="str">
        <f ca="1">TEXT(D61,"mmm aaaa") &amp; " -Bande supérieure"</f>
        <v>déc 2017 -Bande supérieure</v>
      </c>
      <c r="E62" t="e">
        <f ca="1">E61+12.5</f>
        <v>#N/A</v>
      </c>
      <c r="F62" t="e">
        <f t="shared" ref="F62:AH62" ca="1" si="20">F61+12.5</f>
        <v>#N/A</v>
      </c>
      <c r="G62" t="e">
        <f t="shared" ca="1" si="20"/>
        <v>#N/A</v>
      </c>
      <c r="H62" t="e">
        <f t="shared" ca="1" si="20"/>
        <v>#N/A</v>
      </c>
      <c r="I62" t="e">
        <f t="shared" ca="1" si="20"/>
        <v>#N/A</v>
      </c>
      <c r="J62" t="e">
        <f t="shared" ca="1" si="20"/>
        <v>#N/A</v>
      </c>
      <c r="K62" t="e">
        <f t="shared" ca="1" si="20"/>
        <v>#N/A</v>
      </c>
      <c r="L62" t="e">
        <f t="shared" ca="1" si="20"/>
        <v>#N/A</v>
      </c>
      <c r="M62" t="e">
        <f t="shared" ca="1" si="20"/>
        <v>#N/A</v>
      </c>
      <c r="N62" t="e">
        <f t="shared" ca="1" si="20"/>
        <v>#N/A</v>
      </c>
      <c r="O62" t="e">
        <f t="shared" ca="1" si="20"/>
        <v>#N/A</v>
      </c>
      <c r="P62" t="e">
        <f t="shared" ca="1" si="20"/>
        <v>#N/A</v>
      </c>
      <c r="Q62" t="e">
        <f t="shared" ca="1" si="20"/>
        <v>#N/A</v>
      </c>
      <c r="R62" t="e">
        <f t="shared" ca="1" si="20"/>
        <v>#N/A</v>
      </c>
      <c r="S62" t="e">
        <f t="shared" ca="1" si="20"/>
        <v>#N/A</v>
      </c>
      <c r="T62" t="e">
        <f t="shared" ca="1" si="20"/>
        <v>#N/A</v>
      </c>
      <c r="U62" t="e">
        <f t="shared" ca="1" si="20"/>
        <v>#N/A</v>
      </c>
      <c r="V62" t="e">
        <f t="shared" ca="1" si="20"/>
        <v>#N/A</v>
      </c>
      <c r="W62" t="e">
        <f t="shared" ca="1" si="20"/>
        <v>#N/A</v>
      </c>
      <c r="X62" t="e">
        <f t="shared" ca="1" si="20"/>
        <v>#N/A</v>
      </c>
      <c r="Y62" t="e">
        <f t="shared" ca="1" si="20"/>
        <v>#N/A</v>
      </c>
      <c r="Z62" t="e">
        <f t="shared" ca="1" si="20"/>
        <v>#N/A</v>
      </c>
      <c r="AA62">
        <f t="shared" ca="1" si="20"/>
        <v>13</v>
      </c>
      <c r="AB62">
        <f t="shared" ca="1" si="20"/>
        <v>13</v>
      </c>
      <c r="AC62">
        <f t="shared" ca="1" si="20"/>
        <v>13</v>
      </c>
      <c r="AD62">
        <f t="shared" ca="1" si="20"/>
        <v>13</v>
      </c>
      <c r="AE62">
        <f t="shared" ca="1" si="20"/>
        <v>13</v>
      </c>
      <c r="AF62">
        <f t="shared" ca="1" si="20"/>
        <v>13</v>
      </c>
      <c r="AG62">
        <f t="shared" ca="1" si="20"/>
        <v>13</v>
      </c>
      <c r="AH62">
        <f t="shared" ca="1" si="20"/>
        <v>13</v>
      </c>
    </row>
    <row r="63" spans="3:34" x14ac:dyDescent="0.2">
      <c r="D63" s="3"/>
    </row>
    <row r="65" spans="4:34" x14ac:dyDescent="0.2">
      <c r="D65" s="3">
        <f ca="1">D58+1</f>
        <v>43041</v>
      </c>
      <c r="E65" t="e">
        <f ca="1">IF(MEDIAN($D65,E$55)=E$55,0.5,NA())</f>
        <v>#N/A</v>
      </c>
      <c r="F65" t="e">
        <f t="shared" ref="F65:AH66" ca="1" si="21">IF(MEDIAN($D65,F$55)=F$55,0.5,NA())</f>
        <v>#N/A</v>
      </c>
      <c r="G65" t="e">
        <f t="shared" ca="1" si="21"/>
        <v>#N/A</v>
      </c>
      <c r="H65" t="e">
        <f t="shared" ca="1" si="21"/>
        <v>#N/A</v>
      </c>
      <c r="I65" t="e">
        <f t="shared" ca="1" si="21"/>
        <v>#N/A</v>
      </c>
      <c r="J65" t="e">
        <f t="shared" ca="1" si="21"/>
        <v>#N/A</v>
      </c>
      <c r="K65" t="e">
        <f t="shared" ca="1" si="21"/>
        <v>#N/A</v>
      </c>
      <c r="L65" t="e">
        <f t="shared" ca="1" si="21"/>
        <v>#N/A</v>
      </c>
      <c r="M65" t="e">
        <f t="shared" ca="1" si="21"/>
        <v>#N/A</v>
      </c>
      <c r="N65" t="e">
        <f t="shared" ca="1" si="21"/>
        <v>#N/A</v>
      </c>
      <c r="O65" t="e">
        <f t="shared" ca="1" si="21"/>
        <v>#N/A</v>
      </c>
      <c r="P65" t="e">
        <f t="shared" ca="1" si="21"/>
        <v>#N/A</v>
      </c>
      <c r="Q65" t="e">
        <f t="shared" ca="1" si="21"/>
        <v>#N/A</v>
      </c>
      <c r="R65" t="e">
        <f t="shared" ca="1" si="21"/>
        <v>#N/A</v>
      </c>
      <c r="S65" t="e">
        <f t="shared" ca="1" si="21"/>
        <v>#N/A</v>
      </c>
      <c r="T65" t="e">
        <f t="shared" ca="1" si="21"/>
        <v>#N/A</v>
      </c>
      <c r="U65" t="e">
        <f t="shared" ca="1" si="21"/>
        <v>#N/A</v>
      </c>
      <c r="V65" t="e">
        <f t="shared" ca="1" si="21"/>
        <v>#N/A</v>
      </c>
      <c r="W65" t="e">
        <f t="shared" ca="1" si="21"/>
        <v>#N/A</v>
      </c>
      <c r="X65" t="e">
        <f t="shared" ca="1" si="21"/>
        <v>#N/A</v>
      </c>
      <c r="Y65" t="e">
        <f t="shared" ca="1" si="21"/>
        <v>#N/A</v>
      </c>
      <c r="Z65" t="e">
        <f t="shared" ca="1" si="21"/>
        <v>#N/A</v>
      </c>
      <c r="AA65" t="e">
        <f t="shared" ca="1" si="21"/>
        <v>#N/A</v>
      </c>
      <c r="AB65" t="e">
        <f t="shared" ca="1" si="21"/>
        <v>#N/A</v>
      </c>
      <c r="AC65" t="e">
        <f t="shared" ca="1" si="21"/>
        <v>#N/A</v>
      </c>
      <c r="AD65" t="e">
        <f t="shared" ca="1" si="21"/>
        <v>#N/A</v>
      </c>
      <c r="AE65" t="e">
        <f t="shared" ca="1" si="21"/>
        <v>#N/A</v>
      </c>
      <c r="AF65" t="e">
        <f t="shared" ca="1" si="21"/>
        <v>#N/A</v>
      </c>
      <c r="AG65" t="e">
        <f t="shared" ca="1" si="21"/>
        <v>#N/A</v>
      </c>
      <c r="AH65" t="e">
        <f t="shared" ca="1" si="21"/>
        <v>#N/A</v>
      </c>
    </row>
    <row r="66" spans="4:34" x14ac:dyDescent="0.2">
      <c r="D66" s="3">
        <f ca="1">D61+1</f>
        <v>43071</v>
      </c>
      <c r="E66" t="e">
        <f ca="1">IF(MEDIAN($D66,E$55)=E$55,0.5,NA())</f>
        <v>#N/A</v>
      </c>
      <c r="F66" t="e">
        <f t="shared" ca="1" si="21"/>
        <v>#N/A</v>
      </c>
      <c r="G66" t="e">
        <f t="shared" ca="1" si="21"/>
        <v>#N/A</v>
      </c>
      <c r="H66" t="e">
        <f t="shared" ca="1" si="21"/>
        <v>#N/A</v>
      </c>
      <c r="I66" t="e">
        <f t="shared" ca="1" si="21"/>
        <v>#N/A</v>
      </c>
      <c r="J66" t="e">
        <f t="shared" ca="1" si="21"/>
        <v>#N/A</v>
      </c>
      <c r="K66" t="e">
        <f t="shared" ca="1" si="21"/>
        <v>#N/A</v>
      </c>
      <c r="L66" t="e">
        <f t="shared" ca="1" si="21"/>
        <v>#N/A</v>
      </c>
      <c r="M66" t="e">
        <f t="shared" ca="1" si="21"/>
        <v>#N/A</v>
      </c>
      <c r="N66" t="e">
        <f t="shared" ca="1" si="21"/>
        <v>#N/A</v>
      </c>
      <c r="O66" t="e">
        <f t="shared" ca="1" si="21"/>
        <v>#N/A</v>
      </c>
      <c r="P66" t="e">
        <f t="shared" ca="1" si="21"/>
        <v>#N/A</v>
      </c>
      <c r="Q66" t="e">
        <f t="shared" ca="1" si="21"/>
        <v>#N/A</v>
      </c>
      <c r="R66" t="e">
        <f t="shared" ca="1" si="21"/>
        <v>#N/A</v>
      </c>
      <c r="S66" t="e">
        <f t="shared" ca="1" si="21"/>
        <v>#N/A</v>
      </c>
      <c r="T66" t="e">
        <f t="shared" ca="1" si="21"/>
        <v>#N/A</v>
      </c>
      <c r="U66" t="e">
        <f t="shared" ca="1" si="21"/>
        <v>#N/A</v>
      </c>
      <c r="V66" t="e">
        <f t="shared" ca="1" si="21"/>
        <v>#N/A</v>
      </c>
      <c r="W66" t="e">
        <f t="shared" ca="1" si="21"/>
        <v>#N/A</v>
      </c>
      <c r="X66" t="e">
        <f t="shared" ca="1" si="21"/>
        <v>#N/A</v>
      </c>
      <c r="Y66" t="e">
        <f t="shared" ca="1" si="21"/>
        <v>#N/A</v>
      </c>
      <c r="Z66" t="e">
        <f t="shared" ca="1" si="21"/>
        <v>#N/A</v>
      </c>
      <c r="AA66" t="e">
        <f t="shared" ca="1" si="21"/>
        <v>#N/A</v>
      </c>
      <c r="AB66">
        <f t="shared" ca="1" si="21"/>
        <v>0.5</v>
      </c>
      <c r="AC66" t="e">
        <f t="shared" ca="1" si="21"/>
        <v>#N/A</v>
      </c>
      <c r="AD66" t="e">
        <f t="shared" ca="1" si="21"/>
        <v>#N/A</v>
      </c>
      <c r="AE66" t="e">
        <f t="shared" ca="1" si="21"/>
        <v>#N/A</v>
      </c>
      <c r="AF66" t="e">
        <f t="shared" ca="1" si="21"/>
        <v>#N/A</v>
      </c>
      <c r="AG66" t="e">
        <f t="shared" ca="1" si="21"/>
        <v>#N/A</v>
      </c>
      <c r="AH66" t="e">
        <f t="shared" ca="1" si="21"/>
        <v>#N/A</v>
      </c>
    </row>
    <row r="69" spans="4:34" x14ac:dyDescent="0.2">
      <c r="E69">
        <v>2.2999999999999998</v>
      </c>
      <c r="F69">
        <f>E69</f>
        <v>2.2999999999999998</v>
      </c>
      <c r="G69">
        <f t="shared" ref="G69:AH71" si="22">F69</f>
        <v>2.2999999999999998</v>
      </c>
      <c r="H69">
        <f t="shared" si="22"/>
        <v>2.2999999999999998</v>
      </c>
      <c r="I69">
        <f t="shared" si="22"/>
        <v>2.2999999999999998</v>
      </c>
      <c r="J69">
        <f t="shared" si="22"/>
        <v>2.2999999999999998</v>
      </c>
      <c r="K69">
        <f t="shared" si="22"/>
        <v>2.2999999999999998</v>
      </c>
      <c r="L69">
        <f t="shared" si="22"/>
        <v>2.2999999999999998</v>
      </c>
      <c r="M69">
        <f t="shared" si="22"/>
        <v>2.2999999999999998</v>
      </c>
      <c r="N69">
        <f t="shared" si="22"/>
        <v>2.2999999999999998</v>
      </c>
      <c r="O69">
        <f t="shared" si="22"/>
        <v>2.2999999999999998</v>
      </c>
      <c r="P69">
        <f t="shared" si="22"/>
        <v>2.2999999999999998</v>
      </c>
      <c r="Q69">
        <f t="shared" si="22"/>
        <v>2.2999999999999998</v>
      </c>
      <c r="R69">
        <f t="shared" si="22"/>
        <v>2.2999999999999998</v>
      </c>
      <c r="S69">
        <f t="shared" si="22"/>
        <v>2.2999999999999998</v>
      </c>
      <c r="T69">
        <f t="shared" si="22"/>
        <v>2.2999999999999998</v>
      </c>
      <c r="U69">
        <f t="shared" si="22"/>
        <v>2.2999999999999998</v>
      </c>
      <c r="V69">
        <f t="shared" si="22"/>
        <v>2.2999999999999998</v>
      </c>
      <c r="W69">
        <f t="shared" si="22"/>
        <v>2.2999999999999998</v>
      </c>
      <c r="X69">
        <f t="shared" si="22"/>
        <v>2.2999999999999998</v>
      </c>
      <c r="Y69">
        <f t="shared" si="22"/>
        <v>2.2999999999999998</v>
      </c>
      <c r="Z69">
        <f t="shared" si="22"/>
        <v>2.2999999999999998</v>
      </c>
      <c r="AA69">
        <f t="shared" si="22"/>
        <v>2.2999999999999998</v>
      </c>
      <c r="AB69">
        <f t="shared" si="22"/>
        <v>2.2999999999999998</v>
      </c>
      <c r="AC69">
        <f t="shared" si="22"/>
        <v>2.2999999999999998</v>
      </c>
      <c r="AD69">
        <f t="shared" si="22"/>
        <v>2.2999999999999998</v>
      </c>
      <c r="AE69">
        <f t="shared" si="22"/>
        <v>2.2999999999999998</v>
      </c>
      <c r="AF69">
        <f t="shared" si="22"/>
        <v>2.2999999999999998</v>
      </c>
      <c r="AG69">
        <f t="shared" si="22"/>
        <v>2.2999999999999998</v>
      </c>
      <c r="AH69">
        <f t="shared" si="22"/>
        <v>2.2999999999999998</v>
      </c>
    </row>
    <row r="70" spans="4:34" x14ac:dyDescent="0.2">
      <c r="D70">
        <v>3</v>
      </c>
      <c r="E70" t="str">
        <f t="shared" ref="E70:K70" ca="1" si="23">LEFT(UPPER(TEXT(E55,"jjj")),$D70)</f>
        <v>JEU</v>
      </c>
      <c r="F70" t="str">
        <f t="shared" ca="1" si="23"/>
        <v>VEN</v>
      </c>
      <c r="G70" t="str">
        <f t="shared" ca="1" si="23"/>
        <v>SAM</v>
      </c>
      <c r="H70" t="str">
        <f t="shared" ca="1" si="23"/>
        <v>DIM</v>
      </c>
      <c r="I70" t="str">
        <f t="shared" ca="1" si="23"/>
        <v>LUN</v>
      </c>
      <c r="J70" t="str">
        <f t="shared" ca="1" si="23"/>
        <v>MAR</v>
      </c>
      <c r="K70" t="str">
        <f t="shared" ca="1" si="23"/>
        <v>MER</v>
      </c>
      <c r="L70" t="str">
        <f t="shared" ref="L70:AH70" ca="1" si="24">LEFT(UPPER(TEXT(L55,"jjj")),$D70)</f>
        <v>JEU</v>
      </c>
      <c r="M70" t="str">
        <f t="shared" ca="1" si="24"/>
        <v>VEN</v>
      </c>
      <c r="N70" t="str">
        <f t="shared" ca="1" si="24"/>
        <v>SAM</v>
      </c>
      <c r="O70" t="str">
        <f t="shared" ca="1" si="24"/>
        <v>DIM</v>
      </c>
      <c r="P70" t="str">
        <f t="shared" ca="1" si="24"/>
        <v>LUN</v>
      </c>
      <c r="Q70" t="str">
        <f t="shared" ca="1" si="24"/>
        <v>MAR</v>
      </c>
      <c r="R70" t="str">
        <f t="shared" ca="1" si="24"/>
        <v>MER</v>
      </c>
      <c r="S70" t="str">
        <f t="shared" ca="1" si="24"/>
        <v>JEU</v>
      </c>
      <c r="T70" t="str">
        <f t="shared" ca="1" si="24"/>
        <v>VEN</v>
      </c>
      <c r="U70" t="str">
        <f t="shared" ca="1" si="24"/>
        <v>SAM</v>
      </c>
      <c r="V70" t="str">
        <f t="shared" ca="1" si="24"/>
        <v>DIM</v>
      </c>
      <c r="W70" t="str">
        <f t="shared" ca="1" si="24"/>
        <v>LUN</v>
      </c>
      <c r="X70" t="str">
        <f t="shared" ca="1" si="24"/>
        <v>MAR</v>
      </c>
      <c r="Y70" t="str">
        <f t="shared" ca="1" si="24"/>
        <v>MER</v>
      </c>
      <c r="Z70" t="str">
        <f t="shared" ca="1" si="24"/>
        <v>JEU</v>
      </c>
      <c r="AA70" t="str">
        <f t="shared" ca="1" si="24"/>
        <v>VEN</v>
      </c>
      <c r="AB70" t="str">
        <f t="shared" ca="1" si="24"/>
        <v>SAM</v>
      </c>
      <c r="AC70" t="str">
        <f t="shared" ca="1" si="24"/>
        <v>DIM</v>
      </c>
      <c r="AD70" t="str">
        <f t="shared" ca="1" si="24"/>
        <v>LUN</v>
      </c>
      <c r="AE70" t="str">
        <f t="shared" ca="1" si="24"/>
        <v>MAR</v>
      </c>
      <c r="AF70" t="str">
        <f t="shared" ca="1" si="24"/>
        <v>MER</v>
      </c>
      <c r="AG70" t="str">
        <f t="shared" ca="1" si="24"/>
        <v>JEU</v>
      </c>
      <c r="AH70" t="str">
        <f t="shared" ca="1" si="24"/>
        <v>VEN</v>
      </c>
    </row>
    <row r="71" spans="4:34" x14ac:dyDescent="0.2">
      <c r="E71">
        <v>1.3</v>
      </c>
      <c r="F71">
        <f>E71</f>
        <v>1.3</v>
      </c>
      <c r="G71">
        <f t="shared" si="22"/>
        <v>1.3</v>
      </c>
      <c r="H71">
        <f t="shared" si="22"/>
        <v>1.3</v>
      </c>
      <c r="I71">
        <f t="shared" si="22"/>
        <v>1.3</v>
      </c>
      <c r="J71">
        <f t="shared" si="22"/>
        <v>1.3</v>
      </c>
      <c r="K71">
        <f t="shared" si="22"/>
        <v>1.3</v>
      </c>
      <c r="L71">
        <f t="shared" si="22"/>
        <v>1.3</v>
      </c>
      <c r="M71">
        <f t="shared" si="22"/>
        <v>1.3</v>
      </c>
      <c r="N71">
        <f t="shared" si="22"/>
        <v>1.3</v>
      </c>
      <c r="O71">
        <f t="shared" si="22"/>
        <v>1.3</v>
      </c>
      <c r="P71">
        <f t="shared" si="22"/>
        <v>1.3</v>
      </c>
      <c r="Q71">
        <f t="shared" si="22"/>
        <v>1.3</v>
      </c>
      <c r="R71">
        <f t="shared" si="22"/>
        <v>1.3</v>
      </c>
      <c r="S71">
        <f t="shared" si="22"/>
        <v>1.3</v>
      </c>
      <c r="T71">
        <f t="shared" si="22"/>
        <v>1.3</v>
      </c>
      <c r="U71">
        <f t="shared" si="22"/>
        <v>1.3</v>
      </c>
      <c r="V71">
        <f t="shared" si="22"/>
        <v>1.3</v>
      </c>
      <c r="W71">
        <f t="shared" si="22"/>
        <v>1.3</v>
      </c>
      <c r="X71">
        <f t="shared" si="22"/>
        <v>1.3</v>
      </c>
      <c r="Y71">
        <f t="shared" si="22"/>
        <v>1.3</v>
      </c>
      <c r="Z71">
        <f t="shared" si="22"/>
        <v>1.3</v>
      </c>
      <c r="AA71">
        <f t="shared" si="22"/>
        <v>1.3</v>
      </c>
      <c r="AB71">
        <f t="shared" si="22"/>
        <v>1.3</v>
      </c>
      <c r="AC71">
        <f t="shared" si="22"/>
        <v>1.3</v>
      </c>
      <c r="AD71">
        <f t="shared" si="22"/>
        <v>1.3</v>
      </c>
      <c r="AE71">
        <f t="shared" si="22"/>
        <v>1.3</v>
      </c>
      <c r="AF71">
        <f t="shared" si="22"/>
        <v>1.3</v>
      </c>
      <c r="AG71">
        <f t="shared" si="22"/>
        <v>1.3</v>
      </c>
      <c r="AH71">
        <f t="shared" si="22"/>
        <v>1.3</v>
      </c>
    </row>
    <row r="72" spans="4:34" x14ac:dyDescent="0.2">
      <c r="E72" t="str">
        <f ca="1">TEXT(E55,"jj")</f>
        <v>09</v>
      </c>
      <c r="F72" t="str">
        <f ca="1">TEXT(F55,"jj")</f>
        <v>10</v>
      </c>
      <c r="G72" t="str">
        <f t="shared" ref="G72:AH72" ca="1" si="25">TEXT(G55,"jj")</f>
        <v>11</v>
      </c>
      <c r="H72" t="str">
        <f t="shared" ca="1" si="25"/>
        <v>12</v>
      </c>
      <c r="I72" t="str">
        <f t="shared" ca="1" si="25"/>
        <v>13</v>
      </c>
      <c r="J72" t="str">
        <f t="shared" ca="1" si="25"/>
        <v>14</v>
      </c>
      <c r="K72" t="str">
        <f t="shared" ca="1" si="25"/>
        <v>15</v>
      </c>
      <c r="L72" t="str">
        <f t="shared" ca="1" si="25"/>
        <v>16</v>
      </c>
      <c r="M72" t="str">
        <f t="shared" ca="1" si="25"/>
        <v>17</v>
      </c>
      <c r="N72" t="str">
        <f t="shared" ca="1" si="25"/>
        <v>18</v>
      </c>
      <c r="O72" t="str">
        <f t="shared" ca="1" si="25"/>
        <v>19</v>
      </c>
      <c r="P72" t="str">
        <f t="shared" ca="1" si="25"/>
        <v>20</v>
      </c>
      <c r="Q72" t="str">
        <f t="shared" ca="1" si="25"/>
        <v>21</v>
      </c>
      <c r="R72" t="str">
        <f t="shared" ca="1" si="25"/>
        <v>22</v>
      </c>
      <c r="S72" t="str">
        <f t="shared" ca="1" si="25"/>
        <v>23</v>
      </c>
      <c r="T72" t="str">
        <f t="shared" ca="1" si="25"/>
        <v>24</v>
      </c>
      <c r="U72" t="str">
        <f t="shared" ca="1" si="25"/>
        <v>25</v>
      </c>
      <c r="V72" t="str">
        <f t="shared" ca="1" si="25"/>
        <v>26</v>
      </c>
      <c r="W72" t="str">
        <f t="shared" ca="1" si="25"/>
        <v>27</v>
      </c>
      <c r="X72" t="str">
        <f t="shared" ca="1" si="25"/>
        <v>28</v>
      </c>
      <c r="Y72" t="str">
        <f t="shared" ca="1" si="25"/>
        <v>29</v>
      </c>
      <c r="Z72" t="str">
        <f ca="1">TEXT(Z55,"jj")</f>
        <v>30</v>
      </c>
      <c r="AA72" t="str">
        <f t="shared" ca="1" si="25"/>
        <v>01</v>
      </c>
      <c r="AB72" t="str">
        <f t="shared" ca="1" si="25"/>
        <v>02</v>
      </c>
      <c r="AC72" t="str">
        <f ca="1">TEXT(AC55,"jj")</f>
        <v>03</v>
      </c>
      <c r="AD72" t="str">
        <f t="shared" ca="1" si="25"/>
        <v>04</v>
      </c>
      <c r="AE72" t="str">
        <f t="shared" ca="1" si="25"/>
        <v>05</v>
      </c>
      <c r="AF72" t="str">
        <f t="shared" ca="1" si="25"/>
        <v>06</v>
      </c>
      <c r="AG72" t="str">
        <f t="shared" ca="1" si="25"/>
        <v>07</v>
      </c>
      <c r="AH72" t="str">
        <f t="shared" ca="1" si="25"/>
        <v>08</v>
      </c>
    </row>
  </sheetData>
  <pageMargins left="0.7" right="0.7" top="0.75" bottom="0.75" header="0.3" footer="0.3"/>
  <pageSetup orientation="portrait"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D552CE-B979-4BDB-9FB1-264C1B806DC7}">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Chronologie du projet</vt:lpstr>
      <vt:lpstr>calculs</vt:lpstr>
      <vt:lpstr>DateDébut</vt:lpstr>
      <vt:lpstr>FenêtreDateDébut</vt:lpstr>
      <vt:lpstr>FenêtreDécalage</vt:lpstr>
      <vt:lpstr>FenêtreJours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2017-10-04T07:47:40Z</dcterms:created>
  <dcterms:modified xsi:type="dcterms:W3CDTF">2017-10-06T16:55:49Z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TC029300439991</vt:lpwstr>
  </property>
</Properties>
</file>