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445"/>
  </bookViews>
  <sheets>
    <sheet name="Sayfa1" sheetId="1" r:id="rId1"/>
    <sheet name="Article" sheetId="2" r:id="rId2"/>
    <sheet name="Sayfa3" sheetId="3" r:id="rId3"/>
  </sheets>
  <calcPr calcId="144525"/>
</workbook>
</file>

<file path=xl/calcChain.xml><?xml version="1.0" encoding="utf-8"?>
<calcChain xmlns="http://schemas.openxmlformats.org/spreadsheetml/2006/main">
  <c r="D14" i="1" l="1"/>
  <c r="G17" i="1" s="1"/>
  <c r="C4" i="1"/>
  <c r="C5" i="1"/>
  <c r="C6" i="1"/>
  <c r="C7" i="1"/>
  <c r="C8" i="1"/>
  <c r="C9" i="1"/>
  <c r="C10" i="1"/>
  <c r="C11" i="1"/>
  <c r="C12" i="1"/>
  <c r="C13" i="1"/>
  <c r="E3" i="1"/>
  <c r="F3" i="1" s="1"/>
  <c r="G3" i="1" s="1"/>
  <c r="E4" i="1"/>
  <c r="F4" i="1" s="1"/>
  <c r="G4" i="1" s="1"/>
  <c r="E5" i="1"/>
  <c r="F5" i="1" s="1"/>
  <c r="G5" i="1" s="1"/>
  <c r="E6" i="1"/>
  <c r="F6" i="1" s="1"/>
  <c r="G6" i="1" s="1"/>
  <c r="E7" i="1"/>
  <c r="F7" i="1" s="1"/>
  <c r="G7" i="1" s="1"/>
  <c r="E8" i="1"/>
  <c r="F8" i="1" s="1"/>
  <c r="G8" i="1" s="1"/>
  <c r="E9" i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C3" i="1"/>
  <c r="F14" i="1" l="1"/>
  <c r="G15" i="1"/>
  <c r="G16" i="1" l="1"/>
  <c r="G18" i="1" l="1"/>
</calcChain>
</file>

<file path=xl/comments1.xml><?xml version="1.0" encoding="utf-8"?>
<comments xmlns="http://schemas.openxmlformats.org/spreadsheetml/2006/main">
  <authors>
    <author>Toshiba</author>
  </authors>
  <commentList>
    <comment ref="D20" authorId="0">
      <text>
        <r>
          <rPr>
            <b/>
            <sz val="9"/>
            <color indexed="81"/>
            <rFont val="Tahoma"/>
            <family val="2"/>
            <charset val="162"/>
          </rPr>
          <t>Je n'ai pas reussi a trouver la formule SI() pour dire si Le Total marchandise est entre  501 et 1000 alors il y a un cout de 69</t>
        </r>
      </text>
    </comment>
  </commentList>
</comments>
</file>

<file path=xl/sharedStrings.xml><?xml version="1.0" encoding="utf-8"?>
<sst xmlns="http://schemas.openxmlformats.org/spreadsheetml/2006/main" count="64" uniqueCount="43">
  <si>
    <t>Code article</t>
  </si>
  <si>
    <t>Designation de l'article</t>
  </si>
  <si>
    <t>PU HT</t>
  </si>
  <si>
    <t>PP1</t>
  </si>
  <si>
    <t>PP2</t>
  </si>
  <si>
    <t>PP3</t>
  </si>
  <si>
    <t>PP4</t>
  </si>
  <si>
    <t>PP5</t>
  </si>
  <si>
    <t>Snow 1 feuille de papier imprimée recto/verso pour le scrapbooking. • Motif : Collection "Let It Snow"...</t>
  </si>
  <si>
    <t>Snow 2 feuille de papier imprimée recto/verso pour le scrapbooking. • Motif : Collection "Let It Snow</t>
  </si>
  <si>
    <t xml:space="preserve">Snow 3 feuille de papier imprimée recto/verso pour le scrapbooking. • Motif : Collection </t>
  </si>
  <si>
    <t>PP6</t>
  </si>
  <si>
    <t>Vintage 1 feuille de papier imprimée recto/verso sur le thème Vintage</t>
  </si>
  <si>
    <t>PP7</t>
  </si>
  <si>
    <t>PP8</t>
  </si>
  <si>
    <t>PP9</t>
  </si>
  <si>
    <t>PP10</t>
  </si>
  <si>
    <t>PP11</t>
  </si>
  <si>
    <t xml:space="preserve">Vintage 2 feuille de papier imprimée recto/verso sur le thème Vintage. </t>
  </si>
  <si>
    <t xml:space="preserve">Vintage 3 feuille de papier imprimée recto/verso sur le thème Vintage. </t>
  </si>
  <si>
    <t xml:space="preserve">Glossy 1 feuille de papier imprimée recto/verso sur le thème Vintage. </t>
  </si>
  <si>
    <t xml:space="preserve">Vintage 4 feuille de papier imprimée recto/verso sur le thème Vintage. </t>
  </si>
  <si>
    <t xml:space="preserve">Glossy 2 feuille de papier imprimée recto/verso sur le thème Vintage. </t>
  </si>
  <si>
    <t>Gamme de produit</t>
  </si>
  <si>
    <t>Mate 1 feuille de papier créatif Mahé 2. - Motif : Blanc avec des minis cœurs bleus.</t>
  </si>
  <si>
    <t>Mate 2 feuille de papier créatif Mahé 2. - Motif : Blanc avec des minis cœurs rose</t>
  </si>
  <si>
    <t>Mate</t>
  </si>
  <si>
    <t>Snow</t>
  </si>
  <si>
    <t>Vintage</t>
  </si>
  <si>
    <t>Glossy</t>
  </si>
  <si>
    <t>FACTURATION</t>
  </si>
  <si>
    <t>Quantite</t>
  </si>
  <si>
    <t>Montant HT</t>
  </si>
  <si>
    <t>Montant TTC</t>
  </si>
  <si>
    <t>Remise 5%</t>
  </si>
  <si>
    <t>Frait de port si</t>
  </si>
  <si>
    <t>Plus de 1000</t>
  </si>
  <si>
    <t>Frait de port</t>
  </si>
  <si>
    <t>Total Marchandise TTC</t>
  </si>
  <si>
    <t>Total TTC</t>
  </si>
  <si>
    <t>TOTALE QUANTITE:</t>
  </si>
  <si>
    <t>Entre 0 ET 499</t>
  </si>
  <si>
    <t>Entre 500 et 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</si>
</sst>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"/>
    <numFmt numFmtId="165" formatCode="#,##0.00\ [$€-40C]"/>
    <numFmt numFmtId="166" formatCode="#,##0.00\ [$€-407]"/>
  </numFmts>
  <fonts count="7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9"/>
      <color rgb="FF000000"/>
      <name val="Open_sansregular"/>
    </font>
    <font>
      <b/>
      <sz val="18"/>
      <color theme="1"/>
      <name val="Calibri"/>
      <family val="2"/>
      <charset val="162"/>
      <scheme val="minor"/>
    </font>
    <font>
      <b/>
      <sz val="9"/>
      <color indexed="81"/>
      <name val="Tahoma"/>
      <family val="2"/>
      <charset val="162"/>
    </font>
    <font>
      <sz val="10"/>
      <color theme="1"/>
      <name val="Arial Unicode MS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3" fillId="0" borderId="1" xfId="0" applyFont="1" applyBorder="1"/>
    <xf numFmtId="164" fontId="0" fillId="0" borderId="7" xfId="0" applyNumberFormat="1" applyBorder="1"/>
    <xf numFmtId="0" fontId="0" fillId="0" borderId="9" xfId="0" applyBorder="1"/>
    <xf numFmtId="0" fontId="3" fillId="0" borderId="9" xfId="0" applyFont="1" applyBorder="1"/>
    <xf numFmtId="164" fontId="0" fillId="0" borderId="10" xfId="0" applyNumberFormat="1" applyBorder="1"/>
    <xf numFmtId="0" fontId="2" fillId="2" borderId="3" xfId="0" applyFont="1" applyFill="1" applyBorder="1"/>
    <xf numFmtId="0" fontId="2" fillId="2" borderId="4" xfId="0" applyFont="1" applyFill="1" applyBorder="1"/>
    <xf numFmtId="164" fontId="2" fillId="2" borderId="5" xfId="0" applyNumberFormat="1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4" fillId="0" borderId="0" xfId="0" applyFont="1" applyFill="1" applyAlignment="1"/>
    <xf numFmtId="0" fontId="0" fillId="0" borderId="1" xfId="0" applyBorder="1" applyAlignment="1">
      <alignment horizontal="left"/>
    </xf>
    <xf numFmtId="0" fontId="0" fillId="0" borderId="0" xfId="0" applyBorder="1"/>
    <xf numFmtId="164" fontId="0" fillId="0" borderId="12" xfId="0" applyNumberFormat="1" applyBorder="1"/>
    <xf numFmtId="164" fontId="0" fillId="5" borderId="1" xfId="0" applyNumberFormat="1" applyFill="1" applyBorder="1"/>
    <xf numFmtId="164" fontId="1" fillId="5" borderId="1" xfId="0" applyNumberFormat="1" applyFont="1" applyFill="1" applyBorder="1" applyAlignment="1">
      <alignment horizontal="center"/>
    </xf>
    <xf numFmtId="0" fontId="0" fillId="5" borderId="1" xfId="0" applyFill="1" applyBorder="1"/>
    <xf numFmtId="165" fontId="0" fillId="5" borderId="1" xfId="0" applyNumberFormat="1" applyFill="1" applyBorder="1"/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5" borderId="1" xfId="0" applyFill="1" applyBorder="1" applyAlignment="1">
      <alignment horizontal="center"/>
    </xf>
    <xf numFmtId="0" fontId="2" fillId="4" borderId="2" xfId="0" applyFont="1" applyFill="1" applyBorder="1" applyAlignment="1">
      <alignment horizontal="right"/>
    </xf>
    <xf numFmtId="166" fontId="0" fillId="0" borderId="1" xfId="0" applyNumberFormat="1" applyBorder="1"/>
    <xf numFmtId="3" fontId="0" fillId="4" borderId="2" xfId="0" applyNumberFormat="1" applyFill="1" applyBorder="1"/>
    <xf numFmtId="0" fontId="4" fillId="3" borderId="1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21"/>
  <sheetViews>
    <sheetView tabSelected="1" topLeftCell="B2" workbookViewId="0">
      <selection activeCell="D9" sqref="D9"/>
    </sheetView>
  </sheetViews>
  <sheetFormatPr defaultRowHeight="15"/>
  <cols>
    <col min="2" max="2" width="11.140625" customWidth="1"/>
    <col min="3" max="3" width="37.28515625" customWidth="1"/>
    <col min="4" max="4" width="19.7109375" customWidth="1"/>
    <col min="5" max="5" width="18.42578125" customWidth="1"/>
    <col min="6" max="6" width="21" customWidth="1"/>
    <col min="7" max="7" width="21.140625" customWidth="1"/>
    <col min="8" max="8" width="14" customWidth="1"/>
    <col min="10" max="10" width="15.7109375" customWidth="1"/>
  </cols>
  <sheetData>
    <row r="1" spans="2:10" ht="23.25">
      <c r="B1" s="28" t="s">
        <v>30</v>
      </c>
      <c r="C1" s="28"/>
      <c r="D1" s="28"/>
      <c r="E1" s="28"/>
      <c r="F1" s="28"/>
      <c r="G1" s="28"/>
      <c r="H1" s="28"/>
      <c r="I1" s="14"/>
      <c r="J1" s="14"/>
    </row>
    <row r="2" spans="2:10">
      <c r="B2" s="24" t="s">
        <v>0</v>
      </c>
      <c r="C2" s="24" t="s">
        <v>1</v>
      </c>
      <c r="D2" s="24" t="s">
        <v>31</v>
      </c>
      <c r="E2" s="24" t="s">
        <v>2</v>
      </c>
      <c r="F2" s="24" t="s">
        <v>32</v>
      </c>
      <c r="G2" s="24" t="s">
        <v>33</v>
      </c>
    </row>
    <row r="3" spans="2:10">
      <c r="B3" s="2" t="s">
        <v>3</v>
      </c>
      <c r="C3" s="2" t="str">
        <f>IF(B3=0,"",VLOOKUP(B3,Article!C3:F13,3,FALSE))</f>
        <v>Mate 1 feuille de papier créatif Mahé 2. - Motif : Blanc avec des minis cœurs bleus.</v>
      </c>
      <c r="D3" s="22">
        <v>0</v>
      </c>
      <c r="E3" s="26">
        <f>IF(B3=0,0,VLOOKUP(B3,Article!C3:F13,4,FALSE ))</f>
        <v>0.65</v>
      </c>
      <c r="F3" s="3">
        <f>IF(E3="","",D3*E3)</f>
        <v>0</v>
      </c>
      <c r="G3" s="3">
        <f>(F3*0.2)+F3</f>
        <v>0</v>
      </c>
    </row>
    <row r="4" spans="2:10">
      <c r="B4" s="2" t="s">
        <v>4</v>
      </c>
      <c r="C4" s="2" t="str">
        <f>IF(B4=0,"",VLOOKUP(B4,Article!C4:F14,3,FALSE))</f>
        <v>Mate 2 feuille de papier créatif Mahé 2. - Motif : Blanc avec des minis cœurs rose</v>
      </c>
      <c r="D4" s="22">
        <v>500</v>
      </c>
      <c r="E4" s="26">
        <f>IF(B4=0,0,VLOOKUP(B4,Article!C4:F14,4,FALSE ))</f>
        <v>0.65</v>
      </c>
      <c r="F4" s="3">
        <f t="shared" ref="F4:F13" si="0">IF(E4="","",D4*E4)</f>
        <v>325</v>
      </c>
      <c r="G4" s="3">
        <f t="shared" ref="G4:G13" si="1">(F4*0.2)+F4</f>
        <v>390</v>
      </c>
    </row>
    <row r="5" spans="2:10">
      <c r="B5" s="2" t="s">
        <v>5</v>
      </c>
      <c r="C5" s="2" t="str">
        <f>IF(B5=0,"",VLOOKUP(B5,Article!C5:F15,3,FALSE))</f>
        <v>Snow 1 feuille de papier imprimée recto/verso pour le scrapbooking. • Motif : Collection "Let It Snow"...</v>
      </c>
      <c r="D5" s="22">
        <v>0</v>
      </c>
      <c r="E5" s="26">
        <f>IF(B5=0,0,VLOOKUP(B5,Article!C5:F15,4,FALSE ))</f>
        <v>0.78</v>
      </c>
      <c r="F5" s="3">
        <f t="shared" si="0"/>
        <v>0</v>
      </c>
      <c r="G5" s="3">
        <f t="shared" si="1"/>
        <v>0</v>
      </c>
    </row>
    <row r="6" spans="2:10" ht="15.75">
      <c r="B6" s="2" t="s">
        <v>6</v>
      </c>
      <c r="C6" s="2" t="str">
        <f>IF(B6=0,"",VLOOKUP(B6,Article!C6:F16,3,FALSE))</f>
        <v>Snow 2 feuille de papier imprimée recto/verso pour le scrapbooking. • Motif : Collection "Let It Snow</v>
      </c>
      <c r="D6" s="22">
        <v>0</v>
      </c>
      <c r="E6" s="26">
        <f>IF(B6=0,0,VLOOKUP(B6,Article!C6:F16,4,FALSE ))</f>
        <v>0.78</v>
      </c>
      <c r="F6" s="3">
        <f t="shared" si="0"/>
        <v>0</v>
      </c>
      <c r="G6" s="3">
        <f t="shared" si="1"/>
        <v>0</v>
      </c>
      <c r="J6" s="30"/>
    </row>
    <row r="7" spans="2:10">
      <c r="B7" s="2" t="s">
        <v>7</v>
      </c>
      <c r="C7" s="2" t="str">
        <f>IF(B7=0,"",VLOOKUP(B7,Article!C7:F17,3,FALSE))</f>
        <v xml:space="preserve">Snow 3 feuille de papier imprimée recto/verso pour le scrapbooking. • Motif : Collection </v>
      </c>
      <c r="D7" s="22">
        <v>0</v>
      </c>
      <c r="E7" s="26">
        <f>IF(B7=0,0,VLOOKUP(B7,Article!C7:F17,4,FALSE ))</f>
        <v>0.78</v>
      </c>
      <c r="F7" s="3">
        <f t="shared" si="0"/>
        <v>0</v>
      </c>
      <c r="G7" s="3">
        <f t="shared" si="1"/>
        <v>0</v>
      </c>
    </row>
    <row r="8" spans="2:10">
      <c r="B8" s="2" t="s">
        <v>11</v>
      </c>
      <c r="C8" s="2" t="str">
        <f>IF(B8=0,"",VLOOKUP(B8,Article!C8:F18,3,FALSE))</f>
        <v>Vintage 1 feuille de papier imprimée recto/verso sur le thème Vintage</v>
      </c>
      <c r="D8" s="22">
        <v>0</v>
      </c>
      <c r="E8" s="26">
        <f>IF(B8=0,0,VLOOKUP(B8,Article!C8:F18,4,FALSE ))</f>
        <v>0.78</v>
      </c>
      <c r="F8" s="3">
        <f t="shared" si="0"/>
        <v>0</v>
      </c>
      <c r="G8" s="3">
        <f t="shared" si="1"/>
        <v>0</v>
      </c>
    </row>
    <row r="9" spans="2:10">
      <c r="B9" s="2" t="s">
        <v>13</v>
      </c>
      <c r="C9" s="2" t="str">
        <f>IF(B9=0,"",VLOOKUP(B9,Article!C9:F19,3,FALSE))</f>
        <v xml:space="preserve">Vintage 2 feuille de papier imprimée recto/verso sur le thème Vintage. </v>
      </c>
      <c r="D9" s="22">
        <v>0</v>
      </c>
      <c r="E9" s="26">
        <f>IF(B9=0,0,VLOOKUP(B9,Article!C9:F19,4,FALSE ))</f>
        <v>0.78</v>
      </c>
      <c r="F9" s="3">
        <f t="shared" si="0"/>
        <v>0</v>
      </c>
      <c r="G9" s="3">
        <f t="shared" si="1"/>
        <v>0</v>
      </c>
    </row>
    <row r="10" spans="2:10">
      <c r="B10" s="2" t="s">
        <v>14</v>
      </c>
      <c r="C10" s="2" t="str">
        <f>IF(B10=0,"",VLOOKUP(B10,Article!C10:F20,3,FALSE))</f>
        <v xml:space="preserve">Vintage 3 feuille de papier imprimée recto/verso sur le thème Vintage. </v>
      </c>
      <c r="D10" s="22">
        <v>0</v>
      </c>
      <c r="E10" s="26">
        <f>IF(B10=0,0,VLOOKUP(B10,Article!C10:F20,4,FALSE ))</f>
        <v>0.78</v>
      </c>
      <c r="F10" s="3">
        <f t="shared" si="0"/>
        <v>0</v>
      </c>
      <c r="G10" s="3">
        <f t="shared" si="1"/>
        <v>0</v>
      </c>
    </row>
    <row r="11" spans="2:10">
      <c r="B11" s="2" t="s">
        <v>15</v>
      </c>
      <c r="C11" s="2" t="str">
        <f>IF(B11=0,"",VLOOKUP(B11,Article!C11:F21,3,FALSE))</f>
        <v xml:space="preserve">Vintage 4 feuille de papier imprimée recto/verso sur le thème Vintage. </v>
      </c>
      <c r="D11" s="22">
        <v>0</v>
      </c>
      <c r="E11" s="26">
        <f>IF(B11=0,0,VLOOKUP(B11,Article!C11:F21,4,FALSE ))</f>
        <v>0.78</v>
      </c>
      <c r="F11" s="3">
        <f t="shared" si="0"/>
        <v>0</v>
      </c>
      <c r="G11" s="3">
        <f t="shared" si="1"/>
        <v>0</v>
      </c>
    </row>
    <row r="12" spans="2:10">
      <c r="B12" s="2" t="s">
        <v>16</v>
      </c>
      <c r="C12" s="2" t="str">
        <f>IF(B12=0,"",VLOOKUP(B12,Article!C12:F22,3,FALSE))</f>
        <v xml:space="preserve">Glossy 1 feuille de papier imprimée recto/verso sur le thème Vintage. </v>
      </c>
      <c r="D12" s="22">
        <v>0</v>
      </c>
      <c r="E12" s="26">
        <f>IF(B12=0,0,VLOOKUP(B12,Article!C12:F22,4,FALSE ))</f>
        <v>0.98</v>
      </c>
      <c r="F12" s="3">
        <f t="shared" si="0"/>
        <v>0</v>
      </c>
      <c r="G12" s="3">
        <f t="shared" si="1"/>
        <v>0</v>
      </c>
    </row>
    <row r="13" spans="2:10" ht="15.75" thickBot="1">
      <c r="B13" s="2" t="s">
        <v>17</v>
      </c>
      <c r="C13" s="2" t="str">
        <f>IF(B13=0,"",VLOOKUP(B13,Article!C13:F23,3,FALSE))</f>
        <v xml:space="preserve">Glossy 2 feuille de papier imprimée recto/verso sur le thème Vintage. </v>
      </c>
      <c r="D13" s="23">
        <v>0</v>
      </c>
      <c r="E13" s="26">
        <f>IF(B13=0,0,VLOOKUP(B13,Article!C13:F23,4,FALSE ))</f>
        <v>0.98</v>
      </c>
      <c r="F13" s="17">
        <f t="shared" si="0"/>
        <v>0</v>
      </c>
      <c r="G13" s="17">
        <f t="shared" si="1"/>
        <v>0</v>
      </c>
    </row>
    <row r="14" spans="2:10" ht="16.5" thickBot="1">
      <c r="B14" s="16"/>
      <c r="C14" s="25" t="s">
        <v>40</v>
      </c>
      <c r="D14" s="27">
        <f>SUM(D3:D13)</f>
        <v>500</v>
      </c>
      <c r="F14" s="1">
        <f>SUM(F3:F13)</f>
        <v>325</v>
      </c>
    </row>
    <row r="15" spans="2:10">
      <c r="F15" s="18" t="s">
        <v>38</v>
      </c>
      <c r="G15" s="19">
        <f>SUM(G3:G13)</f>
        <v>390</v>
      </c>
    </row>
    <row r="16" spans="2:10">
      <c r="F16" s="20" t="s">
        <v>34</v>
      </c>
      <c r="G16" s="21">
        <f>(G15)*5/100</f>
        <v>19.5</v>
      </c>
    </row>
    <row r="17" spans="3:7">
      <c r="F17" s="20" t="s">
        <v>37</v>
      </c>
      <c r="G17" s="18">
        <f>IF(D14&gt;1000,30,IF(D14&lt;500,100,IF(AND(D14&gt;500, D14&lt;1000), 69,)))</f>
        <v>0</v>
      </c>
    </row>
    <row r="18" spans="3:7">
      <c r="C18" s="29" t="s">
        <v>35</v>
      </c>
      <c r="D18" s="29"/>
      <c r="F18" s="18" t="s">
        <v>39</v>
      </c>
      <c r="G18" s="18">
        <f>(G15-G16)+G17</f>
        <v>370.5</v>
      </c>
    </row>
    <row r="19" spans="3:7">
      <c r="C19" s="15" t="s">
        <v>41</v>
      </c>
      <c r="D19" s="15">
        <v>100</v>
      </c>
    </row>
    <row r="20" spans="3:7">
      <c r="C20" s="15" t="s">
        <v>42</v>
      </c>
      <c r="D20" s="15">
        <v>69</v>
      </c>
    </row>
    <row r="21" spans="3:7">
      <c r="C21" s="15" t="s">
        <v>36</v>
      </c>
      <c r="D21" s="15">
        <v>30</v>
      </c>
    </row>
  </sheetData>
  <mergeCells count="2">
    <mergeCell ref="B1:H1"/>
    <mergeCell ref="C18:D18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3"/>
  <sheetViews>
    <sheetView workbookViewId="0">
      <selection activeCell="F3" sqref="F3:F13"/>
    </sheetView>
  </sheetViews>
  <sheetFormatPr defaultRowHeight="15"/>
  <cols>
    <col min="3" max="3" width="16.140625" customWidth="1"/>
    <col min="4" max="4" width="21.7109375" customWidth="1"/>
    <col min="5" max="5" width="50.140625" customWidth="1"/>
    <col min="6" max="6" width="14.140625" style="1" customWidth="1"/>
  </cols>
  <sheetData>
    <row r="1" spans="3:6" ht="15.75" thickBot="1"/>
    <row r="2" spans="3:6" ht="15.75">
      <c r="C2" s="9" t="s">
        <v>0</v>
      </c>
      <c r="D2" s="10" t="s">
        <v>23</v>
      </c>
      <c r="E2" s="10" t="s">
        <v>1</v>
      </c>
      <c r="F2" s="11" t="s">
        <v>2</v>
      </c>
    </row>
    <row r="3" spans="3:6">
      <c r="C3" s="12" t="s">
        <v>3</v>
      </c>
      <c r="D3" s="2" t="s">
        <v>26</v>
      </c>
      <c r="E3" s="2" t="s">
        <v>24</v>
      </c>
      <c r="F3" s="5">
        <v>0.65</v>
      </c>
    </row>
    <row r="4" spans="3:6">
      <c r="C4" s="12" t="s">
        <v>4</v>
      </c>
      <c r="D4" s="2" t="s">
        <v>26</v>
      </c>
      <c r="E4" s="4" t="s">
        <v>25</v>
      </c>
      <c r="F4" s="5">
        <v>0.65</v>
      </c>
    </row>
    <row r="5" spans="3:6">
      <c r="C5" s="12" t="s">
        <v>5</v>
      </c>
      <c r="D5" s="2" t="s">
        <v>27</v>
      </c>
      <c r="E5" s="4" t="s">
        <v>8</v>
      </c>
      <c r="F5" s="5">
        <v>0.78</v>
      </c>
    </row>
    <row r="6" spans="3:6">
      <c r="C6" s="12" t="s">
        <v>6</v>
      </c>
      <c r="D6" s="2" t="s">
        <v>27</v>
      </c>
      <c r="E6" s="4" t="s">
        <v>9</v>
      </c>
      <c r="F6" s="5">
        <v>0.78</v>
      </c>
    </row>
    <row r="7" spans="3:6">
      <c r="C7" s="12" t="s">
        <v>7</v>
      </c>
      <c r="D7" s="2" t="s">
        <v>27</v>
      </c>
      <c r="E7" s="4" t="s">
        <v>10</v>
      </c>
      <c r="F7" s="5">
        <v>0.78</v>
      </c>
    </row>
    <row r="8" spans="3:6">
      <c r="C8" s="12" t="s">
        <v>11</v>
      </c>
      <c r="D8" s="2" t="s">
        <v>28</v>
      </c>
      <c r="E8" s="4" t="s">
        <v>12</v>
      </c>
      <c r="F8" s="5">
        <v>0.78</v>
      </c>
    </row>
    <row r="9" spans="3:6">
      <c r="C9" s="12" t="s">
        <v>13</v>
      </c>
      <c r="D9" s="2" t="s">
        <v>28</v>
      </c>
      <c r="E9" s="4" t="s">
        <v>18</v>
      </c>
      <c r="F9" s="5">
        <v>0.78</v>
      </c>
    </row>
    <row r="10" spans="3:6">
      <c r="C10" s="12" t="s">
        <v>14</v>
      </c>
      <c r="D10" s="2" t="s">
        <v>28</v>
      </c>
      <c r="E10" s="4" t="s">
        <v>19</v>
      </c>
      <c r="F10" s="5">
        <v>0.78</v>
      </c>
    </row>
    <row r="11" spans="3:6">
      <c r="C11" s="12" t="s">
        <v>15</v>
      </c>
      <c r="D11" s="2" t="s">
        <v>28</v>
      </c>
      <c r="E11" s="4" t="s">
        <v>21</v>
      </c>
      <c r="F11" s="5">
        <v>0.78</v>
      </c>
    </row>
    <row r="12" spans="3:6">
      <c r="C12" s="12" t="s">
        <v>16</v>
      </c>
      <c r="D12" s="2" t="s">
        <v>29</v>
      </c>
      <c r="E12" s="4" t="s">
        <v>20</v>
      </c>
      <c r="F12" s="5">
        <v>0.98</v>
      </c>
    </row>
    <row r="13" spans="3:6" ht="15.75" thickBot="1">
      <c r="C13" s="13" t="s">
        <v>17</v>
      </c>
      <c r="D13" s="6" t="s">
        <v>29</v>
      </c>
      <c r="E13" s="7" t="s">
        <v>22</v>
      </c>
      <c r="F13" s="8">
        <v>0.98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Article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2017-10-05T13:58:33Z</cp:lastPrinted>
  <dcterms:created xsi:type="dcterms:W3CDTF">2017-10-05T10:29:47Z</dcterms:created>
  <dcterms:modified xsi:type="dcterms:W3CDTF">2017-10-08T17:47:56Z</dcterms:modified>
</cp:coreProperties>
</file>