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1748" tabRatio="1000" activeTab="1"/>
  </bookViews>
  <sheets>
    <sheet name="SOMMAIRE" sheetId="56" r:id="rId1"/>
    <sheet name="elec" sheetId="1" r:id="rId2"/>
  </sheets>
  <definedNames>
    <definedName name="_xlnm.Print_Area" localSheetId="1">elec!$A$1:$L$23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/>
  <c r="J17"/>
  <c r="J18"/>
  <c r="J19"/>
  <c r="J20"/>
  <c r="J21"/>
  <c r="J22"/>
  <c r="I16"/>
  <c r="I17"/>
  <c r="I18"/>
  <c r="I19"/>
  <c r="I20"/>
  <c r="I21"/>
  <c r="I22"/>
  <c r="C16"/>
  <c r="C17"/>
  <c r="C18"/>
  <c r="C19"/>
  <c r="C20"/>
  <c r="C21"/>
  <c r="C22"/>
  <c r="C8"/>
  <c r="C9" s="1"/>
  <c r="C10" s="1"/>
  <c r="C11" s="1"/>
  <c r="C12" s="1"/>
  <c r="C13" s="1"/>
  <c r="C14" s="1"/>
  <c r="C15" s="1"/>
  <c r="C7"/>
  <c r="E4" l="1"/>
  <c r="F10" l="1"/>
  <c r="F14"/>
  <c r="F18"/>
  <c r="F22"/>
  <c r="F9"/>
  <c r="F13"/>
  <c r="F17"/>
  <c r="F21"/>
  <c r="I4"/>
  <c r="F16"/>
  <c r="F20"/>
  <c r="F15"/>
  <c r="F12"/>
  <c r="F8"/>
  <c r="F19"/>
  <c r="F11"/>
  <c r="F7"/>
  <c r="G1" l="1"/>
</calcChain>
</file>

<file path=xl/sharedStrings.xml><?xml version="1.0" encoding="utf-8"?>
<sst xmlns="http://schemas.openxmlformats.org/spreadsheetml/2006/main" count="20" uniqueCount="19">
  <si>
    <t>%</t>
  </si>
  <si>
    <t>INSCRIT</t>
  </si>
  <si>
    <t>VOTANT</t>
  </si>
  <si>
    <t>BLANC ET NUL</t>
  </si>
  <si>
    <t>VOIX</t>
  </si>
  <si>
    <t>VERIF</t>
  </si>
  <si>
    <t>EXPRIMES</t>
  </si>
  <si>
    <t>FABIEN</t>
  </si>
  <si>
    <t>RENE</t>
  </si>
  <si>
    <t>PIERRE</t>
  </si>
  <si>
    <t>SERGE</t>
  </si>
  <si>
    <t>HENRI</t>
  </si>
  <si>
    <t>JOSEPH</t>
  </si>
  <si>
    <t>PAUL</t>
  </si>
  <si>
    <t>MICHEL</t>
  </si>
  <si>
    <t>MARC</t>
  </si>
  <si>
    <t>Clst</t>
  </si>
  <si>
    <t>Voix</t>
  </si>
  <si>
    <t>NOM</t>
  </si>
</sst>
</file>

<file path=xl/styles.xml><?xml version="1.0" encoding="utf-8"?>
<styleSheet xmlns="http://schemas.openxmlformats.org/spreadsheetml/2006/main">
  <numFmts count="2">
    <numFmt numFmtId="164" formatCode="&quot;C&quot;000"/>
    <numFmt numFmtId="165" formatCode="0.00_!%"/>
  </numFmts>
  <fonts count="9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000000"/>
      <name val="Calibri"/>
      <family val="2"/>
      <scheme val="minor"/>
    </font>
    <font>
      <sz val="2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66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5" borderId="9" xfId="0" applyFont="1" applyFill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1" fillId="6" borderId="9" xfId="0" applyFont="1" applyFill="1" applyBorder="1" applyAlignment="1">
      <alignment horizontal="right" vertical="center" indent="8"/>
    </xf>
    <xf numFmtId="0" fontId="0" fillId="0" borderId="0" xfId="0" applyAlignment="1">
      <alignment horizontal="right" vertical="center" indent="8"/>
    </xf>
    <xf numFmtId="0" fontId="1" fillId="3" borderId="7" xfId="0" applyFont="1" applyFill="1" applyBorder="1" applyAlignment="1">
      <alignment horizontal="right" vertical="center" indent="8"/>
    </xf>
    <xf numFmtId="0" fontId="1" fillId="3" borderId="8" xfId="0" applyFont="1" applyFill="1" applyBorder="1" applyAlignment="1">
      <alignment horizontal="right" vertical="center" indent="8"/>
    </xf>
    <xf numFmtId="0" fontId="1" fillId="8" borderId="1" xfId="0" applyNumberFormat="1" applyFont="1" applyFill="1" applyBorder="1" applyAlignment="1">
      <alignment horizontal="right" vertical="center" indent="8"/>
    </xf>
    <xf numFmtId="0" fontId="5" fillId="9" borderId="1" xfId="0" applyFont="1" applyFill="1" applyBorder="1" applyAlignment="1">
      <alignment horizontal="center" vertical="center"/>
    </xf>
    <xf numFmtId="165" fontId="1" fillId="7" borderId="9" xfId="0" applyNumberFormat="1" applyFont="1" applyFill="1" applyBorder="1" applyAlignment="1">
      <alignment horizontal="right" vertical="center" indent="8"/>
    </xf>
    <xf numFmtId="165" fontId="0" fillId="0" borderId="0" xfId="0" applyNumberFormat="1" applyAlignment="1">
      <alignment horizontal="right" vertical="center" indent="8"/>
    </xf>
    <xf numFmtId="0" fontId="1" fillId="0" borderId="7" xfId="0" applyFont="1" applyBorder="1" applyAlignment="1">
      <alignment horizontal="center" vertical="center"/>
    </xf>
    <xf numFmtId="164" fontId="1" fillId="4" borderId="9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6" fillId="0" borderId="0" xfId="0" applyFont="1" applyAlignment="1">
      <alignment horizontal="left" vertical="center" indent="1"/>
    </xf>
    <xf numFmtId="0" fontId="6" fillId="10" borderId="12" xfId="0" applyFont="1" applyFill="1" applyBorder="1" applyAlignment="1">
      <alignment horizontal="right" vertical="center" indent="3"/>
    </xf>
    <xf numFmtId="0" fontId="6" fillId="10" borderId="9" xfId="0" applyFont="1" applyFill="1" applyBorder="1" applyAlignment="1">
      <alignment horizontal="right" vertical="center" indent="3"/>
    </xf>
    <xf numFmtId="0" fontId="6" fillId="0" borderId="0" xfId="0" applyFont="1" applyAlignment="1">
      <alignment horizontal="right" vertical="center" indent="3"/>
    </xf>
    <xf numFmtId="0" fontId="6" fillId="10" borderId="12" xfId="0" applyFont="1" applyFill="1" applyBorder="1" applyAlignment="1">
      <alignment horizontal="right" vertical="center" indent="4"/>
    </xf>
    <xf numFmtId="0" fontId="6" fillId="10" borderId="9" xfId="0" applyFont="1" applyFill="1" applyBorder="1" applyAlignment="1">
      <alignment horizontal="right" vertical="center" indent="4"/>
    </xf>
    <xf numFmtId="0" fontId="6" fillId="0" borderId="0" xfId="0" applyFont="1" applyAlignment="1">
      <alignment horizontal="right" vertical="center" indent="4"/>
    </xf>
    <xf numFmtId="0" fontId="6" fillId="10" borderId="12" xfId="0" applyFont="1" applyFill="1" applyBorder="1" applyAlignment="1">
      <alignment horizontal="left" vertical="center" indent="1"/>
    </xf>
    <xf numFmtId="0" fontId="6" fillId="10" borderId="14" xfId="0" applyFont="1" applyFill="1" applyBorder="1" applyAlignment="1">
      <alignment horizontal="left" vertical="center" indent="1"/>
    </xf>
    <xf numFmtId="0" fontId="2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left" vertical="center" indent="2"/>
    </xf>
    <xf numFmtId="0" fontId="1" fillId="2" borderId="3" xfId="0" applyFont="1" applyFill="1" applyBorder="1" applyAlignment="1">
      <alignment horizontal="left" vertical="center" indent="2"/>
    </xf>
    <xf numFmtId="0" fontId="1" fillId="2" borderId="4" xfId="0" applyFont="1" applyFill="1" applyBorder="1" applyAlignment="1">
      <alignment horizontal="left" vertical="center" indent="2"/>
    </xf>
    <xf numFmtId="0" fontId="1" fillId="2" borderId="5" xfId="0" applyFont="1" applyFill="1" applyBorder="1" applyAlignment="1">
      <alignment horizontal="left" vertical="center" indent="2"/>
    </xf>
    <xf numFmtId="0" fontId="1" fillId="2" borderId="6" xfId="0" applyFont="1" applyFill="1" applyBorder="1" applyAlignment="1">
      <alignment horizontal="left" vertical="center" indent="2"/>
    </xf>
    <xf numFmtId="0" fontId="1" fillId="2" borderId="13" xfId="0" applyFont="1" applyFill="1" applyBorder="1" applyAlignment="1">
      <alignment horizontal="left" vertical="center" indent="2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elec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9525</xdr:rowOff>
    </xdr:from>
    <xdr:to>
      <xdr:col>10</xdr:col>
      <xdr:colOff>9525</xdr:colOff>
      <xdr:row>3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9525" y="9525"/>
          <a:ext cx="7924800" cy="72009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4400"/>
            <a:t>ELECTION</a:t>
          </a:r>
        </a:p>
      </xdr:txBody>
    </xdr:sp>
    <xdr:clientData/>
  </xdr:twoCellAnchor>
  <xdr:twoCellAnchor>
    <xdr:from>
      <xdr:col>3</xdr:col>
      <xdr:colOff>361950</xdr:colOff>
      <xdr:row>5</xdr:row>
      <xdr:rowOff>76200</xdr:rowOff>
    </xdr:from>
    <xdr:to>
      <xdr:col>6</xdr:col>
      <xdr:colOff>638174</xdr:colOff>
      <xdr:row>9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2647950" y="1028700"/>
          <a:ext cx="2562224" cy="6858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tx1"/>
              </a:solidFill>
            </a:rPr>
            <a:t>calcul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180976</xdr:colOff>
      <xdr:row>0</xdr:row>
      <xdr:rowOff>57150</xdr:rowOff>
    </xdr:from>
    <xdr:to>
      <xdr:col>5</xdr:col>
      <xdr:colOff>2076450</xdr:colOff>
      <xdr:row>1</xdr:row>
      <xdr:rowOff>28575</xdr:rowOff>
    </xdr:to>
    <xdr:sp macro="" textlink="">
      <xdr:nvSpPr>
        <xdr:cNvPr id="3" name="Rectangle à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7200901" y="57150"/>
          <a:ext cx="1895474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SOMMAIRE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0000"/>
    <pageSetUpPr fitToPage="1"/>
  </sheetPr>
  <dimension ref="A1:J23"/>
  <sheetViews>
    <sheetView showZeros="0" tabSelected="1" zoomScale="80" zoomScaleNormal="80" workbookViewId="0">
      <selection activeCell="J4" sqref="J4"/>
    </sheetView>
  </sheetViews>
  <sheetFormatPr baseColWidth="10" defaultRowHeight="18"/>
  <cols>
    <col min="3" max="3" width="15.77734375" style="18" customWidth="1"/>
    <col min="4" max="4" width="36.88671875" style="6" customWidth="1"/>
    <col min="5" max="5" width="30.88671875" style="8" customWidth="1"/>
    <col min="6" max="6" width="42.88671875" style="14" customWidth="1"/>
    <col min="8" max="8" width="18" style="25" customWidth="1"/>
    <col min="9" max="9" width="32.77734375" style="19" customWidth="1"/>
    <col min="10" max="10" width="13.77734375" style="22" customWidth="1"/>
    <col min="11" max="11" width="11" customWidth="1"/>
  </cols>
  <sheetData>
    <row r="1" spans="1:10" ht="34.200000000000003" thickBot="1">
      <c r="A1" s="3"/>
      <c r="C1" s="31" t="s">
        <v>1</v>
      </c>
      <c r="D1" s="32"/>
      <c r="E1" s="9">
        <v>111</v>
      </c>
      <c r="F1" s="2"/>
      <c r="G1" s="12">
        <f>IF(I4,0,1)</f>
        <v>1</v>
      </c>
      <c r="H1" s="1"/>
      <c r="I1" s="1"/>
      <c r="J1"/>
    </row>
    <row r="2" spans="1:10" ht="33.6">
      <c r="C2" s="33" t="s">
        <v>2</v>
      </c>
      <c r="D2" s="34"/>
      <c r="E2" s="10">
        <v>130</v>
      </c>
      <c r="F2" s="2"/>
      <c r="G2" s="1"/>
      <c r="H2" s="1"/>
      <c r="I2" s="1"/>
      <c r="J2"/>
    </row>
    <row r="3" spans="1:10" ht="34.200000000000003" thickBot="1">
      <c r="C3" s="33" t="s">
        <v>3</v>
      </c>
      <c r="D3" s="34"/>
      <c r="E3" s="10">
        <v>10</v>
      </c>
      <c r="F3" s="2"/>
      <c r="G3" s="3"/>
      <c r="H3" s="3"/>
      <c r="I3" s="1"/>
      <c r="J3"/>
    </row>
    <row r="4" spans="1:10" ht="34.200000000000003" thickBot="1">
      <c r="C4" s="35" t="s">
        <v>6</v>
      </c>
      <c r="D4" s="36"/>
      <c r="E4" s="11">
        <f>E2-E3</f>
        <v>120</v>
      </c>
      <c r="F4" s="2"/>
      <c r="G4" s="1"/>
      <c r="H4" s="4" t="s">
        <v>5</v>
      </c>
      <c r="I4" s="3">
        <f>SUMPRODUCT((E7:E22)*1)-E4+IF(E4,0,1)</f>
        <v>0</v>
      </c>
      <c r="J4"/>
    </row>
    <row r="5" spans="1:10" ht="34.200000000000003" thickBot="1">
      <c r="C5" s="2"/>
      <c r="D5" s="2"/>
      <c r="E5" s="3"/>
      <c r="F5" s="3"/>
      <c r="H5"/>
      <c r="I5"/>
      <c r="J5"/>
    </row>
    <row r="6" spans="1:10" ht="34.200000000000003" thickBot="1">
      <c r="C6" s="2"/>
      <c r="D6" s="15" t="s">
        <v>18</v>
      </c>
      <c r="E6" s="15" t="s">
        <v>4</v>
      </c>
      <c r="F6" s="15" t="s">
        <v>0</v>
      </c>
      <c r="H6" s="28" t="s">
        <v>16</v>
      </c>
      <c r="I6" s="30" t="s">
        <v>18</v>
      </c>
      <c r="J6" s="29" t="s">
        <v>17</v>
      </c>
    </row>
    <row r="7" spans="1:10" ht="33.6">
      <c r="C7" s="16">
        <f>IF(D7="","",1)</f>
        <v>1</v>
      </c>
      <c r="D7" s="5" t="s">
        <v>7</v>
      </c>
      <c r="E7" s="7">
        <v>35</v>
      </c>
      <c r="F7" s="13">
        <f>IF(OR(D7="",E7="",E$4=0),"",E7/E$4)</f>
        <v>0.29166666666666669</v>
      </c>
      <c r="H7" s="23"/>
      <c r="I7" s="26"/>
      <c r="J7" s="20"/>
    </row>
    <row r="8" spans="1:10" ht="33.6">
      <c r="C8" s="16">
        <f>IF(D8="","",C7+1)</f>
        <v>2</v>
      </c>
      <c r="D8" s="5" t="s">
        <v>8</v>
      </c>
      <c r="E8" s="7">
        <v>12</v>
      </c>
      <c r="F8" s="13">
        <f t="shared" ref="F8:F22" si="0">IF(OR(D8="",E8="",E$4=0),"",E8/E$4)</f>
        <v>0.1</v>
      </c>
      <c r="H8" s="24"/>
      <c r="I8" s="27"/>
      <c r="J8" s="21"/>
    </row>
    <row r="9" spans="1:10" ht="33.6">
      <c r="C9" s="16">
        <f t="shared" ref="C9:C22" si="1">IF(D9="","",C8+1)</f>
        <v>3</v>
      </c>
      <c r="D9" s="5" t="s">
        <v>9</v>
      </c>
      <c r="E9" s="7">
        <v>13</v>
      </c>
      <c r="F9" s="13">
        <f t="shared" si="0"/>
        <v>0.10833333333333334</v>
      </c>
      <c r="H9" s="24"/>
      <c r="I9" s="27"/>
      <c r="J9" s="21"/>
    </row>
    <row r="10" spans="1:10" ht="33.6">
      <c r="C10" s="16">
        <f t="shared" si="1"/>
        <v>4</v>
      </c>
      <c r="D10" s="5" t="s">
        <v>10</v>
      </c>
      <c r="E10" s="7">
        <v>2</v>
      </c>
      <c r="F10" s="13">
        <f t="shared" si="0"/>
        <v>1.6666666666666666E-2</v>
      </c>
      <c r="H10" s="24"/>
      <c r="I10" s="27"/>
      <c r="J10" s="21"/>
    </row>
    <row r="11" spans="1:10" ht="33.6">
      <c r="C11" s="16">
        <f t="shared" si="1"/>
        <v>5</v>
      </c>
      <c r="D11" s="5" t="s">
        <v>11</v>
      </c>
      <c r="E11" s="7">
        <v>38</v>
      </c>
      <c r="F11" s="13">
        <f t="shared" si="0"/>
        <v>0.31666666666666665</v>
      </c>
      <c r="H11" s="24"/>
      <c r="I11" s="27"/>
      <c r="J11" s="21"/>
    </row>
    <row r="12" spans="1:10" ht="33.6">
      <c r="C12" s="16">
        <f t="shared" si="1"/>
        <v>6</v>
      </c>
      <c r="D12" s="5" t="s">
        <v>12</v>
      </c>
      <c r="E12" s="7">
        <v>1</v>
      </c>
      <c r="F12" s="13">
        <f t="shared" si="0"/>
        <v>8.3333333333333332E-3</v>
      </c>
      <c r="H12" s="24"/>
      <c r="I12" s="27"/>
      <c r="J12" s="21"/>
    </row>
    <row r="13" spans="1:10" ht="33.6">
      <c r="C13" s="16">
        <f t="shared" si="1"/>
        <v>7</v>
      </c>
      <c r="D13" s="5" t="s">
        <v>13</v>
      </c>
      <c r="E13" s="7">
        <v>4</v>
      </c>
      <c r="F13" s="13">
        <f t="shared" si="0"/>
        <v>3.3333333333333333E-2</v>
      </c>
      <c r="H13" s="24"/>
      <c r="I13" s="27"/>
      <c r="J13" s="21"/>
    </row>
    <row r="14" spans="1:10" ht="33.6">
      <c r="C14" s="16">
        <f t="shared" si="1"/>
        <v>8</v>
      </c>
      <c r="D14" s="5" t="s">
        <v>14</v>
      </c>
      <c r="E14" s="7">
        <v>5</v>
      </c>
      <c r="F14" s="13">
        <f t="shared" si="0"/>
        <v>4.1666666666666664E-2</v>
      </c>
      <c r="H14" s="24"/>
      <c r="I14" s="27"/>
      <c r="J14" s="21"/>
    </row>
    <row r="15" spans="1:10" ht="33.6">
      <c r="C15" s="16">
        <f t="shared" si="1"/>
        <v>9</v>
      </c>
      <c r="D15" s="5" t="s">
        <v>15</v>
      </c>
      <c r="E15" s="7">
        <v>10</v>
      </c>
      <c r="F15" s="13">
        <f t="shared" si="0"/>
        <v>8.3333333333333329E-2</v>
      </c>
      <c r="H15" s="24"/>
      <c r="I15" s="27"/>
      <c r="J15" s="21"/>
    </row>
    <row r="16" spans="1:10" ht="33.6">
      <c r="C16" s="16" t="str">
        <f t="shared" si="1"/>
        <v/>
      </c>
      <c r="D16" s="5"/>
      <c r="E16" s="7"/>
      <c r="F16" s="13" t="str">
        <f t="shared" si="0"/>
        <v/>
      </c>
      <c r="H16" s="24"/>
      <c r="I16" s="27">
        <f t="shared" ref="I16:I22" si="2">D16</f>
        <v>0</v>
      </c>
      <c r="J16" s="21">
        <f t="shared" ref="J16:J22" si="3">E16</f>
        <v>0</v>
      </c>
    </row>
    <row r="17" spans="3:10" ht="33.6">
      <c r="C17" s="16" t="str">
        <f t="shared" si="1"/>
        <v/>
      </c>
      <c r="D17" s="5"/>
      <c r="E17" s="7"/>
      <c r="F17" s="13" t="str">
        <f t="shared" si="0"/>
        <v/>
      </c>
      <c r="H17" s="24"/>
      <c r="I17" s="27">
        <f t="shared" si="2"/>
        <v>0</v>
      </c>
      <c r="J17" s="21">
        <f t="shared" si="3"/>
        <v>0</v>
      </c>
    </row>
    <row r="18" spans="3:10" ht="33.6">
      <c r="C18" s="16" t="str">
        <f t="shared" si="1"/>
        <v/>
      </c>
      <c r="D18" s="5"/>
      <c r="E18" s="7"/>
      <c r="F18" s="13" t="str">
        <f t="shared" si="0"/>
        <v/>
      </c>
      <c r="H18" s="24"/>
      <c r="I18" s="27">
        <f t="shared" si="2"/>
        <v>0</v>
      </c>
      <c r="J18" s="21">
        <f t="shared" si="3"/>
        <v>0</v>
      </c>
    </row>
    <row r="19" spans="3:10" ht="33.6">
      <c r="C19" s="16" t="str">
        <f t="shared" si="1"/>
        <v/>
      </c>
      <c r="D19" s="5"/>
      <c r="E19" s="7"/>
      <c r="F19" s="13" t="str">
        <f t="shared" si="0"/>
        <v/>
      </c>
      <c r="H19" s="24"/>
      <c r="I19" s="27">
        <f t="shared" si="2"/>
        <v>0</v>
      </c>
      <c r="J19" s="21">
        <f t="shared" si="3"/>
        <v>0</v>
      </c>
    </row>
    <row r="20" spans="3:10" ht="33.6">
      <c r="C20" s="16" t="str">
        <f t="shared" si="1"/>
        <v/>
      </c>
      <c r="D20" s="5"/>
      <c r="E20" s="7"/>
      <c r="F20" s="13" t="str">
        <f t="shared" si="0"/>
        <v/>
      </c>
      <c r="H20" s="24"/>
      <c r="I20" s="27">
        <f t="shared" si="2"/>
        <v>0</v>
      </c>
      <c r="J20" s="21">
        <f t="shared" si="3"/>
        <v>0</v>
      </c>
    </row>
    <row r="21" spans="3:10" ht="33.6">
      <c r="C21" s="16" t="str">
        <f t="shared" si="1"/>
        <v/>
      </c>
      <c r="D21" s="5"/>
      <c r="E21" s="7"/>
      <c r="F21" s="13" t="str">
        <f t="shared" si="0"/>
        <v/>
      </c>
      <c r="H21" s="24"/>
      <c r="I21" s="27">
        <f t="shared" si="2"/>
        <v>0</v>
      </c>
      <c r="J21" s="21">
        <f t="shared" si="3"/>
        <v>0</v>
      </c>
    </row>
    <row r="22" spans="3:10" ht="33.6">
      <c r="C22" s="16" t="str">
        <f t="shared" si="1"/>
        <v/>
      </c>
      <c r="D22" s="5"/>
      <c r="E22" s="7"/>
      <c r="F22" s="13" t="str">
        <f t="shared" si="0"/>
        <v/>
      </c>
      <c r="H22" s="24"/>
      <c r="I22" s="27">
        <f t="shared" si="2"/>
        <v>0</v>
      </c>
      <c r="J22" s="21">
        <f t="shared" si="3"/>
        <v>0</v>
      </c>
    </row>
    <row r="23" spans="3:10">
      <c r="C23" s="17"/>
    </row>
  </sheetData>
  <sortState ref="H7:J15">
    <sortCondition ref="H7"/>
  </sortState>
  <mergeCells count="4">
    <mergeCell ref="C1:D1"/>
    <mergeCell ref="C2:D2"/>
    <mergeCell ref="C3:D3"/>
    <mergeCell ref="C4:D4"/>
  </mergeCells>
  <pageMargins left="0.7" right="0.7" top="0.75" bottom="0.75" header="0.3" footer="0.3"/>
  <pageSetup paperSize="9" scale="54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SOMMAIRE</vt:lpstr>
      <vt:lpstr>elec</vt:lpstr>
      <vt:lpstr>elec!Zone_d_impression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anonyme</cp:lastModifiedBy>
  <cp:lastPrinted>2018-03-04T14:43:19Z</cp:lastPrinted>
  <dcterms:created xsi:type="dcterms:W3CDTF">2016-11-26T15:36:20Z</dcterms:created>
  <dcterms:modified xsi:type="dcterms:W3CDTF">2019-01-11T17:38:08Z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