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defaultThemeVersion="124226"/>
  <bookViews>
    <workbookView xWindow="-108" yWindow="-108" windowWidth="19416" windowHeight="10416" firstSheet="1" activeTab="2"/>
  </bookViews>
  <sheets>
    <sheet name="param" sheetId="6" state="hidden" r:id="rId1"/>
    <sheet name="Repertoire tel" sheetId="3" r:id="rId2"/>
    <sheet name="base" sheetId="5" r:id="rId3"/>
    <sheet name="Feuil2" sheetId="4" state="hidden" r:id="rId4"/>
  </sheets>
  <definedNames>
    <definedName name="_date">Feuil2!$A$1:$A$15</definedName>
    <definedName name="_grade">Feuil2!$C$1:$C$17</definedName>
    <definedName name="chambre">'Repertoire tel'!$F$14:$F$927</definedName>
    <definedName name="grade">'Repertoire tel'!$D$14:$D$927</definedName>
    <definedName name="LISTENOMSTEL">'Repertoire tel'!$A$3:$A$4261</definedName>
    <definedName name="nom">'Repertoire tel'!$A$14:$A$795</definedName>
    <definedName name="OPTIONSTEL">param!$A$2:$A$4</definedName>
    <definedName name="poste">'Repertoire tel'!$E$14:$F$927</definedName>
    <definedName name="prenom">'Repertoire tel'!$B$14:$B$927</definedName>
    <definedName name="tel_1">'Repertoire tel'!$G$14:$G$927</definedName>
    <definedName name="tel_2">'Repertoire tel'!$H$14:$H$927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4"/>
  <c r="A14" s="1"/>
  <c r="A8" l="1"/>
  <c r="A1"/>
  <c r="A3"/>
  <c r="A7"/>
  <c r="A9"/>
  <c r="A5"/>
  <c r="A13"/>
  <c r="A10"/>
  <c r="A11"/>
  <c r="A4"/>
  <c r="A12"/>
  <c r="A6"/>
</calcChain>
</file>

<file path=xl/sharedStrings.xml><?xml version="1.0" encoding="utf-8"?>
<sst xmlns="http://schemas.openxmlformats.org/spreadsheetml/2006/main" count="116" uniqueCount="68">
  <si>
    <t>1CL</t>
  </si>
  <si>
    <t>CCH</t>
  </si>
  <si>
    <t>CNE</t>
  </si>
  <si>
    <t>SCH</t>
  </si>
  <si>
    <t>CPL</t>
  </si>
  <si>
    <t>SGT</t>
  </si>
  <si>
    <t>CBA</t>
  </si>
  <si>
    <t>ADC</t>
  </si>
  <si>
    <t>LTN</t>
  </si>
  <si>
    <t>LCL</t>
  </si>
  <si>
    <t>NOM</t>
  </si>
  <si>
    <t>PRENOM</t>
  </si>
  <si>
    <t>JEREMY</t>
  </si>
  <si>
    <t>FABIEN</t>
  </si>
  <si>
    <t>MIKE</t>
  </si>
  <si>
    <t>JULIEN</t>
  </si>
  <si>
    <t>KEVIN</t>
  </si>
  <si>
    <t>ADJ</t>
  </si>
  <si>
    <t>SAP</t>
  </si>
  <si>
    <t>SOC</t>
  </si>
  <si>
    <t>SLT</t>
  </si>
  <si>
    <t>CDT</t>
  </si>
  <si>
    <t>COL</t>
  </si>
  <si>
    <t>GEN</t>
  </si>
  <si>
    <t>FRANCK</t>
  </si>
  <si>
    <t xml:space="preserve"> -</t>
  </si>
  <si>
    <t>JEAN JACQUES</t>
  </si>
  <si>
    <t>MAEL</t>
  </si>
  <si>
    <t>BERENGER</t>
  </si>
  <si>
    <t>nom</t>
  </si>
  <si>
    <t>commentaire</t>
  </si>
  <si>
    <t>autre1</t>
  </si>
  <si>
    <t>autre2</t>
  </si>
  <si>
    <t>autre3</t>
  </si>
  <si>
    <t>AUTRE1</t>
  </si>
  <si>
    <t>AUTRE2</t>
  </si>
  <si>
    <t>AUTRE3</t>
  </si>
  <si>
    <t>REG</t>
  </si>
  <si>
    <t>GR</t>
  </si>
  <si>
    <t>TG</t>
  </si>
  <si>
    <t>YT</t>
  </si>
  <si>
    <t>TY</t>
  </si>
  <si>
    <t>YYY</t>
  </si>
  <si>
    <t>UY</t>
  </si>
  <si>
    <t>UI</t>
  </si>
  <si>
    <t>ZERT</t>
  </si>
  <si>
    <t>EZE</t>
  </si>
  <si>
    <t>gfh</t>
  </si>
  <si>
    <t>01,01,01,01</t>
  </si>
  <si>
    <t>telephone 1 /perso</t>
  </si>
  <si>
    <t>TELEPHONE 2 / bureau</t>
  </si>
  <si>
    <t>N° TELEPHONE 3 / pro</t>
  </si>
  <si>
    <t>xavier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</si>
  <si>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</si>
  <si>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</si>
  <si>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</si>
  <si>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</si>
  <si>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</si>
  <si>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</si>
  <si>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</si>
  <si>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</si>
  <si>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OPTIONS TEL</t>
  </si>
  <si>
    <t>Zimmer</t>
  </si>
  <si>
    <t>alfred</t>
  </si>
  <si>
    <t>prénom</t>
  </si>
  <si>
    <t>téléphone</t>
  </si>
  <si>
    <t>VALIDITÉ</t>
  </si>
  <si>
    <t>456456563356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</si>
</sst>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[$-F800]dddd\,\ mmmm\ dd\,\ yyyy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36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165" fontId="0" fillId="0" borderId="0" xfId="0" applyNumberFormat="1"/>
    <xf numFmtId="0" fontId="4" fillId="3" borderId="5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3" fontId="4" fillId="3" borderId="6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vertical="center"/>
    </xf>
    <xf numFmtId="0" fontId="8" fillId="3" borderId="0" xfId="0" applyFont="1" applyFill="1" applyBorder="1" applyAlignment="1" applyProtection="1"/>
    <xf numFmtId="0" fontId="2" fillId="3" borderId="0" xfId="0" applyFont="1" applyFill="1" applyProtection="1"/>
    <xf numFmtId="0" fontId="9" fillId="3" borderId="0" xfId="0" applyFont="1" applyFill="1" applyBorder="1" applyProtection="1"/>
    <xf numFmtId="0" fontId="10" fillId="3" borderId="7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Protection="1"/>
    <xf numFmtId="164" fontId="4" fillId="3" borderId="6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/>
    </xf>
    <xf numFmtId="164" fontId="4" fillId="3" borderId="4" xfId="0" applyNumberFormat="1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14" fontId="4" fillId="3" borderId="6" xfId="0" applyNumberFormat="1" applyFont="1" applyFill="1" applyBorder="1" applyAlignment="1" applyProtection="1">
      <alignment horizontal="center" vertical="center"/>
    </xf>
    <xf numFmtId="14" fontId="7" fillId="2" borderId="14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2" borderId="11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Alignment="1">
      <alignment horizontal="right" indent="5"/>
    </xf>
    <xf numFmtId="0" fontId="0" fillId="0" borderId="0" xfId="0" applyNumberFormat="1" applyAlignment="1"/>
  </cellXfs>
  <cellStyles count="2">
    <cellStyle name="Normal" xfId="0" builtinId="0"/>
    <cellStyle name="Normal 2 3" xfId="1"/>
  </cellStyles>
  <dxfs count="29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numFmt numFmtId="19" formatCode="dd/mm/yyyy"/>
      <alignment horizontal="center" vertical="center" textRotation="0" indent="0" relativeIndent="255" justifyLastLine="0" shrinkToFit="0" readingOrder="0"/>
    </dxf>
    <dxf>
      <numFmt numFmtId="30" formatCode="@"/>
      <alignment horizontal="right" textRotation="0" indent="5" relativeIndent="255" justifyLastLine="0" shrinkToFit="0" mergeCell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64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64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/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tables/table1.xml><?xml version="1.0" encoding="utf-8"?>
<table xmlns="http://schemas.openxmlformats.org/spreadsheetml/2006/main" id="1" name="Tableau1" displayName="Tableau1" ref="A2:H14" totalsRowShown="0" headerRowDxfId="28" dataDxfId="26" headerRowBorderDxfId="27" tableBorderDxfId="25" totalsRowBorderDxfId="24">
  <autoFilter ref="A2:H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3:H14">
    <sortCondition ref="A2:A14"/>
  </sortState>
  <tableColumns count="8">
    <tableColumn id="1" name="NOM" dataDxfId="23" totalsRowDxfId="22"/>
    <tableColumn id="2" name="PRENOM" dataDxfId="21" totalsRowDxfId="20"/>
    <tableColumn id="3" name="AUTRE1" dataDxfId="19" totalsRowDxfId="18"/>
    <tableColumn id="4" name="AUTRE2" dataDxfId="17" totalsRowDxfId="16"/>
    <tableColumn id="5" name="AUTRE3" dataDxfId="15" totalsRowDxfId="14"/>
    <tableColumn id="6" name="telephone 1 /perso" dataDxfId="13" totalsRowDxfId="12"/>
    <tableColumn id="7" name="TELEPHONE 2 / bureau" dataDxfId="11" totalsRowDxfId="10"/>
    <tableColumn id="8" name="N° TELEPHONE 3 / pro" dataDxfId="9" totalsRowDxfId="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H76" totalsRowShown="0" headerRowDxfId="7" headerRowBorderDxfId="6" tableBorderDxfId="5">
  <autoFilter ref="A2:H76"/>
  <sortState ref="A3:I49">
    <sortCondition ref="A2:A49"/>
  </sortState>
  <tableColumns count="8">
    <tableColumn id="1" name="nom"/>
    <tableColumn id="9" name="prénom"/>
    <tableColumn id="3" name="autre1"/>
    <tableColumn id="4" name="autre2"/>
    <tableColumn id="5" name="autre3"/>
    <tableColumn id="7" name="téléphone" dataDxfId="4"/>
    <tableColumn id="2" name="VALIDITÉ" dataDxfId="3"/>
    <tableColumn id="8" name="commen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4"/>
  <sheetViews>
    <sheetView workbookViewId="0">
      <selection activeCell="A9" sqref="A9"/>
    </sheetView>
  </sheetViews>
  <sheetFormatPr baseColWidth="10" defaultRowHeight="14.4"/>
  <cols>
    <col min="1" max="1" width="38.77734375" customWidth="1"/>
  </cols>
  <sheetData>
    <row r="1" spans="1:1" ht="21.6" thickBot="1">
      <c r="A1" s="17" t="s">
        <v>61</v>
      </c>
    </row>
    <row r="2" spans="1:1" ht="19.5" customHeight="1" thickBot="1">
      <c r="A2" s="17" t="s">
        <v>49</v>
      </c>
    </row>
    <row r="3" spans="1:1" ht="19.5" customHeight="1" thickBot="1">
      <c r="A3" s="17" t="s">
        <v>50</v>
      </c>
    </row>
    <row r="4" spans="1:1" ht="19.5" customHeight="1" thickBot="1">
      <c r="A4" s="18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0"/>
    <pageSetUpPr fitToPage="1"/>
  </sheetPr>
  <dimension ref="A1:V14"/>
  <sheetViews>
    <sheetView zoomScale="70" zoomScaleNormal="70" workbookViewId="0">
      <pane ySplit="2" topLeftCell="A3" activePane="bottomLeft" state="frozen"/>
      <selection pane="bottomLeft" activeCell="F8" sqref="F8"/>
    </sheetView>
  </sheetViews>
  <sheetFormatPr baseColWidth="10" defaultColWidth="11.44140625" defaultRowHeight="30" customHeight="1"/>
  <cols>
    <col min="1" max="1" width="36.5546875" style="28" bestFit="1" customWidth="1"/>
    <col min="2" max="2" width="26.77734375" style="28" customWidth="1"/>
    <col min="3" max="3" width="17.77734375" style="28" customWidth="1"/>
    <col min="4" max="4" width="13.21875" style="28" customWidth="1"/>
    <col min="5" max="5" width="22.5546875" style="29" customWidth="1"/>
    <col min="6" max="6" width="31.77734375" style="28" customWidth="1"/>
    <col min="7" max="7" width="56.77734375" style="28" customWidth="1"/>
    <col min="8" max="8" width="36.77734375" style="15" customWidth="1"/>
    <col min="9" max="10" width="12.21875" style="14" customWidth="1"/>
    <col min="11" max="22" width="11.44140625" style="14"/>
    <col min="23" max="16384" width="11.44140625" style="15"/>
  </cols>
  <sheetData>
    <row r="1" spans="1:22" ht="47.25" customHeight="1" thickBot="1">
      <c r="A1" s="12"/>
      <c r="B1" s="13"/>
      <c r="C1" s="13"/>
      <c r="D1" s="13"/>
      <c r="E1" s="13"/>
      <c r="F1" s="13"/>
      <c r="G1" s="13"/>
      <c r="H1" s="13"/>
    </row>
    <row r="2" spans="1:22" s="19" customFormat="1" ht="30" customHeight="1" thickBot="1">
      <c r="A2" s="16" t="s">
        <v>10</v>
      </c>
      <c r="B2" s="17" t="s">
        <v>11</v>
      </c>
      <c r="C2" s="17" t="s">
        <v>34</v>
      </c>
      <c r="D2" s="17" t="s">
        <v>35</v>
      </c>
      <c r="E2" s="17" t="s">
        <v>36</v>
      </c>
      <c r="F2" s="17" t="s">
        <v>49</v>
      </c>
      <c r="G2" s="17" t="s">
        <v>50</v>
      </c>
      <c r="H2" s="18" t="s">
        <v>51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2" s="19" customFormat="1" ht="30" customHeight="1">
      <c r="A3" s="5" t="s">
        <v>62</v>
      </c>
      <c r="B3" s="6" t="s">
        <v>63</v>
      </c>
      <c r="C3" s="6" t="s">
        <v>37</v>
      </c>
      <c r="D3" s="6">
        <v>1</v>
      </c>
      <c r="E3" s="30">
        <v>44146</v>
      </c>
      <c r="F3" s="6">
        <v>456456563356</v>
      </c>
      <c r="G3" s="20">
        <v>606060606</v>
      </c>
      <c r="H3" s="21" t="s">
        <v>48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2" s="19" customFormat="1" ht="30" customHeight="1">
      <c r="A4" s="5" t="s">
        <v>45</v>
      </c>
      <c r="B4" s="6" t="s">
        <v>12</v>
      </c>
      <c r="C4" s="6" t="s">
        <v>37</v>
      </c>
      <c r="D4" s="6">
        <v>1</v>
      </c>
      <c r="E4" s="30">
        <v>43811</v>
      </c>
      <c r="F4" s="6">
        <v>456456563356</v>
      </c>
      <c r="G4" s="20">
        <v>606060606</v>
      </c>
      <c r="H4" s="21" t="s">
        <v>48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s="19" customFormat="1" ht="30" customHeight="1">
      <c r="A5" s="5" t="s">
        <v>46</v>
      </c>
      <c r="B5" s="6" t="s">
        <v>52</v>
      </c>
      <c r="C5" s="6" t="s">
        <v>38</v>
      </c>
      <c r="D5" s="6">
        <v>3</v>
      </c>
      <c r="E5" s="30">
        <v>43782</v>
      </c>
      <c r="F5" s="7">
        <v>456546545634</v>
      </c>
      <c r="G5" s="20">
        <v>665653</v>
      </c>
      <c r="H5" s="21">
        <v>3433542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9" customFormat="1" ht="30" customHeight="1">
      <c r="A6" s="2" t="s">
        <v>53</v>
      </c>
      <c r="B6" s="3" t="s">
        <v>13</v>
      </c>
      <c r="C6" s="3" t="s">
        <v>38</v>
      </c>
      <c r="D6" s="3">
        <v>4</v>
      </c>
      <c r="E6" s="30">
        <v>43783</v>
      </c>
      <c r="F6" s="3">
        <v>6453646</v>
      </c>
      <c r="G6" s="20">
        <v>44644563</v>
      </c>
      <c r="H6" s="22">
        <v>34534534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</row>
    <row r="7" spans="1:22" s="19" customFormat="1" ht="30" customHeight="1">
      <c r="A7" s="5" t="s">
        <v>54</v>
      </c>
      <c r="B7" s="6" t="s">
        <v>14</v>
      </c>
      <c r="C7" s="6" t="s">
        <v>39</v>
      </c>
      <c r="D7" s="6">
        <v>44</v>
      </c>
      <c r="E7" s="30">
        <v>43784</v>
      </c>
      <c r="F7" s="7">
        <v>56546546</v>
      </c>
      <c r="G7" s="20">
        <v>43634656</v>
      </c>
      <c r="H7" s="21">
        <v>34545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9" customFormat="1" ht="30" customHeight="1">
      <c r="A8" s="23" t="s">
        <v>55</v>
      </c>
      <c r="B8" s="24" t="s">
        <v>27</v>
      </c>
      <c r="C8" s="25" t="s">
        <v>39</v>
      </c>
      <c r="D8" s="24">
        <v>55</v>
      </c>
      <c r="E8" s="30">
        <v>43785</v>
      </c>
      <c r="F8" s="24">
        <v>565464</v>
      </c>
      <c r="G8" s="20">
        <v>4565565</v>
      </c>
      <c r="H8" s="26">
        <v>36457657677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</row>
    <row r="9" spans="1:22" s="19" customFormat="1" ht="30" customHeight="1">
      <c r="A9" s="23" t="s">
        <v>56</v>
      </c>
      <c r="B9" s="25" t="s">
        <v>28</v>
      </c>
      <c r="C9" s="25" t="s">
        <v>40</v>
      </c>
      <c r="D9" s="25">
        <v>66</v>
      </c>
      <c r="E9" s="30">
        <v>43786</v>
      </c>
      <c r="F9" s="25">
        <v>4564364466</v>
      </c>
      <c r="G9" s="20">
        <v>65466635</v>
      </c>
      <c r="H9" s="26">
        <v>768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</row>
    <row r="10" spans="1:22" s="19" customFormat="1" ht="30" customHeight="1">
      <c r="A10" s="23" t="s">
        <v>57</v>
      </c>
      <c r="B10" s="24" t="s">
        <v>26</v>
      </c>
      <c r="C10" s="3" t="s">
        <v>41</v>
      </c>
      <c r="D10" s="24">
        <v>777</v>
      </c>
      <c r="E10" s="30">
        <v>43787</v>
      </c>
      <c r="F10" s="24">
        <v>436454</v>
      </c>
      <c r="G10" s="20">
        <v>3636546</v>
      </c>
      <c r="H10" s="22">
        <v>867868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s="19" customFormat="1" ht="30" customHeight="1">
      <c r="A11" s="23" t="s">
        <v>58</v>
      </c>
      <c r="B11" s="24" t="s">
        <v>15</v>
      </c>
      <c r="C11" s="3" t="s">
        <v>42</v>
      </c>
      <c r="D11" s="24">
        <v>888</v>
      </c>
      <c r="E11" s="30">
        <v>43788</v>
      </c>
      <c r="F11" s="24">
        <v>45665464</v>
      </c>
      <c r="G11" s="20">
        <v>9876969</v>
      </c>
      <c r="H11" s="22">
        <v>9798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s="19" customFormat="1" ht="30" customHeight="1">
      <c r="A12" s="23" t="s">
        <v>59</v>
      </c>
      <c r="B12" s="3" t="s">
        <v>24</v>
      </c>
      <c r="C12" s="3" t="s">
        <v>43</v>
      </c>
      <c r="D12" s="3">
        <v>345</v>
      </c>
      <c r="E12" s="30">
        <v>43789</v>
      </c>
      <c r="F12" s="4">
        <v>56335635</v>
      </c>
      <c r="G12" s="20">
        <v>787689898</v>
      </c>
      <c r="H12" s="22">
        <v>87978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s="19" customFormat="1" ht="30" customHeight="1">
      <c r="A13" s="23" t="s">
        <v>60</v>
      </c>
      <c r="B13" s="3" t="s">
        <v>16</v>
      </c>
      <c r="C13" s="3" t="s">
        <v>44</v>
      </c>
      <c r="D13" s="3">
        <v>245</v>
      </c>
      <c r="E13" s="30">
        <v>43790</v>
      </c>
      <c r="F13" s="3">
        <v>3634664</v>
      </c>
      <c r="G13" s="20">
        <v>4565576578</v>
      </c>
      <c r="H13" s="22">
        <v>967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30" customHeight="1">
      <c r="A14" s="27"/>
      <c r="B14" s="25"/>
      <c r="C14" s="25"/>
      <c r="D14" s="25"/>
      <c r="E14" s="25"/>
      <c r="F14" s="25"/>
      <c r="G14" s="20"/>
      <c r="H14" s="26"/>
    </row>
  </sheetData>
  <phoneticPr fontId="11" type="noConversion"/>
  <pageMargins left="0.7" right="0.7" top="0.75" bottom="0.75" header="0.3" footer="0.3"/>
  <pageSetup paperSize="9" scale="35" fitToHeight="0" orientation="portrait" r:id="rId1"/>
  <legacyDrawing r:id="rId2"/>
  <controls>
    <control shapeId="2059" r:id="rId3" name="TextBox1"/>
    <control shapeId="2051" r:id="rId4" name="CommandButton2"/>
    <control shapeId="2056" r:id="rId5" name="CommandButton1"/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14"/>
  <sheetViews>
    <sheetView tabSelected="1" zoomScale="70" zoomScaleNormal="70" workbookViewId="0">
      <selection activeCell="J2" sqref="J2"/>
    </sheetView>
  </sheetViews>
  <sheetFormatPr baseColWidth="10" defaultRowHeight="14.4"/>
  <cols>
    <col min="1" max="2" width="15.44140625" customWidth="1"/>
    <col min="3" max="3" width="18.21875" customWidth="1"/>
    <col min="4" max="4" width="16.77734375" customWidth="1"/>
    <col min="5" max="5" width="18.21875" customWidth="1"/>
    <col min="6" max="6" width="53.77734375" style="34" customWidth="1"/>
    <col min="7" max="7" width="53.77734375" style="32" customWidth="1"/>
    <col min="8" max="8" width="27.77734375" customWidth="1"/>
  </cols>
  <sheetData>
    <row r="1" spans="1:8" ht="19.95" customHeight="1">
      <c r="F1" s="35"/>
    </row>
    <row r="2" spans="1:8" ht="45.75" customHeight="1" thickBot="1">
      <c r="A2" s="8" t="s">
        <v>29</v>
      </c>
      <c r="B2" s="11" t="s">
        <v>64</v>
      </c>
      <c r="C2" s="9" t="s">
        <v>31</v>
      </c>
      <c r="D2" s="9" t="s">
        <v>32</v>
      </c>
      <c r="E2" s="9" t="s">
        <v>33</v>
      </c>
      <c r="F2" s="33" t="s">
        <v>65</v>
      </c>
      <c r="G2" s="31" t="s">
        <v>66</v>
      </c>
      <c r="H2" s="10" t="s">
        <v>30</v>
      </c>
    </row>
    <row r="3" spans="1:8">
      <c r="A3" t="s">
        <v>60</v>
      </c>
      <c r="B3" t="s">
        <v>16</v>
      </c>
      <c r="C3" t="s">
        <v>44</v>
      </c>
      <c r="F3" s="34">
        <v>3634664</v>
      </c>
      <c r="G3" s="32">
        <v>43790</v>
      </c>
    </row>
    <row r="4" spans="1:8">
      <c r="A4" t="s">
        <v>57</v>
      </c>
      <c r="B4" t="s">
        <v>26</v>
      </c>
      <c r="C4" t="s">
        <v>41</v>
      </c>
      <c r="F4" s="34">
        <v>436454</v>
      </c>
      <c r="G4" s="32">
        <v>43787</v>
      </c>
    </row>
    <row r="5" spans="1:8">
      <c r="A5" t="s">
        <v>53</v>
      </c>
      <c r="B5" t="s">
        <v>13</v>
      </c>
      <c r="C5" t="s">
        <v>38</v>
      </c>
      <c r="F5" s="34">
        <v>6453646</v>
      </c>
      <c r="G5" s="32">
        <v>43783</v>
      </c>
    </row>
    <row r="6" spans="1:8">
      <c r="A6" t="s">
        <v>45</v>
      </c>
      <c r="B6" t="s">
        <v>12</v>
      </c>
      <c r="C6" t="s">
        <v>37</v>
      </c>
      <c r="F6" s="34" t="s">
        <v>67</v>
      </c>
      <c r="G6" s="32">
        <v>43811</v>
      </c>
    </row>
    <row r="7" spans="1:8">
      <c r="A7" t="s">
        <v>62</v>
      </c>
      <c r="B7" t="s">
        <v>63</v>
      </c>
      <c r="C7" t="s">
        <v>37</v>
      </c>
      <c r="F7" s="34" t="s">
        <v>67</v>
      </c>
      <c r="G7" s="32">
        <v>44146</v>
      </c>
    </row>
    <row r="8" spans="1:8">
      <c r="A8" t="s">
        <v>60</v>
      </c>
      <c r="B8" t="s">
        <v>16</v>
      </c>
      <c r="C8" t="s">
        <v>44</v>
      </c>
      <c r="F8" s="34">
        <v>3634664</v>
      </c>
      <c r="G8" s="32">
        <v>43820</v>
      </c>
    </row>
    <row r="9" spans="1:8">
      <c r="A9" t="s">
        <v>60</v>
      </c>
      <c r="B9" t="s">
        <v>16</v>
      </c>
      <c r="C9" t="s">
        <v>44</v>
      </c>
      <c r="F9" s="34">
        <v>3634664</v>
      </c>
      <c r="G9" s="32">
        <v>43790</v>
      </c>
    </row>
    <row r="10" spans="1:8">
      <c r="A10" t="s">
        <v>59</v>
      </c>
      <c r="B10" t="s">
        <v>24</v>
      </c>
      <c r="C10" t="s">
        <v>43</v>
      </c>
      <c r="F10" s="34">
        <v>56335635</v>
      </c>
      <c r="G10" s="32">
        <v>43789</v>
      </c>
    </row>
    <row r="11" spans="1:8">
      <c r="A11" t="s">
        <v>55</v>
      </c>
      <c r="B11" t="s">
        <v>27</v>
      </c>
      <c r="C11" t="s">
        <v>39</v>
      </c>
      <c r="F11" s="34">
        <v>565464</v>
      </c>
      <c r="G11" s="32">
        <v>43785</v>
      </c>
    </row>
    <row r="12" spans="1:8">
      <c r="A12" t="s">
        <v>46</v>
      </c>
      <c r="B12" t="s">
        <v>52</v>
      </c>
      <c r="C12" t="s">
        <v>38</v>
      </c>
      <c r="F12" s="34" t="s">
        <v>67</v>
      </c>
      <c r="G12" s="32">
        <v>43782</v>
      </c>
    </row>
    <row r="13" spans="1:8">
      <c r="A13" t="s">
        <v>45</v>
      </c>
      <c r="B13" t="s">
        <v>12</v>
      </c>
      <c r="C13" t="s">
        <v>37</v>
      </c>
      <c r="D13">
        <v>1</v>
      </c>
      <c r="E13" t="s">
        <v>47</v>
      </c>
      <c r="F13" s="34" t="s">
        <v>67</v>
      </c>
    </row>
    <row r="14" spans="1:8">
      <c r="A14" t="s">
        <v>45</v>
      </c>
      <c r="B14" t="s">
        <v>12</v>
      </c>
      <c r="C14" t="s">
        <v>37</v>
      </c>
      <c r="D14">
        <v>1</v>
      </c>
      <c r="E14" t="s">
        <v>47</v>
      </c>
      <c r="F14" s="34" t="s">
        <v>67</v>
      </c>
    </row>
  </sheetData>
  <sheetProtection password="CC6F" sheet="1" objects="1" scenarios="1"/>
  <conditionalFormatting sqref="G3:G76">
    <cfRule type="expression" dxfId="2" priority="5">
      <formula>AND(G3&lt;=TODAY(),G3&lt;&gt;"")</formula>
    </cfRule>
    <cfRule type="cellIs" dxfId="1" priority="2" stopIfTrue="1" operator="greaterThan">
      <formula>TODAY()</formula>
    </cfRule>
    <cfRule type="cellIs" dxfId="0" priority="1" stopIfTrue="1" operator="greaterThan">
      <formula>TODAY()+30</formula>
    </cfRule>
  </conditionalFormatting>
  <pageMargins left="0.7" right="0.7" top="0.75" bottom="0.75" header="0.3" footer="0.3"/>
  <pageSetup paperSize="9" orientation="portrait" horizontalDpi="300" verticalDpi="300" r:id="rId1"/>
  <legacyDrawing r:id="rId2"/>
  <controls>
    <control shapeId="3073" r:id="rId3" name="CommandButton1"/>
  </controls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C17"/>
  <sheetViews>
    <sheetView workbookViewId="0">
      <selection activeCell="A2" sqref="A2"/>
    </sheetView>
  </sheetViews>
  <sheetFormatPr baseColWidth="10" defaultRowHeight="14.4"/>
  <cols>
    <col min="1" max="1" width="36" style="1" customWidth="1"/>
  </cols>
  <sheetData>
    <row r="1" spans="1:3">
      <c r="A1" s="1">
        <f ca="1">A2-1</f>
        <v>43789</v>
      </c>
      <c r="C1" t="s">
        <v>18</v>
      </c>
    </row>
    <row r="2" spans="1:3">
      <c r="A2" s="1">
        <f ca="1">TODAY()</f>
        <v>43790</v>
      </c>
      <c r="C2" t="s">
        <v>0</v>
      </c>
    </row>
    <row r="3" spans="1:3">
      <c r="A3" s="1">
        <f ca="1">A2+1</f>
        <v>43791</v>
      </c>
      <c r="C3" t="s">
        <v>4</v>
      </c>
    </row>
    <row r="4" spans="1:3">
      <c r="A4" s="1">
        <f ca="1">A2+2</f>
        <v>43792</v>
      </c>
      <c r="C4" t="s">
        <v>1</v>
      </c>
    </row>
    <row r="5" spans="1:3">
      <c r="A5" s="1">
        <f ca="1">A2+3</f>
        <v>43793</v>
      </c>
      <c r="C5" t="s">
        <v>5</v>
      </c>
    </row>
    <row r="6" spans="1:3">
      <c r="A6" s="1">
        <f ca="1">A2+4</f>
        <v>43794</v>
      </c>
      <c r="C6" t="s">
        <v>19</v>
      </c>
    </row>
    <row r="7" spans="1:3">
      <c r="A7" s="1">
        <f ca="1">A2+5</f>
        <v>43795</v>
      </c>
      <c r="C7" t="s">
        <v>3</v>
      </c>
    </row>
    <row r="8" spans="1:3">
      <c r="A8" s="1">
        <f ca="1">A2+6</f>
        <v>43796</v>
      </c>
      <c r="C8" t="s">
        <v>17</v>
      </c>
    </row>
    <row r="9" spans="1:3">
      <c r="A9" s="1">
        <f ca="1">A2+7</f>
        <v>43797</v>
      </c>
      <c r="C9" t="s">
        <v>7</v>
      </c>
    </row>
    <row r="10" spans="1:3">
      <c r="A10" s="1">
        <f ca="1">A2+8</f>
        <v>43798</v>
      </c>
      <c r="C10" t="s">
        <v>20</v>
      </c>
    </row>
    <row r="11" spans="1:3">
      <c r="A11" s="1">
        <f ca="1">A2+9</f>
        <v>43799</v>
      </c>
      <c r="C11" t="s">
        <v>8</v>
      </c>
    </row>
    <row r="12" spans="1:3">
      <c r="A12" s="1">
        <f ca="1">A2+10</f>
        <v>43800</v>
      </c>
      <c r="C12" t="s">
        <v>2</v>
      </c>
    </row>
    <row r="13" spans="1:3">
      <c r="A13" s="1">
        <f ca="1">A2+11</f>
        <v>43801</v>
      </c>
      <c r="C13" t="s">
        <v>21</v>
      </c>
    </row>
    <row r="14" spans="1:3">
      <c r="A14" s="1">
        <f ca="1">A2+12</f>
        <v>43802</v>
      </c>
      <c r="C14" t="s">
        <v>6</v>
      </c>
    </row>
    <row r="15" spans="1:3">
      <c r="A15" s="1" t="s">
        <v>25</v>
      </c>
      <c r="C15" t="s">
        <v>9</v>
      </c>
    </row>
    <row r="16" spans="1:3">
      <c r="C16" t="s">
        <v>22</v>
      </c>
    </row>
    <row r="17" spans="3:3">
      <c r="C17" t="s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param</vt:lpstr>
      <vt:lpstr>Repertoire tel</vt:lpstr>
      <vt:lpstr>base</vt:lpstr>
      <vt:lpstr>Feuil2</vt:lpstr>
      <vt:lpstr>_date</vt:lpstr>
      <vt:lpstr>_grade</vt:lpstr>
      <vt:lpstr>chambre</vt:lpstr>
      <vt:lpstr>grade</vt:lpstr>
      <vt:lpstr>LISTENOMSTEL</vt:lpstr>
      <vt:lpstr>nom</vt:lpstr>
      <vt:lpstr>OPTIONSTEL</vt:lpstr>
      <vt:lpstr>poste</vt:lpstr>
      <vt:lpstr>prenom</vt:lpstr>
      <vt:lpstr>tel_1</vt:lpstr>
      <vt:lpstr>tel_2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Soudan Jonathan</dc:creator>
  <cp:lastModifiedBy>anonyme</cp:lastModifiedBy>
  <cp:lastPrinted>2019-10-27T12:19:17Z</cp:lastPrinted>
  <dcterms:created xsi:type="dcterms:W3CDTF">2006-09-16T00:00:00Z</dcterms:created>
  <dcterms:modified xsi:type="dcterms:W3CDTF">2019-11-21T04:30:56Z</dcterms:modified>
  <cp:contentStatus/>
</cp:coreProperties>
</file>