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256" windowHeight="1179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/>
  <c r="J33"/>
  <c r="K33" s="1"/>
  <c r="F2"/>
  <c r="J10"/>
  <c r="I35"/>
  <c r="I30"/>
  <c r="J7"/>
  <c r="J11"/>
  <c r="J15"/>
  <c r="J16"/>
  <c r="J17"/>
  <c r="J18"/>
  <c r="J19"/>
  <c r="J20"/>
  <c r="J21"/>
  <c r="J22"/>
  <c r="J23"/>
  <c r="J24"/>
  <c r="J25"/>
  <c r="J26"/>
  <c r="J27"/>
  <c r="J28"/>
  <c r="D30"/>
  <c r="C30"/>
  <c r="J13" l="1"/>
  <c r="K13" s="1"/>
  <c r="J9"/>
  <c r="K9" s="1"/>
  <c r="J12"/>
  <c r="J8"/>
  <c r="J29"/>
  <c r="J6"/>
  <c r="K6" s="1"/>
  <c r="J14"/>
  <c r="K14" s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6"/>
  <c r="K7"/>
  <c r="K8"/>
  <c r="K10"/>
  <c r="K11"/>
  <c r="K12"/>
  <c r="K15"/>
  <c r="K16"/>
  <c r="K17"/>
  <c r="K18"/>
  <c r="K19"/>
  <c r="K20"/>
  <c r="K21"/>
  <c r="K22"/>
  <c r="K23"/>
  <c r="K24"/>
  <c r="K25"/>
  <c r="K26"/>
  <c r="K27"/>
  <c r="K29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9"/>
  <c r="I29"/>
  <c r="H31"/>
  <c r="I31"/>
  <c r="H33"/>
  <c r="I33"/>
  <c r="H6"/>
  <c r="E33"/>
  <c r="E29"/>
  <c r="K30" l="1"/>
  <c r="E30"/>
  <c r="E31" s="1"/>
  <c r="K31" l="1"/>
  <c r="K35" s="1"/>
  <c r="J30"/>
  <c r="E35"/>
</calcChain>
</file>

<file path=xl/sharedStrings.xml><?xml version="1.0" encoding="utf-8"?>
<sst xmlns="http://schemas.openxmlformats.org/spreadsheetml/2006/main" count="25" uniqueCount="4">
  <si>
    <t>ML</t>
  </si>
  <si>
    <t>KG</t>
  </si>
  <si>
    <t>Taxe Affectée</t>
  </si>
  <si>
    <t>Transports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</si>
</sst>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.00000"/>
  </numFmts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2" fontId="0" fillId="0" borderId="0" xfId="0" applyNumberFormat="1"/>
    <xf numFmtId="2" fontId="2" fillId="0" borderId="1" xfId="0" applyNumberFormat="1" applyFont="1" applyBorder="1" applyAlignment="1">
      <alignment horizontal="center"/>
    </xf>
    <xf numFmtId="164" fontId="2" fillId="0" borderId="0" xfId="0" applyNumberFormat="1" applyFont="1"/>
    <xf numFmtId="164" fontId="3" fillId="0" borderId="0" xfId="0" applyNumberFormat="1" applyFont="1"/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4" fontId="4" fillId="0" borderId="0" xfId="0" applyNumberFormat="1" applyFont="1"/>
    <xf numFmtId="165" fontId="2" fillId="0" borderId="0" xfId="0" applyNumberFormat="1" applyFont="1"/>
    <xf numFmtId="4" fontId="5" fillId="0" borderId="0" xfId="0" applyNumberFormat="1" applyFont="1"/>
    <xf numFmtId="4" fontId="0" fillId="0" borderId="0" xfId="0" applyNumberFormat="1"/>
    <xf numFmtId="165" fontId="2" fillId="0" borderId="0" xfId="0" applyNumberFormat="1" applyFont="1" applyAlignment="1"/>
    <xf numFmtId="0" fontId="7" fillId="0" borderId="0" xfId="0" applyFont="1"/>
    <xf numFmtId="4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K36"/>
  <sheetViews>
    <sheetView tabSelected="1" zoomScale="90" zoomScaleNormal="90" workbookViewId="0">
      <selection activeCell="F2" sqref="F2:G3"/>
    </sheetView>
  </sheetViews>
  <sheetFormatPr baseColWidth="10" defaultRowHeight="14.4"/>
  <sheetData>
    <row r="1" spans="2:11" ht="15" thickBot="1"/>
    <row r="2" spans="2:11" ht="15" thickTop="1">
      <c r="F2" s="6">
        <f>E30*G35/C30</f>
        <v>6.4601708766716204</v>
      </c>
      <c r="G2" s="7"/>
    </row>
    <row r="3" spans="2:11" ht="15" thickBot="1">
      <c r="F3" s="8"/>
      <c r="G3" s="9"/>
    </row>
    <row r="4" spans="2:11" ht="15" thickTop="1"/>
    <row r="6" spans="2:11">
      <c r="B6" t="s">
        <v>0</v>
      </c>
      <c r="C6">
        <v>107.41</v>
      </c>
      <c r="D6" s="2">
        <v>36.799999999999997</v>
      </c>
      <c r="E6" s="13">
        <f>IF(C6="","",D6*C6)</f>
        <v>3952.6879999999996</v>
      </c>
      <c r="H6" t="str">
        <f>B6</f>
        <v>ML</v>
      </c>
      <c r="I6">
        <f>IF(C6="","",C6)</f>
        <v>107.41</v>
      </c>
      <c r="J6" s="14">
        <f>IF(I6="","",F$2)</f>
        <v>6.4601708766716204</v>
      </c>
      <c r="K6" s="13">
        <f>IF(I6="","",J6*I6)</f>
        <v>693.88695386329869</v>
      </c>
    </row>
    <row r="7" spans="2:11">
      <c r="B7" t="s">
        <v>0</v>
      </c>
      <c r="C7">
        <v>5.77</v>
      </c>
      <c r="D7" s="2">
        <v>40.9</v>
      </c>
      <c r="E7" s="13">
        <f t="shared" ref="E7:E27" si="0">IF(C7="","",D7*C7)</f>
        <v>235.99299999999997</v>
      </c>
      <c r="H7" t="str">
        <f t="shared" ref="H7:H33" si="1">B7</f>
        <v>ML</v>
      </c>
      <c r="I7">
        <f t="shared" ref="I7:I27" si="2">IF(C7="","",C7)</f>
        <v>5.77</v>
      </c>
      <c r="J7" s="14">
        <f t="shared" ref="J7:J29" si="3">IF(I7="","",F$2)</f>
        <v>6.4601708766716204</v>
      </c>
      <c r="K7" s="13">
        <f t="shared" ref="K7:K27" si="4">IF(I7="","",J7*I7)</f>
        <v>37.275185958395248</v>
      </c>
    </row>
    <row r="8" spans="2:11">
      <c r="B8" t="s">
        <v>0</v>
      </c>
      <c r="C8">
        <v>5.81</v>
      </c>
      <c r="D8" s="2">
        <v>44.2</v>
      </c>
      <c r="E8" s="13">
        <f t="shared" si="0"/>
        <v>256.80200000000002</v>
      </c>
      <c r="H8" t="str">
        <f t="shared" si="1"/>
        <v>ML</v>
      </c>
      <c r="I8">
        <f t="shared" si="2"/>
        <v>5.81</v>
      </c>
      <c r="J8" s="14">
        <f t="shared" si="3"/>
        <v>6.4601708766716204</v>
      </c>
      <c r="K8" s="13">
        <f t="shared" si="4"/>
        <v>37.533592793462113</v>
      </c>
    </row>
    <row r="9" spans="2:11">
      <c r="B9" t="s">
        <v>0</v>
      </c>
      <c r="C9">
        <v>5.81</v>
      </c>
      <c r="D9" s="2">
        <v>205.7</v>
      </c>
      <c r="E9" s="13">
        <f t="shared" si="0"/>
        <v>1195.117</v>
      </c>
      <c r="H9" t="str">
        <f t="shared" si="1"/>
        <v>ML</v>
      </c>
      <c r="I9">
        <f t="shared" si="2"/>
        <v>5.81</v>
      </c>
      <c r="J9" s="14">
        <f t="shared" si="3"/>
        <v>6.4601708766716204</v>
      </c>
      <c r="K9" s="13">
        <f t="shared" si="4"/>
        <v>37.533592793462113</v>
      </c>
    </row>
    <row r="10" spans="2:11">
      <c r="B10" t="s">
        <v>0</v>
      </c>
      <c r="C10">
        <v>3</v>
      </c>
      <c r="D10" s="2">
        <v>113.6</v>
      </c>
      <c r="E10" s="13">
        <f t="shared" si="0"/>
        <v>340.79999999999995</v>
      </c>
      <c r="H10" t="str">
        <f t="shared" si="1"/>
        <v>ML</v>
      </c>
      <c r="I10">
        <f t="shared" si="2"/>
        <v>3</v>
      </c>
      <c r="J10" s="14">
        <f t="shared" si="3"/>
        <v>6.4601708766716204</v>
      </c>
      <c r="K10" s="13">
        <f t="shared" si="4"/>
        <v>19.380512630014863</v>
      </c>
    </row>
    <row r="11" spans="2:11">
      <c r="B11" t="s">
        <v>0</v>
      </c>
      <c r="C11">
        <v>8.5</v>
      </c>
      <c r="D11" s="2">
        <v>76.3</v>
      </c>
      <c r="E11" s="13">
        <f t="shared" si="0"/>
        <v>648.54999999999995</v>
      </c>
      <c r="H11" t="str">
        <f t="shared" si="1"/>
        <v>ML</v>
      </c>
      <c r="I11">
        <f t="shared" si="2"/>
        <v>8.5</v>
      </c>
      <c r="J11" s="14">
        <f t="shared" si="3"/>
        <v>6.4601708766716204</v>
      </c>
      <c r="K11" s="13">
        <f t="shared" si="4"/>
        <v>54.911452451708776</v>
      </c>
    </row>
    <row r="12" spans="2:11">
      <c r="B12" t="s">
        <v>0</v>
      </c>
      <c r="C12">
        <v>8.3000000000000007</v>
      </c>
      <c r="D12" s="2">
        <v>88.1</v>
      </c>
      <c r="E12" s="13">
        <f t="shared" si="0"/>
        <v>731.23</v>
      </c>
      <c r="H12" t="str">
        <f t="shared" si="1"/>
        <v>ML</v>
      </c>
      <c r="I12">
        <f t="shared" si="2"/>
        <v>8.3000000000000007</v>
      </c>
      <c r="J12" s="14">
        <f t="shared" si="3"/>
        <v>6.4601708766716204</v>
      </c>
      <c r="K12" s="13">
        <f t="shared" si="4"/>
        <v>53.619418276374454</v>
      </c>
    </row>
    <row r="13" spans="2:11">
      <c r="B13" t="s">
        <v>0</v>
      </c>
      <c r="C13">
        <v>16.600000000000001</v>
      </c>
      <c r="D13" s="2">
        <v>102.2</v>
      </c>
      <c r="E13" s="13">
        <f t="shared" si="0"/>
        <v>1696.5200000000002</v>
      </c>
      <c r="H13" t="str">
        <f t="shared" si="1"/>
        <v>ML</v>
      </c>
      <c r="I13">
        <f t="shared" si="2"/>
        <v>16.600000000000001</v>
      </c>
      <c r="J13" s="14">
        <f t="shared" si="3"/>
        <v>6.4601708766716204</v>
      </c>
      <c r="K13" s="13">
        <f t="shared" si="4"/>
        <v>107.23883655274891</v>
      </c>
    </row>
    <row r="14" spans="2:11">
      <c r="B14" t="s">
        <v>0</v>
      </c>
      <c r="C14">
        <v>8.56</v>
      </c>
      <c r="D14" s="2">
        <v>107.4</v>
      </c>
      <c r="E14" s="13">
        <f t="shared" si="0"/>
        <v>919.34400000000005</v>
      </c>
      <c r="H14" t="str">
        <f t="shared" si="1"/>
        <v>ML</v>
      </c>
      <c r="I14">
        <f t="shared" si="2"/>
        <v>8.56</v>
      </c>
      <c r="J14" s="14">
        <f t="shared" si="3"/>
        <v>6.4601708766716204</v>
      </c>
      <c r="K14" s="13">
        <f t="shared" si="4"/>
        <v>55.299062704309073</v>
      </c>
    </row>
    <row r="15" spans="2:11">
      <c r="B15" t="s">
        <v>0</v>
      </c>
      <c r="E15" s="13" t="str">
        <f t="shared" si="0"/>
        <v/>
      </c>
      <c r="H15" t="str">
        <f t="shared" si="1"/>
        <v>ML</v>
      </c>
      <c r="I15" t="str">
        <f t="shared" si="2"/>
        <v/>
      </c>
      <c r="J15" s="14" t="str">
        <f t="shared" si="3"/>
        <v/>
      </c>
      <c r="K15" s="13" t="str">
        <f t="shared" si="4"/>
        <v/>
      </c>
    </row>
    <row r="16" spans="2:11">
      <c r="B16" t="s">
        <v>0</v>
      </c>
      <c r="E16" s="13" t="str">
        <f t="shared" si="0"/>
        <v/>
      </c>
      <c r="H16" t="str">
        <f t="shared" si="1"/>
        <v>ML</v>
      </c>
      <c r="I16" t="str">
        <f t="shared" si="2"/>
        <v/>
      </c>
      <c r="J16" s="14" t="str">
        <f t="shared" si="3"/>
        <v/>
      </c>
      <c r="K16" s="13" t="str">
        <f t="shared" si="4"/>
        <v/>
      </c>
    </row>
    <row r="17" spans="2:11">
      <c r="B17" t="s">
        <v>0</v>
      </c>
      <c r="E17" s="13" t="str">
        <f t="shared" si="0"/>
        <v/>
      </c>
      <c r="H17" t="str">
        <f t="shared" si="1"/>
        <v>ML</v>
      </c>
      <c r="I17" t="str">
        <f t="shared" si="2"/>
        <v/>
      </c>
      <c r="J17" s="14" t="str">
        <f t="shared" si="3"/>
        <v/>
      </c>
      <c r="K17" s="13" t="str">
        <f t="shared" si="4"/>
        <v/>
      </c>
    </row>
    <row r="18" spans="2:11">
      <c r="B18" t="s">
        <v>0</v>
      </c>
      <c r="E18" s="13" t="str">
        <f t="shared" si="0"/>
        <v/>
      </c>
      <c r="H18" t="str">
        <f t="shared" si="1"/>
        <v>ML</v>
      </c>
      <c r="I18" t="str">
        <f t="shared" si="2"/>
        <v/>
      </c>
      <c r="J18" s="14" t="str">
        <f t="shared" si="3"/>
        <v/>
      </c>
      <c r="K18" s="13" t="str">
        <f t="shared" si="4"/>
        <v/>
      </c>
    </row>
    <row r="19" spans="2:11">
      <c r="B19" t="s">
        <v>0</v>
      </c>
      <c r="E19" s="13" t="str">
        <f t="shared" si="0"/>
        <v/>
      </c>
      <c r="H19" t="str">
        <f t="shared" si="1"/>
        <v>ML</v>
      </c>
      <c r="I19" t="str">
        <f t="shared" si="2"/>
        <v/>
      </c>
      <c r="J19" s="14" t="str">
        <f t="shared" si="3"/>
        <v/>
      </c>
      <c r="K19" s="13" t="str">
        <f t="shared" si="4"/>
        <v/>
      </c>
    </row>
    <row r="20" spans="2:11">
      <c r="B20" t="s">
        <v>0</v>
      </c>
      <c r="E20" s="13" t="str">
        <f t="shared" si="0"/>
        <v/>
      </c>
      <c r="H20" t="str">
        <f t="shared" si="1"/>
        <v>ML</v>
      </c>
      <c r="I20" t="str">
        <f t="shared" si="2"/>
        <v/>
      </c>
      <c r="J20" s="14" t="str">
        <f t="shared" si="3"/>
        <v/>
      </c>
      <c r="K20" s="13" t="str">
        <f t="shared" si="4"/>
        <v/>
      </c>
    </row>
    <row r="21" spans="2:11">
      <c r="B21" t="s">
        <v>0</v>
      </c>
      <c r="E21" s="13" t="str">
        <f t="shared" si="0"/>
        <v/>
      </c>
      <c r="H21" t="str">
        <f t="shared" si="1"/>
        <v>ML</v>
      </c>
      <c r="I21" t="str">
        <f t="shared" si="2"/>
        <v/>
      </c>
      <c r="J21" s="14" t="str">
        <f t="shared" si="3"/>
        <v/>
      </c>
      <c r="K21" s="13" t="str">
        <f t="shared" si="4"/>
        <v/>
      </c>
    </row>
    <row r="22" spans="2:11">
      <c r="B22" t="s">
        <v>0</v>
      </c>
      <c r="E22" s="13" t="str">
        <f t="shared" si="0"/>
        <v/>
      </c>
      <c r="H22" t="str">
        <f t="shared" si="1"/>
        <v>ML</v>
      </c>
      <c r="I22" t="str">
        <f t="shared" si="2"/>
        <v/>
      </c>
      <c r="J22" s="14" t="str">
        <f t="shared" si="3"/>
        <v/>
      </c>
      <c r="K22" s="13" t="str">
        <f t="shared" si="4"/>
        <v/>
      </c>
    </row>
    <row r="23" spans="2:11">
      <c r="B23" t="s">
        <v>0</v>
      </c>
      <c r="E23" s="13" t="str">
        <f t="shared" si="0"/>
        <v/>
      </c>
      <c r="H23" t="str">
        <f t="shared" si="1"/>
        <v>ML</v>
      </c>
      <c r="I23" t="str">
        <f t="shared" si="2"/>
        <v/>
      </c>
      <c r="J23" s="14" t="str">
        <f t="shared" si="3"/>
        <v/>
      </c>
      <c r="K23" s="13" t="str">
        <f t="shared" si="4"/>
        <v/>
      </c>
    </row>
    <row r="24" spans="2:11">
      <c r="B24" t="s">
        <v>0</v>
      </c>
      <c r="E24" s="13" t="str">
        <f t="shared" si="0"/>
        <v/>
      </c>
      <c r="H24" t="str">
        <f t="shared" si="1"/>
        <v>ML</v>
      </c>
      <c r="I24" t="str">
        <f t="shared" si="2"/>
        <v/>
      </c>
      <c r="J24" s="14" t="str">
        <f t="shared" si="3"/>
        <v/>
      </c>
      <c r="K24" s="13" t="str">
        <f t="shared" si="4"/>
        <v/>
      </c>
    </row>
    <row r="25" spans="2:11">
      <c r="B25" t="s">
        <v>0</v>
      </c>
      <c r="E25" s="13" t="str">
        <f t="shared" si="0"/>
        <v/>
      </c>
      <c r="H25" t="str">
        <f t="shared" si="1"/>
        <v>ML</v>
      </c>
      <c r="I25" t="str">
        <f t="shared" si="2"/>
        <v/>
      </c>
      <c r="J25" s="14" t="str">
        <f t="shared" si="3"/>
        <v/>
      </c>
      <c r="K25" s="13" t="str">
        <f t="shared" si="4"/>
        <v/>
      </c>
    </row>
    <row r="26" spans="2:11">
      <c r="B26" t="s">
        <v>0</v>
      </c>
      <c r="E26" s="13" t="str">
        <f t="shared" si="0"/>
        <v/>
      </c>
      <c r="H26" t="str">
        <f t="shared" si="1"/>
        <v>ML</v>
      </c>
      <c r="I26" t="str">
        <f t="shared" si="2"/>
        <v/>
      </c>
      <c r="J26" s="14" t="str">
        <f t="shared" si="3"/>
        <v/>
      </c>
      <c r="K26" s="13" t="str">
        <f t="shared" si="4"/>
        <v/>
      </c>
    </row>
    <row r="27" spans="2:11">
      <c r="B27" t="s">
        <v>0</v>
      </c>
      <c r="E27" s="13" t="str">
        <f t="shared" si="0"/>
        <v/>
      </c>
      <c r="H27" t="str">
        <f t="shared" si="1"/>
        <v>ML</v>
      </c>
      <c r="I27" t="str">
        <f t="shared" si="2"/>
        <v/>
      </c>
      <c r="J27" s="14" t="str">
        <f t="shared" si="3"/>
        <v/>
      </c>
      <c r="K27" s="13" t="str">
        <f t="shared" si="4"/>
        <v/>
      </c>
    </row>
    <row r="28" spans="2:11">
      <c r="E28" s="13"/>
      <c r="J28" s="14" t="str">
        <f t="shared" si="3"/>
        <v/>
      </c>
      <c r="K28" s="13"/>
    </row>
    <row r="29" spans="2:11">
      <c r="B29" t="s">
        <v>1</v>
      </c>
      <c r="C29" s="13">
        <v>1930</v>
      </c>
      <c r="D29">
        <v>1.22</v>
      </c>
      <c r="E29" s="13">
        <f t="shared" ref="E29:E33" si="5">D29*C29</f>
        <v>2354.6</v>
      </c>
      <c r="H29" t="str">
        <f t="shared" si="1"/>
        <v>KG</v>
      </c>
      <c r="I29" s="13">
        <f t="shared" ref="I29:I33" si="6">C29</f>
        <v>1930</v>
      </c>
      <c r="J29" s="14">
        <f t="shared" si="3"/>
        <v>6.4601708766716204</v>
      </c>
      <c r="K29" s="13">
        <f t="shared" ref="K29" si="7">J29*I29</f>
        <v>12468.129791976227</v>
      </c>
    </row>
    <row r="30" spans="2:11">
      <c r="C30" s="12">
        <f>SUM(C6:C29)</f>
        <v>2099.7600000000002</v>
      </c>
      <c r="D30" s="11">
        <f>E30/C30</f>
        <v>5.8728826151560183</v>
      </c>
      <c r="E30" s="10">
        <f>SUM(E6:E29)</f>
        <v>12331.644000000002</v>
      </c>
      <c r="F30" s="16">
        <f>E30*G35</f>
        <v>13564.808400000004</v>
      </c>
      <c r="I30" s="12">
        <f>SUM(I6:I29)</f>
        <v>2099.7600000000002</v>
      </c>
      <c r="J30" s="14">
        <f>K30/I30</f>
        <v>6.4601708766716195</v>
      </c>
      <c r="K30" s="16">
        <f>SUM(K6:K29)</f>
        <v>13564.808400000002</v>
      </c>
    </row>
    <row r="31" spans="2:11">
      <c r="B31" s="1" t="s">
        <v>2</v>
      </c>
      <c r="C31">
        <v>1</v>
      </c>
      <c r="D31">
        <v>3.5000000000000001E-3</v>
      </c>
      <c r="E31" s="2">
        <f>E30*D31</f>
        <v>43.160754000000011</v>
      </c>
      <c r="H31" s="1" t="str">
        <f t="shared" si="1"/>
        <v>Taxe Affectée</v>
      </c>
      <c r="I31">
        <f t="shared" si="6"/>
        <v>1</v>
      </c>
      <c r="J31">
        <v>3.5000000000000001E-3</v>
      </c>
      <c r="K31" s="2">
        <f>K30*J31</f>
        <v>47.476829400000007</v>
      </c>
    </row>
    <row r="33" spans="2:11">
      <c r="B33" t="s">
        <v>3</v>
      </c>
      <c r="C33">
        <v>3</v>
      </c>
      <c r="D33" s="15">
        <v>560</v>
      </c>
      <c r="E33" s="13">
        <f t="shared" si="5"/>
        <v>1680</v>
      </c>
      <c r="H33" t="str">
        <f t="shared" si="1"/>
        <v>Transports</v>
      </c>
      <c r="I33">
        <f t="shared" si="6"/>
        <v>3</v>
      </c>
      <c r="J33" s="15">
        <f>D33*G35</f>
        <v>616</v>
      </c>
      <c r="K33" s="13">
        <f>J33*I33</f>
        <v>1848</v>
      </c>
    </row>
    <row r="34" spans="2:11" ht="15" thickBot="1"/>
    <row r="35" spans="2:11" ht="15.6" thickTop="1" thickBot="1">
      <c r="E35" s="4">
        <f>SUM(E6:E33)-E30</f>
        <v>14054.804754000003</v>
      </c>
      <c r="G35" s="3">
        <v>1.1000000000000001</v>
      </c>
      <c r="I35" s="4">
        <f>E35*G35</f>
        <v>15460.285229400004</v>
      </c>
      <c r="K35" s="5">
        <f>SUM(K6:K33)-K30</f>
        <v>15460.2852294</v>
      </c>
    </row>
    <row r="36" spans="2:11" ht="15" thickTop="1"/>
  </sheetData>
  <mergeCells count="1">
    <mergeCell ref="F2:G3"/>
  </mergeCells>
  <pageMargins left="0.7" right="0.7" top="0.75" bottom="0.75" header="0.3" footer="0.3"/>
  <ignoredErrors>
    <ignoredError sqref="D30 I30:J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anonyme</cp:lastModifiedBy>
  <dcterms:created xsi:type="dcterms:W3CDTF">2018-12-10T11:44:34Z</dcterms:created>
  <dcterms:modified xsi:type="dcterms:W3CDTF">2018-12-25T03:30:19Z</dcterms:modified>
</cp:coreProperties>
</file>