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11.xml" ContentType="application/vnd.openxmlformats-officedocument.spreadsheetml.worksheet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10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6"/>
  <workbookPr codeName="ThisWorkbook"/>
  <bookViews>
    <workbookView xWindow="0" yWindow="0" windowWidth="16200" windowHeight="10092"/>
  </bookViews>
  <sheets>
    <sheet name="Feuil0" sheetId="1" r:id="rId1"/>
    <sheet name="Feuil1" sheetId="2" r:id="rId2"/>
    <sheet name="Feuil2" sheetId="3" r:id="rId3"/>
    <sheet name="Feuil3" sheetId="4" r:id="rId4"/>
    <sheet name="Feuil4" sheetId="5" r:id="rId5"/>
    <sheet name="Feuil5" sheetId="6" r:id="rId6"/>
    <sheet name="Feuil6" sheetId="7" r:id="rId7"/>
    <sheet name="Feuil7" sheetId="8" r:id="rId8"/>
    <sheet name="Feuil8" sheetId="9" r:id="rId9"/>
    <sheet name="Feuil9" sheetId="10" r:id="rId10"/>
    <sheet name="Feuil10" sheetId="11" r:id="rId11"/>
  </sheets>
  <calcPr calcId="125725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4" i="1"/>
  <c r="E5"/>
  <c r="E6"/>
  <c r="E7"/>
  <c r="E8"/>
  <c r="E9"/>
  <c r="E10"/>
  <c r="E11"/>
  <c r="E12"/>
  <c r="E13"/>
  <c r="E14"/>
  <c r="E15"/>
  <c r="E16"/>
  <c r="E17"/>
  <c r="E18"/>
  <c r="E19"/>
  <c r="E20"/>
  <c r="E21"/>
  <c r="E22"/>
  <c r="E23"/>
  <c r="E24"/>
  <c r="E25"/>
  <c r="E26"/>
  <c r="E27"/>
  <c r="E28"/>
  <c r="E29"/>
  <c r="E30"/>
  <c r="E31"/>
  <c r="E32"/>
  <c r="E33"/>
  <c r="E34"/>
  <c r="E35"/>
  <c r="E3"/>
  <c r="D4"/>
  <c r="D5"/>
  <c r="D6"/>
  <c r="D7"/>
  <c r="D8"/>
  <c r="D9"/>
  <c r="D10"/>
  <c r="D11"/>
  <c r="D12"/>
  <c r="D13"/>
  <c r="D14"/>
  <c r="D15"/>
  <c r="D16"/>
  <c r="D17"/>
  <c r="D18"/>
  <c r="D19"/>
  <c r="D20"/>
  <c r="D21"/>
  <c r="D22"/>
  <c r="D23"/>
  <c r="D24"/>
  <c r="D25"/>
  <c r="D26"/>
  <c r="D27"/>
  <c r="D28"/>
  <c r="D29"/>
  <c r="D30"/>
  <c r="D31"/>
  <c r="D32"/>
  <c r="D33"/>
  <c r="D34"/>
  <c r="D35"/>
  <c r="D3"/>
  <c r="C2" i="11"/>
  <c r="B2"/>
  <c r="C2" i="10"/>
  <c r="B2"/>
  <c r="C2" i="9"/>
  <c r="B2"/>
  <c r="C2" i="8"/>
  <c r="B2"/>
  <c r="C2" i="7"/>
  <c r="B2"/>
  <c r="C2" i="6"/>
  <c r="B2"/>
  <c r="C2" i="5"/>
  <c r="B2"/>
  <c r="C2" i="4"/>
  <c r="B2"/>
  <c r="C2" i="3"/>
  <c r="B2"/>
  <c r="C2" i="2"/>
  <c r="B2"/>
  <c r="D2" l="1"/>
  <c r="D2" i="3"/>
  <c r="D2" i="4"/>
  <c r="D2" i="5"/>
  <c r="D2" i="6"/>
  <c r="D2" i="7"/>
  <c r="D2" i="8"/>
  <c r="D2" i="9"/>
  <c r="D2" i="10"/>
  <c r="D2" i="11"/>
</calcChain>
</file>

<file path=xl/sharedStrings.xml><?xml version="1.0" encoding="utf-8"?>
<sst xmlns="http://schemas.openxmlformats.org/spreadsheetml/2006/main" count="46" uniqueCount="36">
  <si>
    <t>Culture</t>
  </si>
  <si>
    <t>HA</t>
  </si>
  <si>
    <t xml:space="preserve">Avoine </t>
  </si>
  <si>
    <t>Avoine / féverole</t>
  </si>
  <si>
    <t>Blé dur</t>
  </si>
  <si>
    <t>Blé tendre</t>
  </si>
  <si>
    <t>Blé tendre / féverole</t>
  </si>
  <si>
    <t>Blé tendre /pois</t>
  </si>
  <si>
    <t xml:space="preserve">Colza </t>
  </si>
  <si>
    <t>Epeautre</t>
  </si>
  <si>
    <t>Féverole</t>
  </si>
  <si>
    <t>Gel</t>
  </si>
  <si>
    <t>Haricot</t>
  </si>
  <si>
    <t>Jachère</t>
  </si>
  <si>
    <t>Lentille</t>
  </si>
  <si>
    <t>Lin</t>
  </si>
  <si>
    <t>Luzerne</t>
  </si>
  <si>
    <t>Maïs  grains</t>
  </si>
  <si>
    <t>Maïs Ensilage</t>
  </si>
  <si>
    <t>Orge de printemps</t>
  </si>
  <si>
    <t>Orge d'hiver</t>
  </si>
  <si>
    <t>Petit Epeautre</t>
  </si>
  <si>
    <t>Pois chiche</t>
  </si>
  <si>
    <t>Pois d'hiver</t>
  </si>
  <si>
    <t>Pois vert</t>
  </si>
  <si>
    <t>Prairie permanente</t>
  </si>
  <si>
    <t>Prairie temporaire</t>
  </si>
  <si>
    <t>Sarrasin</t>
  </si>
  <si>
    <t>Seigle</t>
  </si>
  <si>
    <t>Soja</t>
  </si>
  <si>
    <t>Sorgho</t>
  </si>
  <si>
    <t>Tournesol</t>
  </si>
  <si>
    <t>Trèfle violet</t>
  </si>
  <si>
    <t>Triticale</t>
  </si>
  <si>
    <t>Triticale / pois</t>
  </si>
  <si>
    <t>Total</t>
  </si>
</sst>
</file>

<file path=xl/styles.xml><?xml version="1.0" encoding="utf-8"?>
<styleSheet xmlns="http://schemas.openxmlformats.org/spreadsheetml/2006/main">
  <fonts count="7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0"/>
      <name val="Arial"/>
      <family val="2"/>
    </font>
    <font>
      <b/>
      <sz val="18"/>
      <color theme="1"/>
      <name val="Calibri"/>
      <family val="2"/>
      <scheme val="minor"/>
    </font>
    <font>
      <b/>
      <sz val="16"/>
      <name val="Calibri"/>
      <family val="2"/>
      <scheme val="minor"/>
    </font>
    <font>
      <sz val="14"/>
      <name val="Calibri"/>
      <family val="2"/>
      <scheme val="minor"/>
    </font>
    <font>
      <b/>
      <sz val="14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 tint="-4.9989318521683403E-2"/>
        <bgColor indexed="64"/>
      </patternFill>
    </fill>
  </fills>
  <borders count="11">
    <border>
      <left/>
      <right/>
      <top/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</borders>
  <cellStyleXfs count="2">
    <xf numFmtId="0" fontId="0" fillId="0" borderId="0"/>
    <xf numFmtId="0" fontId="2" fillId="0" borderId="0"/>
  </cellStyleXfs>
  <cellXfs count="15">
    <xf numFmtId="0" fontId="0" fillId="0" borderId="0" xfId="0"/>
    <xf numFmtId="0" fontId="0" fillId="0" borderId="0" xfId="0"/>
    <xf numFmtId="0" fontId="3" fillId="0" borderId="9" xfId="0" applyFont="1" applyBorder="1" applyAlignment="1" applyProtection="1">
      <alignment horizontal="center" vertical="center"/>
      <protection locked="0"/>
    </xf>
    <xf numFmtId="0" fontId="3" fillId="0" borderId="10" xfId="0" applyFont="1" applyBorder="1" applyAlignment="1" applyProtection="1">
      <alignment horizontal="center" vertical="center"/>
      <protection locked="0"/>
    </xf>
    <xf numFmtId="0" fontId="5" fillId="2" borderId="5" xfId="0" applyFont="1" applyFill="1" applyBorder="1" applyProtection="1">
      <protection locked="0"/>
    </xf>
    <xf numFmtId="0" fontId="5" fillId="2" borderId="2" xfId="0" applyFont="1" applyFill="1" applyBorder="1" applyProtection="1">
      <protection locked="0"/>
    </xf>
    <xf numFmtId="0" fontId="6" fillId="2" borderId="2" xfId="0" applyFont="1" applyFill="1" applyBorder="1" applyProtection="1">
      <protection locked="0"/>
    </xf>
    <xf numFmtId="0" fontId="6" fillId="2" borderId="2" xfId="0" applyFont="1" applyFill="1" applyBorder="1" applyAlignment="1" applyProtection="1">
      <alignment wrapText="1"/>
      <protection locked="0"/>
    </xf>
    <xf numFmtId="0" fontId="0" fillId="0" borderId="6" xfId="0" applyFill="1" applyBorder="1" applyAlignment="1" applyProtection="1">
      <alignment horizontal="center" vertical="center"/>
    </xf>
    <xf numFmtId="0" fontId="0" fillId="0" borderId="3" xfId="0" applyFill="1" applyBorder="1" applyAlignment="1" applyProtection="1">
      <alignment horizontal="center" vertical="center"/>
    </xf>
    <xf numFmtId="0" fontId="5" fillId="2" borderId="7" xfId="0" applyFont="1" applyFill="1" applyBorder="1" applyProtection="1">
      <protection locked="0"/>
    </xf>
    <xf numFmtId="0" fontId="0" fillId="0" borderId="8" xfId="0" applyFill="1" applyBorder="1" applyAlignment="1" applyProtection="1">
      <alignment horizontal="center" vertical="center"/>
    </xf>
    <xf numFmtId="0" fontId="4" fillId="0" borderId="4" xfId="0" applyFont="1" applyFill="1" applyBorder="1" applyAlignment="1" applyProtection="1">
      <alignment horizontal="center" vertical="center"/>
      <protection locked="0"/>
    </xf>
    <xf numFmtId="0" fontId="1" fillId="0" borderId="1" xfId="0" applyFont="1" applyBorder="1" applyAlignment="1" applyProtection="1">
      <alignment horizontal="center" vertical="center"/>
    </xf>
    <xf numFmtId="0" fontId="0" fillId="0" borderId="0" xfId="0" applyAlignment="1">
      <alignment horizontal="right" indent="1"/>
    </xf>
  </cellXfs>
  <cellStyles count="2"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calcChain" Target="calcChain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00"/>
  <dimension ref="B1:E36"/>
  <sheetViews>
    <sheetView tabSelected="1" workbookViewId="0"/>
  </sheetViews>
  <sheetFormatPr baseColWidth="10" defaultRowHeight="14.4"/>
  <cols>
    <col min="1" max="1" width="5.77734375" customWidth="1"/>
    <col min="2" max="2" width="23.88671875" bestFit="1" customWidth="1"/>
    <col min="4" max="5" width="6.77734375" style="14" customWidth="1"/>
    <col min="6" max="16" width="11.5546875" customWidth="1"/>
  </cols>
  <sheetData>
    <row r="1" spans="2:5" ht="15" thickBot="1"/>
    <row r="2" spans="2:5" ht="24" thickBot="1">
      <c r="B2" s="2" t="s">
        <v>0</v>
      </c>
      <c r="C2" s="3" t="s">
        <v>1</v>
      </c>
    </row>
    <row r="3" spans="2:5" ht="18">
      <c r="B3" s="4" t="s">
        <v>2</v>
      </c>
      <c r="C3" s="8">
        <v>0</v>
      </c>
      <c r="D3" s="14" t="str">
        <f>IF(C3=0,"",COUNTIF(C$3:C3,"&gt;0"))</f>
        <v/>
      </c>
      <c r="E3" s="14" t="str">
        <f>IF(C3=0,"",ROW())</f>
        <v/>
      </c>
    </row>
    <row r="4" spans="2:5" ht="18">
      <c r="B4" s="5" t="s">
        <v>3</v>
      </c>
      <c r="C4" s="9">
        <v>0</v>
      </c>
      <c r="D4" s="14" t="str">
        <f>IF(C4=0,"",COUNTIF(C$3:C4,"&gt;0"))</f>
        <v/>
      </c>
      <c r="E4" s="14" t="str">
        <f t="shared" ref="E4:E35" si="0">IF(C4=0,"",ROW())</f>
        <v/>
      </c>
    </row>
    <row r="5" spans="2:5" ht="18">
      <c r="B5" s="5" t="s">
        <v>4</v>
      </c>
      <c r="C5" s="9">
        <v>24.06</v>
      </c>
      <c r="D5" s="14">
        <f>IF(C5=0,"",COUNTIF(C$3:C5,"&gt;0"))</f>
        <v>1</v>
      </c>
      <c r="E5" s="14">
        <f t="shared" si="0"/>
        <v>5</v>
      </c>
    </row>
    <row r="6" spans="2:5" ht="18">
      <c r="B6" s="5" t="s">
        <v>5</v>
      </c>
      <c r="C6" s="9">
        <v>51.4</v>
      </c>
      <c r="D6" s="14">
        <f>IF(C6=0,"",COUNTIF(C$3:C6,"&gt;0"))</f>
        <v>2</v>
      </c>
      <c r="E6" s="14">
        <f t="shared" si="0"/>
        <v>6</v>
      </c>
    </row>
    <row r="7" spans="2:5" ht="18">
      <c r="B7" s="5" t="s">
        <v>6</v>
      </c>
      <c r="C7" s="9">
        <v>0</v>
      </c>
      <c r="D7" s="14" t="str">
        <f>IF(C7=0,"",COUNTIF(C$3:C7,"&gt;0"))</f>
        <v/>
      </c>
      <c r="E7" s="14" t="str">
        <f t="shared" si="0"/>
        <v/>
      </c>
    </row>
    <row r="8" spans="2:5" ht="18">
      <c r="B8" s="5" t="s">
        <v>7</v>
      </c>
      <c r="C8" s="9">
        <v>0</v>
      </c>
      <c r="D8" s="14" t="str">
        <f>IF(C8=0,"",COUNTIF(C$3:C8,"&gt;0"))</f>
        <v/>
      </c>
      <c r="E8" s="14" t="str">
        <f t="shared" si="0"/>
        <v/>
      </c>
    </row>
    <row r="9" spans="2:5" ht="18">
      <c r="B9" s="5" t="s">
        <v>8</v>
      </c>
      <c r="C9" s="9">
        <v>51.76</v>
      </c>
      <c r="D9" s="14">
        <f>IF(C9=0,"",COUNTIF(C$3:C9,"&gt;0"))</f>
        <v>3</v>
      </c>
      <c r="E9" s="14">
        <f t="shared" si="0"/>
        <v>9</v>
      </c>
    </row>
    <row r="10" spans="2:5" ht="18">
      <c r="B10" s="5" t="s">
        <v>9</v>
      </c>
      <c r="C10" s="9">
        <v>0</v>
      </c>
      <c r="D10" s="14" t="str">
        <f>IF(C10=0,"",COUNTIF(C$3:C10,"&gt;0"))</f>
        <v/>
      </c>
      <c r="E10" s="14" t="str">
        <f t="shared" si="0"/>
        <v/>
      </c>
    </row>
    <row r="11" spans="2:5" ht="18">
      <c r="B11" s="5" t="s">
        <v>10</v>
      </c>
      <c r="C11" s="9">
        <v>0</v>
      </c>
      <c r="D11" s="14" t="str">
        <f>IF(C11=0,"",COUNTIF(C$3:C11,"&gt;0"))</f>
        <v/>
      </c>
      <c r="E11" s="14" t="str">
        <f t="shared" si="0"/>
        <v/>
      </c>
    </row>
    <row r="12" spans="2:5" ht="18">
      <c r="B12" s="5" t="s">
        <v>11</v>
      </c>
      <c r="C12" s="9">
        <v>0</v>
      </c>
      <c r="D12" s="14" t="str">
        <f>IF(C12=0,"",COUNTIF(C$3:C12,"&gt;0"))</f>
        <v/>
      </c>
      <c r="E12" s="14" t="str">
        <f t="shared" si="0"/>
        <v/>
      </c>
    </row>
    <row r="13" spans="2:5" ht="18">
      <c r="B13" s="6" t="s">
        <v>12</v>
      </c>
      <c r="C13" s="9">
        <v>0</v>
      </c>
      <c r="D13" s="14" t="str">
        <f>IF(C13=0,"",COUNTIF(C$3:C13,"&gt;0"))</f>
        <v/>
      </c>
      <c r="E13" s="14" t="str">
        <f t="shared" si="0"/>
        <v/>
      </c>
    </row>
    <row r="14" spans="2:5" ht="18">
      <c r="B14" s="5" t="s">
        <v>13</v>
      </c>
      <c r="C14" s="9">
        <v>8.76</v>
      </c>
      <c r="D14" s="14">
        <f>IF(C14=0,"",COUNTIF(C$3:C14,"&gt;0"))</f>
        <v>4</v>
      </c>
      <c r="E14" s="14">
        <f t="shared" si="0"/>
        <v>14</v>
      </c>
    </row>
    <row r="15" spans="2:5" ht="18">
      <c r="B15" s="7" t="s">
        <v>14</v>
      </c>
      <c r="C15" s="9">
        <v>0</v>
      </c>
      <c r="D15" s="14" t="str">
        <f>IF(C15=0,"",COUNTIF(C$3:C15,"&gt;0"))</f>
        <v/>
      </c>
      <c r="E15" s="14" t="str">
        <f t="shared" si="0"/>
        <v/>
      </c>
    </row>
    <row r="16" spans="2:5" ht="18">
      <c r="B16" s="5" t="s">
        <v>15</v>
      </c>
      <c r="C16" s="9">
        <v>0</v>
      </c>
      <c r="D16" s="14" t="str">
        <f>IF(C16=0,"",COUNTIF(C$3:C16,"&gt;0"))</f>
        <v/>
      </c>
      <c r="E16" s="14" t="str">
        <f t="shared" si="0"/>
        <v/>
      </c>
    </row>
    <row r="17" spans="2:5" ht="18">
      <c r="B17" s="5" t="s">
        <v>16</v>
      </c>
      <c r="C17" s="9">
        <v>0</v>
      </c>
      <c r="D17" s="14" t="str">
        <f>IF(C17=0,"",COUNTIF(C$3:C17,"&gt;0"))</f>
        <v/>
      </c>
      <c r="E17" s="14" t="str">
        <f t="shared" si="0"/>
        <v/>
      </c>
    </row>
    <row r="18" spans="2:5" ht="18">
      <c r="B18" s="6" t="s">
        <v>17</v>
      </c>
      <c r="C18" s="9">
        <v>0</v>
      </c>
      <c r="D18" s="14" t="str">
        <f>IF(C18=0,"",COUNTIF(C$3:C18,"&gt;0"))</f>
        <v/>
      </c>
      <c r="E18" s="14" t="str">
        <f t="shared" si="0"/>
        <v/>
      </c>
    </row>
    <row r="19" spans="2:5" ht="18">
      <c r="B19" s="6" t="s">
        <v>18</v>
      </c>
      <c r="C19" s="9">
        <v>0</v>
      </c>
      <c r="D19" s="14" t="str">
        <f>IF(C19=0,"",COUNTIF(C$3:C19,"&gt;0"))</f>
        <v/>
      </c>
      <c r="E19" s="14" t="str">
        <f t="shared" si="0"/>
        <v/>
      </c>
    </row>
    <row r="20" spans="2:5" ht="18">
      <c r="B20" s="6" t="s">
        <v>19</v>
      </c>
      <c r="C20" s="9">
        <v>0</v>
      </c>
      <c r="D20" s="14" t="str">
        <f>IF(C20=0,"",COUNTIF(C$3:C20,"&gt;0"))</f>
        <v/>
      </c>
      <c r="E20" s="14" t="str">
        <f t="shared" si="0"/>
        <v/>
      </c>
    </row>
    <row r="21" spans="2:5" ht="18">
      <c r="B21" s="5" t="s">
        <v>20</v>
      </c>
      <c r="C21" s="9">
        <v>39.83</v>
      </c>
      <c r="D21" s="14">
        <f>IF(C21=0,"",COUNTIF(C$3:C21,"&gt;0"))</f>
        <v>5</v>
      </c>
      <c r="E21" s="14">
        <f t="shared" si="0"/>
        <v>21</v>
      </c>
    </row>
    <row r="22" spans="2:5" ht="18">
      <c r="B22" s="5" t="s">
        <v>21</v>
      </c>
      <c r="C22" s="9">
        <v>0</v>
      </c>
      <c r="D22" s="14" t="str">
        <f>IF(C22=0,"",COUNTIF(C$3:C22,"&gt;0"))</f>
        <v/>
      </c>
      <c r="E22" s="14" t="str">
        <f t="shared" si="0"/>
        <v/>
      </c>
    </row>
    <row r="23" spans="2:5" ht="18">
      <c r="B23" s="6" t="s">
        <v>22</v>
      </c>
      <c r="C23" s="9">
        <v>53.72</v>
      </c>
      <c r="D23" s="14">
        <f>IF(C23=0,"",COUNTIF(C$3:C23,"&gt;0"))</f>
        <v>6</v>
      </c>
      <c r="E23" s="14">
        <f t="shared" si="0"/>
        <v>23</v>
      </c>
    </row>
    <row r="24" spans="2:5" ht="18">
      <c r="B24" s="5" t="s">
        <v>23</v>
      </c>
      <c r="C24" s="9">
        <v>0</v>
      </c>
      <c r="D24" s="14" t="str">
        <f>IF(C24=0,"",COUNTIF(C$3:C24,"&gt;0"))</f>
        <v/>
      </c>
      <c r="E24" s="14" t="str">
        <f t="shared" si="0"/>
        <v/>
      </c>
    </row>
    <row r="25" spans="2:5" ht="18">
      <c r="B25" s="6" t="s">
        <v>24</v>
      </c>
      <c r="C25" s="9">
        <v>0</v>
      </c>
      <c r="D25" s="14" t="str">
        <f>IF(C25=0,"",COUNTIF(C$3:C25,"&gt;0"))</f>
        <v/>
      </c>
      <c r="E25" s="14" t="str">
        <f t="shared" si="0"/>
        <v/>
      </c>
    </row>
    <row r="26" spans="2:5" ht="18">
      <c r="B26" s="5" t="s">
        <v>25</v>
      </c>
      <c r="C26" s="9">
        <v>0</v>
      </c>
      <c r="D26" s="14" t="str">
        <f>IF(C26=0,"",COUNTIF(C$3:C26,"&gt;0"))</f>
        <v/>
      </c>
      <c r="E26" s="14" t="str">
        <f t="shared" si="0"/>
        <v/>
      </c>
    </row>
    <row r="27" spans="2:5" ht="18">
      <c r="B27" s="5" t="s">
        <v>26</v>
      </c>
      <c r="C27" s="9">
        <v>0</v>
      </c>
      <c r="D27" s="14" t="str">
        <f>IF(C27=0,"",COUNTIF(C$3:C27,"&gt;0"))</f>
        <v/>
      </c>
      <c r="E27" s="14" t="str">
        <f t="shared" si="0"/>
        <v/>
      </c>
    </row>
    <row r="28" spans="2:5" ht="18">
      <c r="B28" s="6" t="s">
        <v>27</v>
      </c>
      <c r="C28" s="9">
        <v>0</v>
      </c>
      <c r="D28" s="14" t="str">
        <f>IF(C28=0,"",COUNTIF(C$3:C28,"&gt;0"))</f>
        <v/>
      </c>
      <c r="E28" s="14" t="str">
        <f t="shared" si="0"/>
        <v/>
      </c>
    </row>
    <row r="29" spans="2:5" ht="18">
      <c r="B29" s="5" t="s">
        <v>28</v>
      </c>
      <c r="C29" s="9">
        <v>0</v>
      </c>
      <c r="D29" s="14" t="str">
        <f>IF(C29=0,"",COUNTIF(C$3:C29,"&gt;0"))</f>
        <v/>
      </c>
      <c r="E29" s="14" t="str">
        <f t="shared" si="0"/>
        <v/>
      </c>
    </row>
    <row r="30" spans="2:5" ht="18">
      <c r="B30" s="6" t="s">
        <v>29</v>
      </c>
      <c r="C30" s="9">
        <v>0</v>
      </c>
      <c r="D30" s="14" t="str">
        <f>IF(C30=0,"",COUNTIF(C$3:C30,"&gt;0"))</f>
        <v/>
      </c>
      <c r="E30" s="14" t="str">
        <f t="shared" si="0"/>
        <v/>
      </c>
    </row>
    <row r="31" spans="2:5" ht="18">
      <c r="B31" s="6" t="s">
        <v>30</v>
      </c>
      <c r="C31" s="9">
        <v>0</v>
      </c>
      <c r="D31" s="14" t="str">
        <f>IF(C31=0,"",COUNTIF(C$3:C31,"&gt;0"))</f>
        <v/>
      </c>
      <c r="E31" s="14" t="str">
        <f t="shared" si="0"/>
        <v/>
      </c>
    </row>
    <row r="32" spans="2:5" ht="18">
      <c r="B32" s="6" t="s">
        <v>31</v>
      </c>
      <c r="C32" s="9">
        <v>0</v>
      </c>
      <c r="D32" s="14" t="str">
        <f>IF(C32=0,"",COUNTIF(C$3:C32,"&gt;0"))</f>
        <v/>
      </c>
      <c r="E32" s="14" t="str">
        <f t="shared" si="0"/>
        <v/>
      </c>
    </row>
    <row r="33" spans="2:5" ht="18">
      <c r="B33" s="5" t="s">
        <v>32</v>
      </c>
      <c r="C33" s="9">
        <v>0</v>
      </c>
      <c r="D33" s="14" t="str">
        <f>IF(C33=0,"",COUNTIF(C$3:C33,"&gt;0"))</f>
        <v/>
      </c>
      <c r="E33" s="14" t="str">
        <f t="shared" si="0"/>
        <v/>
      </c>
    </row>
    <row r="34" spans="2:5" ht="18">
      <c r="B34" s="5" t="s">
        <v>33</v>
      </c>
      <c r="C34" s="9">
        <v>0</v>
      </c>
      <c r="D34" s="14" t="str">
        <f>IF(C34=0,"",COUNTIF(C$3:C34,"&gt;0"))</f>
        <v/>
      </c>
      <c r="E34" s="14" t="str">
        <f t="shared" si="0"/>
        <v/>
      </c>
    </row>
    <row r="35" spans="2:5" ht="18.600000000000001" thickBot="1">
      <c r="B35" s="10" t="s">
        <v>34</v>
      </c>
      <c r="C35" s="11">
        <v>0</v>
      </c>
      <c r="D35" s="14" t="str">
        <f>IF(C35=0,"",COUNTIF(C$3:C35,"&gt;0"))</f>
        <v/>
      </c>
      <c r="E35" s="14" t="str">
        <f t="shared" si="0"/>
        <v/>
      </c>
    </row>
    <row r="36" spans="2:5" ht="21.6" thickBot="1">
      <c r="B36" s="12" t="s">
        <v>35</v>
      </c>
      <c r="C36" s="13">
        <v>229.53</v>
      </c>
    </row>
  </sheetData>
  <pageMargins left="0.7" right="0.7" top="0.75" bottom="0.75" header="0.3" footer="0.3"/>
  <pageSetup paperSize="9" orientation="portrait" verticalDpi="0" r:id="rId1"/>
  <ignoredErrors>
    <ignoredError sqref="D4:D35" formulaRange="1"/>
  </ignoredErrors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01"/>
  <dimension ref="B1:D2"/>
  <sheetViews>
    <sheetView workbookViewId="0"/>
  </sheetViews>
  <sheetFormatPr baseColWidth="10" defaultRowHeight="14.4"/>
  <cols>
    <col min="1" max="1" width="5.77734375" customWidth="1"/>
    <col min="2" max="2" width="23.88671875" customWidth="1"/>
    <col min="3" max="3" width="11.5546875" style="14"/>
    <col min="4" max="16" width="11.5546875" customWidth="1"/>
  </cols>
  <sheetData>
    <row r="1" spans="2:4">
      <c r="B1" s="1" t="s">
        <v>0</v>
      </c>
    </row>
    <row r="2" spans="2:4">
      <c r="B2" t="str">
        <f ca="1">IFERROR(INDIRECT("Feuil0!B" &amp; VLOOKUP(1,Feuil0!D3:E35,2,0)),"")</f>
        <v>Blé dur</v>
      </c>
      <c r="C2" s="14">
        <f ca="1">IFERROR(INDIRECT("Feuil0!C" &amp; VLOOKUP(1,Feuil0!D3:E35,2,0)),"")</f>
        <v>24.06</v>
      </c>
      <c r="D2" s="1" t="str">
        <f ca="1">IF(B2="","","HA")</f>
        <v>HA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02"/>
  <dimension ref="B1:D2"/>
  <sheetViews>
    <sheetView workbookViewId="0"/>
  </sheetViews>
  <sheetFormatPr baseColWidth="10" defaultColWidth="11.44140625" defaultRowHeight="14.4"/>
  <cols>
    <col min="1" max="1" width="5.77734375" style="1" customWidth="1"/>
    <col min="2" max="2" width="23.88671875" style="1" customWidth="1"/>
    <col min="3" max="3" width="11.5546875" style="14" customWidth="1"/>
    <col min="4" max="16" width="11.5546875" style="1" customWidth="1"/>
    <col min="17" max="16384" width="11.44140625" style="1"/>
  </cols>
  <sheetData>
    <row r="1" spans="2:4">
      <c r="B1" s="1" t="s">
        <v>0</v>
      </c>
    </row>
    <row r="2" spans="2:4">
      <c r="B2" s="1" t="str">
        <f ca="1">IFERROR(INDIRECT("Feuil0!B" &amp; VLOOKUP(2,Feuil0!D3:E35,2,0)),"")</f>
        <v>Blé tendre</v>
      </c>
      <c r="C2" s="14">
        <f ca="1">IFERROR(INDIRECT("Feuil0!C" &amp; VLOOKUP(2,Feuil0!D3:E35,2,0)),"")</f>
        <v>51.4</v>
      </c>
      <c r="D2" s="1" t="str">
        <f ca="1">IF(B2="","","HA")</f>
        <v>HA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03"/>
  <dimension ref="B1:D2"/>
  <sheetViews>
    <sheetView workbookViewId="0"/>
  </sheetViews>
  <sheetFormatPr baseColWidth="10" defaultRowHeight="14.4"/>
  <cols>
    <col min="1" max="1" width="5.77734375" customWidth="1"/>
    <col min="2" max="2" width="23.88671875" customWidth="1"/>
    <col min="3" max="3" width="11.5546875" style="14"/>
    <col min="4" max="16" width="11.5546875" customWidth="1"/>
  </cols>
  <sheetData>
    <row r="1" spans="2:4">
      <c r="B1" s="1" t="s">
        <v>0</v>
      </c>
    </row>
    <row r="2" spans="2:4">
      <c r="B2" t="str">
        <f ca="1">IFERROR(INDIRECT("Feuil0!B" &amp; VLOOKUP(3,Feuil0!D3:E35,2,0)),"")</f>
        <v xml:space="preserve">Colza </v>
      </c>
      <c r="C2" s="14">
        <f ca="1">IFERROR(INDIRECT("Feuil0!C" &amp; VLOOKUP(3,Feuil0!D3:E35,2,0)),"")</f>
        <v>51.76</v>
      </c>
      <c r="D2" s="1" t="str">
        <f ca="1">IF(B2="","","HA")</f>
        <v>HA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sheetPr codeName="Feuil04"/>
  <dimension ref="B1:D2"/>
  <sheetViews>
    <sheetView workbookViewId="0"/>
  </sheetViews>
  <sheetFormatPr baseColWidth="10" defaultRowHeight="14.4"/>
  <cols>
    <col min="1" max="1" width="5.77734375" customWidth="1"/>
    <col min="2" max="2" width="23.88671875" customWidth="1"/>
    <col min="3" max="3" width="11.5546875" style="14"/>
    <col min="4" max="16" width="11.5546875" customWidth="1"/>
  </cols>
  <sheetData>
    <row r="1" spans="2:4">
      <c r="B1" s="1" t="s">
        <v>0</v>
      </c>
    </row>
    <row r="2" spans="2:4">
      <c r="B2" t="str">
        <f ca="1">IFERROR(INDIRECT("Feuil0!B" &amp; VLOOKUP(4,Feuil0!D3:E35,2,0)),"")</f>
        <v>Jachère</v>
      </c>
      <c r="C2" s="14">
        <f ca="1">IFERROR(INDIRECT("Feuil0!C" &amp; VLOOKUP(4,Feuil0!D3:E35,2,0)),"")</f>
        <v>8.76</v>
      </c>
      <c r="D2" s="1" t="str">
        <f ca="1">IF(B2="","","HA")</f>
        <v>HA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>
  <sheetPr codeName="Feuil05"/>
  <dimension ref="B1:D2"/>
  <sheetViews>
    <sheetView workbookViewId="0"/>
  </sheetViews>
  <sheetFormatPr baseColWidth="10" defaultRowHeight="14.4"/>
  <cols>
    <col min="1" max="1" width="5.77734375" customWidth="1"/>
    <col min="2" max="2" width="23.88671875" customWidth="1"/>
    <col min="3" max="3" width="11.5546875" style="14"/>
    <col min="4" max="16" width="11.5546875" customWidth="1"/>
  </cols>
  <sheetData>
    <row r="1" spans="2:4">
      <c r="B1" s="1" t="s">
        <v>0</v>
      </c>
    </row>
    <row r="2" spans="2:4">
      <c r="B2" t="str">
        <f ca="1">IFERROR(INDIRECT("Feuil0!B" &amp; VLOOKUP(5,Feuil0!D3:E35,2,0)),"")</f>
        <v>Orge d'hiver</v>
      </c>
      <c r="C2" s="14">
        <f ca="1">IFERROR(INDIRECT("Feuil0!C" &amp; VLOOKUP(5,Feuil0!D3:E35,2,0)),"")</f>
        <v>39.83</v>
      </c>
      <c r="D2" s="1" t="str">
        <f ca="1">IF(B2="","","HA")</f>
        <v>HA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>
  <sheetPr codeName="Feuil06"/>
  <dimension ref="B1:D2"/>
  <sheetViews>
    <sheetView workbookViewId="0"/>
  </sheetViews>
  <sheetFormatPr baseColWidth="10" defaultRowHeight="14.4"/>
  <cols>
    <col min="1" max="1" width="5.77734375" customWidth="1"/>
    <col min="2" max="2" width="23.88671875" customWidth="1"/>
    <col min="3" max="3" width="11.5546875" style="14"/>
    <col min="4" max="16" width="11.5546875" customWidth="1"/>
  </cols>
  <sheetData>
    <row r="1" spans="2:4">
      <c r="B1" s="1" t="s">
        <v>0</v>
      </c>
    </row>
    <row r="2" spans="2:4">
      <c r="B2" t="str">
        <f ca="1">IFERROR(INDIRECT("Feuil0!B" &amp; VLOOKUP(6,Feuil0!D3:E35,2,0)),"")</f>
        <v>Pois chiche</v>
      </c>
      <c r="C2" s="14">
        <f ca="1">IFERROR(INDIRECT("Feuil0!C" &amp; VLOOKUP(6,Feuil0!D3:E35,2,0)),"")</f>
        <v>53.72</v>
      </c>
      <c r="D2" s="1" t="str">
        <f ca="1">IF(B2="","","HA")</f>
        <v>HA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>
  <sheetPr codeName="Feuil07"/>
  <dimension ref="B1:D2"/>
  <sheetViews>
    <sheetView workbookViewId="0"/>
  </sheetViews>
  <sheetFormatPr baseColWidth="10" defaultRowHeight="14.4"/>
  <cols>
    <col min="1" max="1" width="5.77734375" customWidth="1"/>
    <col min="2" max="2" width="23.88671875" customWidth="1"/>
    <col min="3" max="3" width="11.5546875" style="14"/>
    <col min="4" max="16" width="11.5546875" customWidth="1"/>
  </cols>
  <sheetData>
    <row r="1" spans="2:4">
      <c r="B1" s="1" t="s">
        <v>0</v>
      </c>
    </row>
    <row r="2" spans="2:4">
      <c r="B2" t="str">
        <f ca="1">IFERROR(INDIRECT("Feuil0!B" &amp; VLOOKUP(7,Feuil0!D3:E35,2,0)),"")</f>
        <v/>
      </c>
      <c r="C2" s="14" t="str">
        <f ca="1">IFERROR(INDIRECT("Feuil0!C" &amp; VLOOKUP(7,Feuil0!D3:E35,2,0)),"")</f>
        <v/>
      </c>
      <c r="D2" s="1" t="str">
        <f ca="1">IF(B2="","","HA")</f>
        <v/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>
  <sheetPr codeName="Feuil08"/>
  <dimension ref="B1:D2"/>
  <sheetViews>
    <sheetView workbookViewId="0"/>
  </sheetViews>
  <sheetFormatPr baseColWidth="10" defaultRowHeight="14.4"/>
  <cols>
    <col min="1" max="1" width="5.77734375" customWidth="1"/>
    <col min="2" max="2" width="23.88671875" customWidth="1"/>
    <col min="3" max="3" width="11.5546875" style="14"/>
    <col min="4" max="16" width="11.5546875" customWidth="1"/>
  </cols>
  <sheetData>
    <row r="1" spans="2:4">
      <c r="B1" s="1" t="s">
        <v>0</v>
      </c>
    </row>
    <row r="2" spans="2:4">
      <c r="B2" t="str">
        <f ca="1">IFERROR(INDIRECT("Feuil0!B" &amp; VLOOKUP(8,Feuil0!D3:E35,2,0)),"")</f>
        <v/>
      </c>
      <c r="C2" s="14" t="str">
        <f ca="1">IFERROR(INDIRECT("Feuil0!C" &amp; VLOOKUP(8,Feuil0!D3:E35,2,0)),"")</f>
        <v/>
      </c>
      <c r="D2" s="1" t="str">
        <f ca="1">IF(B2="","","HA")</f>
        <v/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>
  <sheetPr codeName="Feuil09"/>
  <dimension ref="B1:D2"/>
  <sheetViews>
    <sheetView workbookViewId="0"/>
  </sheetViews>
  <sheetFormatPr baseColWidth="10" defaultRowHeight="14.4"/>
  <cols>
    <col min="1" max="1" width="5.77734375" customWidth="1"/>
    <col min="2" max="2" width="23.88671875" customWidth="1"/>
    <col min="3" max="3" width="11.5546875" style="14"/>
    <col min="4" max="16" width="11.5546875" customWidth="1"/>
  </cols>
  <sheetData>
    <row r="1" spans="2:4">
      <c r="B1" s="1" t="s">
        <v>0</v>
      </c>
    </row>
    <row r="2" spans="2:4">
      <c r="B2" t="str">
        <f ca="1">IFERROR(INDIRECT("Feuil0!B" &amp; VLOOKUP(9,Feuil0!D3:E35,2,0)),"")</f>
        <v/>
      </c>
      <c r="C2" s="14" t="str">
        <f ca="1">IFERROR(INDIRECT("Feuil0!C" &amp; VLOOKUP(9,Feuil0!D3:E35,2,0)),"")</f>
        <v/>
      </c>
      <c r="D2" s="1" t="str">
        <f ca="1">IF(B2="","","HA")</f>
        <v/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>
  <sheetPr codeName="Feuil10"/>
  <dimension ref="B1:D2"/>
  <sheetViews>
    <sheetView workbookViewId="0"/>
  </sheetViews>
  <sheetFormatPr baseColWidth="10" defaultRowHeight="14.4"/>
  <cols>
    <col min="1" max="1" width="5.77734375" customWidth="1"/>
    <col min="2" max="2" width="23.88671875" customWidth="1"/>
    <col min="3" max="3" width="11.5546875" style="14"/>
    <col min="4" max="16" width="11.5546875" customWidth="1"/>
  </cols>
  <sheetData>
    <row r="1" spans="2:4">
      <c r="B1" s="1" t="s">
        <v>0</v>
      </c>
    </row>
    <row r="2" spans="2:4">
      <c r="B2" t="str">
        <f ca="1">IFERROR(INDIRECT("Feuil0!B" &amp; VLOOKUP(10,Feuil0!D3:E35,2,0)),"")</f>
        <v/>
      </c>
      <c r="C2" s="14" t="str">
        <f ca="1">IFERROR(INDIRECT("Feuil0!C" &amp; VLOOKUP(10,Feuil0!D3:E35,2,0)),"")</f>
        <v/>
      </c>
      <c r="D2" s="1" t="str">
        <f ca="1">IF(B2="","","HA")</f>
        <v/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11</vt:i4>
      </vt:variant>
    </vt:vector>
  </HeadingPairs>
  <TitlesOfParts>
    <vt:vector size="11" baseType="lpstr">
      <vt:lpstr>Feuil0</vt:lpstr>
      <vt:lpstr>Feuil1</vt:lpstr>
      <vt:lpstr>Feuil2</vt:lpstr>
      <vt:lpstr>Feuil3</vt:lpstr>
      <vt:lpstr>Feuil4</vt:lpstr>
      <vt:lpstr>Feuil5</vt:lpstr>
      <vt:lpstr>Feuil6</vt:lpstr>
      <vt:lpstr>Feuil7</vt:lpstr>
      <vt:lpstr>Feuil8</vt:lpstr>
      <vt:lpstr>Feuil9</vt:lpstr>
      <vt:lpstr>Feuil10</vt:lpstr>
    </vt:vector>
  </TitlesOfParts>
  <Company>Hewlett-Packard Company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Sebastien GUICHARD</dc:creator>
  <cp:lastModifiedBy>anonyme</cp:lastModifiedBy>
  <dcterms:created xsi:type="dcterms:W3CDTF">2018-03-26T13:31:31Z</dcterms:created>
  <dcterms:modified xsi:type="dcterms:W3CDTF">2018-03-27T11:30:08Z</dcterms:modified>
</cp:coreProperties>
</file>