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9588" activeTab="1"/>
  </bookViews>
  <sheets>
    <sheet name="RCM" sheetId="1" r:id="rId1"/>
    <sheet name="Consommations Mensuelles" sheetId="2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1" hidden="1">'Consommations Mensuelles'!$N$3:$O$31</definedName>
    <definedName name="liste">[1]liste!$B$8:$B$21</definedName>
    <definedName name="listeespc">[2]CGS!$J$6:$J$16</definedName>
    <definedName name="NO">TRANSPOSE(GET.WORKBOOK(1))</definedName>
    <definedName name="wt_bands">[3]Inputs!$C$490:$C$506</definedName>
    <definedName name="_xlnm.Print_Area" localSheetId="1">'Consommations Mensuelles'!$A$1:$Q$35</definedName>
    <definedName name="_xlnm.Print_Area" localSheetId="0">RCM!$A$1:$P$47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5" i="2"/>
  <c r="O34"/>
  <c r="O33"/>
  <c r="O32"/>
  <c r="O31"/>
  <c r="O30"/>
  <c r="O29"/>
  <c r="O28"/>
  <c r="O27"/>
  <c r="O26"/>
  <c r="O25"/>
  <c r="O24"/>
  <c r="O23"/>
  <c r="O22"/>
  <c r="O21"/>
  <c r="O20"/>
  <c r="O17"/>
  <c r="O16"/>
  <c r="O15"/>
  <c r="O14"/>
  <c r="O13"/>
  <c r="O12"/>
  <c r="O11"/>
  <c r="O10"/>
  <c r="O9"/>
  <c r="O8"/>
  <c r="O7"/>
  <c r="O6"/>
  <c r="O5"/>
  <c r="B4"/>
</calcChain>
</file>

<file path=xl/sharedStrings.xml><?xml version="1.0" encoding="utf-8"?>
<sst xmlns="http://schemas.openxmlformats.org/spreadsheetml/2006/main" count="153" uniqueCount="89">
  <si>
    <t>CODE Produit</t>
  </si>
  <si>
    <t>DESIGNATION</t>
  </si>
  <si>
    <t>Unité</t>
  </si>
  <si>
    <t>Stock initial 
(Pharm. + CS/annexe)</t>
  </si>
  <si>
    <t>Quantité reçue par la Pharmacie</t>
  </si>
  <si>
    <t xml:space="preserve">Quantités utilisées </t>
  </si>
  <si>
    <t>Pertes (Pharmacie + CS/annexe)</t>
  </si>
  <si>
    <t>Ajustements (Pharmacie)</t>
  </si>
  <si>
    <t>Ecart Inventaire</t>
  </si>
  <si>
    <t>Stock Disponible (Pharmacie + CS/annexe)</t>
  </si>
  <si>
    <t>Nombre de jours de rupture 
(Pharmacie)</t>
  </si>
  <si>
    <t xml:space="preserve">Nombre de sites ayant connu une rupture </t>
  </si>
  <si>
    <t>Consommation Mensuelle Moyenne (CMM)</t>
  </si>
  <si>
    <t>Mois de Stock Disponible (MSD)</t>
  </si>
  <si>
    <t>Quantités à commander</t>
  </si>
  <si>
    <t>Quantités accordéés</t>
  </si>
  <si>
    <t>A</t>
  </si>
  <si>
    <t>B</t>
  </si>
  <si>
    <t>C</t>
  </si>
  <si>
    <t>D</t>
  </si>
  <si>
    <t>E</t>
  </si>
  <si>
    <t xml:space="preserve">F </t>
  </si>
  <si>
    <t>G</t>
  </si>
  <si>
    <t>H</t>
  </si>
  <si>
    <t>I</t>
  </si>
  <si>
    <t>J</t>
  </si>
  <si>
    <t>K</t>
  </si>
  <si>
    <t>L</t>
  </si>
  <si>
    <t>Col. F du rapport du mois passé</t>
  </si>
  <si>
    <t>FS
de la Pharmacie</t>
  </si>
  <si>
    <t>Registre de disênsation ou Total Col. C Rapports des CS/Annexe</t>
  </si>
  <si>
    <t>FS
de la Pharmacie                                           + RM des CS/Annexe</t>
  </si>
  <si>
    <t>RM des CS/annexe</t>
  </si>
  <si>
    <t>A calculer</t>
  </si>
  <si>
    <t>QàC = I x MAX  - F</t>
  </si>
  <si>
    <t>ARV Adultes</t>
  </si>
  <si>
    <t>ARV pédiatriques</t>
  </si>
  <si>
    <t>IO</t>
  </si>
  <si>
    <t xml:space="preserve">Commentaires : </t>
  </si>
  <si>
    <t>TOTAL</t>
  </si>
  <si>
    <t>CMM</t>
  </si>
  <si>
    <t>Cmm Typique</t>
  </si>
  <si>
    <t>AR33196</t>
  </si>
  <si>
    <t>Abacavir 600/Lamivudine 300 cp</t>
  </si>
  <si>
    <t>Cp</t>
  </si>
  <si>
    <t xml:space="preserve">AR33165 </t>
  </si>
  <si>
    <t xml:space="preserve">Efavirenz 600 cp </t>
  </si>
  <si>
    <t xml:space="preserve">AR33190   </t>
  </si>
  <si>
    <t xml:space="preserve">Lamivudine 150 mg/Zidovudine 300 cp </t>
  </si>
  <si>
    <t xml:space="preserve">AR33251   </t>
  </si>
  <si>
    <t xml:space="preserve">Lopinavir ritonavir 200/50 cp </t>
  </si>
  <si>
    <t xml:space="preserve">AR33315   </t>
  </si>
  <si>
    <t xml:space="preserve">Tenofovir 300 cp </t>
  </si>
  <si>
    <t xml:space="preserve">AR33326        </t>
  </si>
  <si>
    <t xml:space="preserve">Tenofovir 300/Lamivudine 300/Efavirenz 600 cp </t>
  </si>
  <si>
    <t>AR33521</t>
  </si>
  <si>
    <t xml:space="preserve">Tenofovir 300/Lamivudine300 cp </t>
  </si>
  <si>
    <t xml:space="preserve">AR33295 </t>
  </si>
  <si>
    <t xml:space="preserve">Abacavir 60/Lamivudine 30/Zidovudine 60cp </t>
  </si>
  <si>
    <t>AR33197</t>
  </si>
  <si>
    <t>Abacavir 60/Lamivudine 30cp</t>
  </si>
  <si>
    <t>AR33160</t>
  </si>
  <si>
    <t xml:space="preserve">Efavirenz 200 cp </t>
  </si>
  <si>
    <t>AR33306</t>
  </si>
  <si>
    <t>Lamivudine 30 mg/Zidovudine 60cp bte/60</t>
  </si>
  <si>
    <t xml:space="preserve">AR33250   </t>
  </si>
  <si>
    <t>Lopinavir ritonavir 80/20 susp</t>
  </si>
  <si>
    <t>fl</t>
  </si>
  <si>
    <t xml:space="preserve">AR33156    </t>
  </si>
  <si>
    <t>Nevirapine 10mg/ml 240ml</t>
  </si>
  <si>
    <t>AR33158</t>
  </si>
  <si>
    <t>Nevirapine 50 mp cp</t>
  </si>
  <si>
    <t>cp</t>
  </si>
  <si>
    <t xml:space="preserve">AR33090 </t>
  </si>
  <si>
    <t>Zidovudine 10mg/ml</t>
  </si>
  <si>
    <t>AR01321</t>
  </si>
  <si>
    <t>Cotrimoxazole 120 CP</t>
  </si>
  <si>
    <t>CP</t>
  </si>
  <si>
    <t>AR33255</t>
  </si>
  <si>
    <t>Lopinavir ritonavir 100/25 CP</t>
  </si>
  <si>
    <t>AR33157</t>
  </si>
  <si>
    <t>Nevirapine 10mg/ml 100ml</t>
  </si>
  <si>
    <t>FL</t>
  </si>
  <si>
    <t>AR01350</t>
  </si>
  <si>
    <t>Cotrimoxazole 240 SP</t>
  </si>
  <si>
    <t>AR01340</t>
  </si>
  <si>
    <t xml:space="preserve">Cotrimoxazole 800/160 cp </t>
  </si>
  <si>
    <t>Mois</t>
  </si>
  <si>
    <t>Quantités mensuelles utilisées</t>
  </si>
</sst>
</file>

<file path=xl/styles.xml><?xml version="1.0" encoding="utf-8"?>
<styleSheet xmlns="http://schemas.openxmlformats.org/spreadsheetml/2006/main">
  <numFmts count="6">
    <numFmt numFmtId="164" formatCode="_(* #,##0.00_);_(* \(#,##0.00\);_(* &quot;-&quot;??_);_(@_)"/>
    <numFmt numFmtId="165" formatCode="[$-40C]mmm\-yy;@"/>
    <numFmt numFmtId="166" formatCode="#,##0.0_ ;\-#,##0.0\ "/>
    <numFmt numFmtId="167" formatCode="_-* #,##0\ _€_-;\-* #,##0\ _€_-;_-* &quot;-&quot;??\ _€_-;_-@_-"/>
    <numFmt numFmtId="168" formatCode="[$-40C]mmmm\-yy;@"/>
    <numFmt numFmtId="169" formatCode="#,##0.00;;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b/>
      <sz val="8"/>
      <name val="Calibri"/>
      <family val="2"/>
      <scheme val="minor"/>
    </font>
    <font>
      <sz val="10"/>
      <name val="Arial"/>
      <family val="2"/>
    </font>
    <font>
      <b/>
      <sz val="8"/>
      <color indexed="9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Protection="0">
      <alignment vertical="top"/>
    </xf>
    <xf numFmtId="0" fontId="5" fillId="0" borderId="0"/>
  </cellStyleXfs>
  <cellXfs count="70">
    <xf numFmtId="0" fontId="0" fillId="0" borderId="0" xfId="0"/>
    <xf numFmtId="0" fontId="4" fillId="0" borderId="0" xfId="2" applyFont="1" applyFill="1" applyBorder="1" applyAlignment="1"/>
    <xf numFmtId="0" fontId="4" fillId="2" borderId="0" xfId="2" applyNumberFormat="1" applyFont="1" applyFill="1" applyBorder="1" applyAlignment="1"/>
    <xf numFmtId="0" fontId="4" fillId="0" borderId="0" xfId="2" applyNumberFormat="1" applyFont="1" applyFill="1" applyAlignment="1"/>
    <xf numFmtId="0" fontId="4" fillId="2" borderId="0" xfId="2" applyFont="1" applyFill="1" applyBorder="1" applyAlignment="1"/>
    <xf numFmtId="1" fontId="4" fillId="2" borderId="0" xfId="2" applyNumberFormat="1" applyFont="1" applyFill="1" applyBorder="1" applyAlignment="1">
      <alignment horizontal="center"/>
    </xf>
    <xf numFmtId="0" fontId="4" fillId="0" borderId="4" xfId="2" applyNumberFormat="1" applyFont="1" applyFill="1" applyBorder="1" applyAlignment="1"/>
    <xf numFmtId="0" fontId="4" fillId="0" borderId="5" xfId="2" applyNumberFormat="1" applyFont="1" applyFill="1" applyBorder="1" applyAlignment="1"/>
    <xf numFmtId="1" fontId="4" fillId="2" borderId="0" xfId="2" applyNumberFormat="1" applyFont="1" applyFill="1" applyBorder="1" applyAlignment="1"/>
    <xf numFmtId="0" fontId="4" fillId="2" borderId="0" xfId="2" applyNumberFormat="1" applyFont="1" applyFill="1" applyBorder="1" applyAlignment="1">
      <alignment horizontal="right"/>
    </xf>
    <xf numFmtId="14" fontId="4" fillId="2" borderId="0" xfId="2" applyNumberFormat="1" applyFont="1" applyFill="1" applyBorder="1" applyAlignment="1">
      <alignment horizontal="center"/>
    </xf>
    <xf numFmtId="0" fontId="4" fillId="2" borderId="0" xfId="2" applyNumberFormat="1" applyFont="1" applyFill="1" applyBorder="1" applyAlignment="1">
      <alignment horizontal="left"/>
    </xf>
    <xf numFmtId="1" fontId="4" fillId="2" borderId="0" xfId="2" applyNumberFormat="1" applyFont="1" applyFill="1" applyBorder="1" applyAlignment="1">
      <alignment horizontal="right"/>
    </xf>
    <xf numFmtId="0" fontId="4" fillId="3" borderId="0" xfId="3" applyFont="1" applyFill="1"/>
    <xf numFmtId="165" fontId="4" fillId="3" borderId="0" xfId="3" applyNumberFormat="1" applyFont="1" applyFill="1"/>
    <xf numFmtId="0" fontId="4" fillId="0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center" vertical="center" wrapText="1"/>
    </xf>
    <xf numFmtId="0" fontId="4" fillId="4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left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6" fontId="4" fillId="0" borderId="5" xfId="1" applyNumberFormat="1" applyFont="1" applyFill="1" applyBorder="1" applyAlignment="1">
      <alignment horizontal="center" vertical="center" wrapText="1"/>
    </xf>
    <xf numFmtId="1" fontId="4" fillId="4" borderId="5" xfId="1" applyNumberFormat="1" applyFont="1" applyFill="1" applyBorder="1" applyAlignment="1">
      <alignment horizontal="center" vertical="center" wrapText="1"/>
    </xf>
    <xf numFmtId="1" fontId="4" fillId="0" borderId="6" xfId="2" applyNumberFormat="1" applyFont="1" applyFill="1" applyBorder="1" applyAlignment="1">
      <alignment horizontal="center" vertical="center" wrapText="1"/>
    </xf>
    <xf numFmtId="0" fontId="4" fillId="5" borderId="5" xfId="3" applyFont="1" applyFill="1" applyBorder="1" applyAlignment="1">
      <alignment horizontal="left" vertical="center" wrapText="1"/>
    </xf>
    <xf numFmtId="0" fontId="4" fillId="4" borderId="5" xfId="3" applyFont="1" applyFill="1" applyBorder="1" applyAlignment="1">
      <alignment horizontal="center" vertical="center" wrapText="1"/>
    </xf>
    <xf numFmtId="0" fontId="4" fillId="0" borderId="7" xfId="2" applyNumberFormat="1" applyFont="1" applyFill="1" applyBorder="1" applyAlignment="1">
      <alignment horizontal="center" vertical="center" wrapText="1"/>
    </xf>
    <xf numFmtId="1" fontId="4" fillId="0" borderId="7" xfId="2" applyNumberFormat="1" applyFont="1" applyFill="1" applyBorder="1" applyAlignment="1">
      <alignment horizontal="center" vertical="center" wrapText="1"/>
    </xf>
    <xf numFmtId="0" fontId="4" fillId="5" borderId="5" xfId="2" applyNumberFormat="1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left" vertical="center" wrapText="1"/>
    </xf>
    <xf numFmtId="0" fontId="4" fillId="3" borderId="5" xfId="3" applyFont="1" applyFill="1" applyBorder="1" applyAlignment="1">
      <alignment horizontal="center" vertical="center" wrapText="1"/>
    </xf>
    <xf numFmtId="1" fontId="4" fillId="0" borderId="0" xfId="2" applyNumberFormat="1" applyFont="1" applyFill="1" applyBorder="1" applyAlignment="1">
      <alignment horizontal="left" vertical="center" wrapText="1"/>
    </xf>
    <xf numFmtId="0" fontId="4" fillId="0" borderId="0" xfId="2" applyNumberFormat="1" applyFont="1" applyFill="1" applyBorder="1" applyAlignment="1"/>
    <xf numFmtId="1" fontId="4" fillId="0" borderId="0" xfId="2" applyNumberFormat="1" applyFont="1" applyFill="1" applyBorder="1" applyAlignment="1">
      <alignment horizontal="center"/>
    </xf>
    <xf numFmtId="1" fontId="4" fillId="0" borderId="0" xfId="2" applyNumberFormat="1" applyFont="1" applyFill="1" applyBorder="1" applyAlignment="1">
      <alignment horizontal="center" vertical="center"/>
    </xf>
    <xf numFmtId="0" fontId="4" fillId="2" borderId="8" xfId="2" applyNumberFormat="1" applyFont="1" applyFill="1" applyBorder="1" applyAlignment="1"/>
    <xf numFmtId="0" fontId="6" fillId="0" borderId="0" xfId="2" applyNumberFormat="1" applyFont="1" applyAlignment="1"/>
    <xf numFmtId="0" fontId="6" fillId="2" borderId="0" xfId="2" applyNumberFormat="1" applyFont="1" applyFill="1" applyBorder="1" applyAlignment="1"/>
    <xf numFmtId="0" fontId="8" fillId="0" borderId="5" xfId="0" applyFont="1" applyBorder="1"/>
    <xf numFmtId="165" fontId="8" fillId="0" borderId="5" xfId="0" applyNumberFormat="1" applyFont="1" applyBorder="1"/>
    <xf numFmtId="0" fontId="9" fillId="0" borderId="0" xfId="0" applyFont="1"/>
    <xf numFmtId="1" fontId="10" fillId="0" borderId="10" xfId="0" applyNumberFormat="1" applyFont="1" applyBorder="1" applyAlignment="1"/>
    <xf numFmtId="1" fontId="10" fillId="6" borderId="5" xfId="0" applyNumberFormat="1" applyFont="1" applyFill="1" applyBorder="1" applyAlignment="1">
      <alignment horizontal="center" vertical="center"/>
    </xf>
    <xf numFmtId="0" fontId="10" fillId="6" borderId="5" xfId="0" applyFont="1" applyFill="1" applyBorder="1"/>
    <xf numFmtId="0" fontId="2" fillId="0" borderId="0" xfId="0" applyFont="1"/>
    <xf numFmtId="1" fontId="11" fillId="0" borderId="5" xfId="0" applyNumberFormat="1" applyFont="1" applyBorder="1"/>
    <xf numFmtId="167" fontId="11" fillId="0" borderId="5" xfId="0" applyNumberFormat="1" applyFont="1" applyBorder="1"/>
    <xf numFmtId="0" fontId="10" fillId="0" borderId="5" xfId="0" applyFont="1" applyBorder="1"/>
    <xf numFmtId="0" fontId="11" fillId="0" borderId="5" xfId="0" applyFont="1" applyBorder="1"/>
    <xf numFmtId="167" fontId="10" fillId="0" borderId="5" xfId="0" applyNumberFormat="1" applyFont="1" applyBorder="1"/>
    <xf numFmtId="1" fontId="11" fillId="6" borderId="5" xfId="0" applyNumberFormat="1" applyFont="1" applyFill="1" applyBorder="1"/>
    <xf numFmtId="167" fontId="11" fillId="6" borderId="5" xfId="0" applyNumberFormat="1" applyFont="1" applyFill="1" applyBorder="1"/>
    <xf numFmtId="0" fontId="11" fillId="6" borderId="5" xfId="0" applyFont="1" applyFill="1" applyBorder="1"/>
    <xf numFmtId="167" fontId="10" fillId="6" borderId="5" xfId="0" applyNumberFormat="1" applyFont="1" applyFill="1" applyBorder="1"/>
    <xf numFmtId="0" fontId="7" fillId="0" borderId="0" xfId="0" applyFont="1" applyAlignment="1"/>
    <xf numFmtId="1" fontId="4" fillId="5" borderId="5" xfId="3" applyNumberFormat="1" applyFont="1" applyFill="1" applyBorder="1" applyAlignment="1">
      <alignment horizontal="left" vertical="center" wrapText="1"/>
    </xf>
    <xf numFmtId="1" fontId="4" fillId="5" borderId="5" xfId="2" applyNumberFormat="1" applyFont="1" applyFill="1" applyBorder="1" applyAlignment="1">
      <alignment horizontal="center" vertical="center" wrapText="1"/>
    </xf>
    <xf numFmtId="169" fontId="0" fillId="0" borderId="0" xfId="0" applyNumberFormat="1"/>
    <xf numFmtId="169" fontId="8" fillId="7" borderId="5" xfId="0" applyNumberFormat="1" applyFont="1" applyFill="1" applyBorder="1"/>
    <xf numFmtId="169" fontId="10" fillId="7" borderId="5" xfId="0" applyNumberFormat="1" applyFont="1" applyFill="1" applyBorder="1"/>
    <xf numFmtId="0" fontId="4" fillId="0" borderId="0" xfId="2" applyNumberFormat="1" applyFont="1" applyFill="1" applyBorder="1" applyAlignment="1">
      <alignment horizontal="center"/>
    </xf>
    <xf numFmtId="0" fontId="4" fillId="0" borderId="1" xfId="2" applyNumberFormat="1" applyFont="1" applyFill="1" applyBorder="1" applyAlignment="1">
      <alignment horizontal="center" wrapText="1"/>
    </xf>
    <xf numFmtId="1" fontId="4" fillId="0" borderId="2" xfId="2" applyNumberFormat="1" applyFont="1" applyFill="1" applyBorder="1" applyAlignment="1">
      <alignment horizontal="center"/>
    </xf>
    <xf numFmtId="1" fontId="4" fillId="0" borderId="3" xfId="2" applyNumberFormat="1" applyFont="1" applyFill="1" applyBorder="1" applyAlignment="1">
      <alignment horizontal="center"/>
    </xf>
    <xf numFmtId="0" fontId="4" fillId="2" borderId="0" xfId="2" applyNumberFormat="1" applyFont="1" applyFill="1" applyBorder="1" applyAlignment="1">
      <alignment horizontal="center"/>
    </xf>
    <xf numFmtId="0" fontId="4" fillId="0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center" vertical="center" wrapText="1"/>
    </xf>
    <xf numFmtId="0" fontId="4" fillId="0" borderId="5" xfId="2" applyNumberFormat="1" applyFont="1" applyFill="1" applyBorder="1" applyAlignment="1">
      <alignment horizontal="left" vertical="center" wrapText="1"/>
    </xf>
    <xf numFmtId="1" fontId="4" fillId="0" borderId="5" xfId="2" applyNumberFormat="1" applyFont="1" applyFill="1" applyBorder="1" applyAlignment="1">
      <alignment horizontal="left" vertical="center" wrapText="1"/>
    </xf>
    <xf numFmtId="168" fontId="4" fillId="2" borderId="5" xfId="2" applyNumberFormat="1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</cellXfs>
  <cellStyles count="4">
    <cellStyle name="Milliers" xfId="1" builtinId="3"/>
    <cellStyle name="Normal" xfId="0" builtinId="0"/>
    <cellStyle name="Normal 3" xfId="3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SSIER%20PHARMACIE\DOSSIER%20PHARMACIE%202014\GESTION%20MDTS%20NPSP%202014\Produits%20Recouvrables\12-NPSP%20DEC%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SSIER%20PHARMACIE\DOSSIER%20PHARMACIE%202014\GESTION%20MDTS%20NPSP%202014\Produits%20Recouvrables\11-GTC%20NOV%201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HAI%20West%20Africa/Quantification/Cote%20dIvoire%202008/May%202008/CHAI%20ARV%20Forecast%20Peds%20Cote%20d'Ivoire%20May%202008%20draf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%20TOURE/Google%20Drive/DOSSIER%20PHARMACIE/Dossier%20Pharmacie%202018/Gestion%20des%20Stocks%20%202018/Dossier%20Pharmacie%20Sychronis&#233;/9-ARV%20%20Sept%2018%20app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Categorie"/>
      <sheetName val="Liste prduits"/>
      <sheetName val="DS"/>
      <sheetName val="LIVRAISON"/>
      <sheetName val="PMI"/>
      <sheetName val="SSSU"/>
      <sheetName val="INF LYCEE"/>
      <sheetName val="NIKOLO"/>
      <sheetName val="NIKOLO MAT"/>
      <sheetName val="TOURO"/>
      <sheetName val="LOUGBONOU"/>
      <sheetName val="TIMBE"/>
      <sheetName val="KOFFISSIOKAHA"/>
      <sheetName val="FRONAN"/>
      <sheetName val="KANAGONON"/>
      <sheetName val="DARA"/>
      <sheetName val="KOFISIO MAT"/>
      <sheetName val="ACDP"/>
      <sheetName val="D"/>
      <sheetName val="CGS "/>
      <sheetName val="CSSP"/>
      <sheetName val="LTR"/>
      <sheetName val="PMI2"/>
      <sheetName val="SSSU2"/>
      <sheetName val="INF LYCEE2"/>
      <sheetName val="NIKOLO2"/>
      <sheetName val="NIKOLO MAT2"/>
      <sheetName val="TOURO2"/>
      <sheetName val="LOUGBONOU2"/>
      <sheetName val="TIMBE2"/>
      <sheetName val="KOFFISIOKAHA2"/>
      <sheetName val="FRONAN2"/>
      <sheetName val="KANAGONON2"/>
      <sheetName val="DARA2"/>
      <sheetName val="KOFISIO MAT2"/>
      <sheetName val="ACDP2"/>
      <sheetName val="D2"/>
      <sheetName val="SYNTH ESPC"/>
      <sheetName val="COMPLETUDE"/>
      <sheetName val="FICHE INV DS "/>
      <sheetName val="FICHE INV DS  Renseignée "/>
      <sheetName val="INV FIN"/>
      <sheetName val="PER"/>
      <sheetName val="GESTION FINANCIERE ESPC "/>
      <sheetName val="Resumé Livraisons Espc"/>
      <sheetName val="FICHE INV ESPC"/>
      <sheetName val="liste"/>
    </sheetNames>
    <sheetDataSet>
      <sheetData sheetId="0" refreshError="1"/>
      <sheetData sheetId="1">
        <row r="5">
          <cell r="A5" t="str">
            <v>Inflammable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8">
          <cell r="B8" t="str">
            <v>Darakokaha</v>
          </cell>
        </row>
        <row r="9">
          <cell r="B9" t="str">
            <v>Fronan</v>
          </cell>
        </row>
        <row r="10">
          <cell r="B10" t="str">
            <v>Inf. Lycée</v>
          </cell>
        </row>
        <row r="11">
          <cell r="B11" t="str">
            <v>Kanagonon</v>
          </cell>
        </row>
        <row r="12">
          <cell r="B12" t="str">
            <v>Koffissiokaha Dispensaire</v>
          </cell>
        </row>
        <row r="13">
          <cell r="B13" t="str">
            <v>Koffissiokaha Maternité</v>
          </cell>
        </row>
        <row r="14">
          <cell r="B14" t="str">
            <v>Lougbonou</v>
          </cell>
        </row>
        <row r="15">
          <cell r="B15" t="str">
            <v>Nikolo Dispensaire</v>
          </cell>
        </row>
        <row r="16">
          <cell r="B16" t="str">
            <v>Nikolo Maternité</v>
          </cell>
        </row>
        <row r="17">
          <cell r="B17" t="str">
            <v>PMI de Katiola</v>
          </cell>
        </row>
        <row r="18">
          <cell r="B18" t="str">
            <v>SSSU de Katiola</v>
          </cell>
        </row>
        <row r="19">
          <cell r="B19" t="str">
            <v>Timbé</v>
          </cell>
        </row>
        <row r="20">
          <cell r="B20" t="str">
            <v>Timbé</v>
          </cell>
        </row>
        <row r="21">
          <cell r="B21" t="str">
            <v>NPSP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S"/>
      <sheetName val="FICHE INV ESPC"/>
      <sheetName val="PER"/>
      <sheetName val="INV FIN"/>
      <sheetName val="LIVRAISON"/>
      <sheetName val="DS"/>
      <sheetName val="PMI"/>
      <sheetName val="NIKOLO"/>
      <sheetName val="NIKOLO MAT"/>
      <sheetName val="TOURO"/>
      <sheetName val="LOUGBONOU"/>
      <sheetName val="TIMBE"/>
      <sheetName val="KOFFISSIOKAHA"/>
      <sheetName val="FRONAN"/>
      <sheetName val="KANAGONON"/>
      <sheetName val="DARA"/>
      <sheetName val="KOFISIO MAT"/>
      <sheetName val="B"/>
      <sheetName val="C"/>
      <sheetName val="D"/>
      <sheetName val="CGS"/>
      <sheetName val="PMI2"/>
      <sheetName val="NIKOLO2"/>
      <sheetName val="NIKOLO MAT2"/>
      <sheetName val="TOURO2"/>
      <sheetName val="LOUGBONOU2"/>
      <sheetName val="TIMBE2"/>
      <sheetName val="KOFFISIOKAHA2"/>
      <sheetName val="FRONAN2"/>
      <sheetName val="KANAGONON2"/>
      <sheetName val="DARA2"/>
      <sheetName val="KOFISIO MAT2"/>
      <sheetName val="B2"/>
      <sheetName val="C2"/>
      <sheetName val="D2"/>
      <sheetName val="SYNTH ESPC"/>
      <sheetName val="COMPLETUDE"/>
      <sheetName val="CMM"/>
      <sheetName val="livraison et conso QR FS"/>
      <sheetName val="CMM mois passé"/>
      <sheetName val="FICHE INV DS  Renseignée"/>
      <sheetName val="FICHE INV DS "/>
      <sheetName val="Resumé Livraisons Esp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6">
          <cell r="J6" t="str">
            <v>Darakokaha</v>
          </cell>
        </row>
        <row r="7">
          <cell r="J7" t="str">
            <v>Fronan</v>
          </cell>
        </row>
        <row r="8">
          <cell r="J8" t="str">
            <v>Kanagonon</v>
          </cell>
        </row>
        <row r="9">
          <cell r="J9" t="str">
            <v>Koffissiokaha</v>
          </cell>
        </row>
        <row r="10">
          <cell r="J10" t="str">
            <v>Koffissiokaha maternité</v>
          </cell>
        </row>
        <row r="11">
          <cell r="J11" t="str">
            <v>Lougbonou</v>
          </cell>
        </row>
        <row r="12">
          <cell r="J12" t="str">
            <v>Nikolo disp</v>
          </cell>
        </row>
        <row r="13">
          <cell r="J13" t="str">
            <v>Nikolo maternité</v>
          </cell>
        </row>
        <row r="14">
          <cell r="J14" t="str">
            <v>Pmi</v>
          </cell>
        </row>
        <row r="15">
          <cell r="J15" t="str">
            <v>Timbe</v>
          </cell>
        </row>
        <row r="16">
          <cell r="J16" t="str">
            <v>Touro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over Sheet"/>
      <sheetName val="Intro"/>
      <sheetName val="Inputs"/>
      <sheetName val="Patients"/>
      <sheetName val="DrugSwitches"/>
      <sheetName val="Stock"/>
      <sheetName val="ProjStock"/>
      <sheetName val="Output"/>
      <sheetName val="2nd Line"/>
      <sheetName val="PedsCalcs"/>
      <sheetName val="Ref&amp;Val"/>
    </sheetNames>
    <sheetDataSet>
      <sheetData sheetId="0"/>
      <sheetData sheetId="1"/>
      <sheetData sheetId="2">
        <row r="490">
          <cell r="C490" t="str">
            <v>3-3.9 kg</v>
          </cell>
        </row>
        <row r="491">
          <cell r="C491" t="str">
            <v>4-4.9 kg</v>
          </cell>
        </row>
        <row r="492">
          <cell r="C492" t="str">
            <v>5-5.9 kg</v>
          </cell>
        </row>
        <row r="493">
          <cell r="C493" t="str">
            <v>6-6.9 kg</v>
          </cell>
        </row>
        <row r="494">
          <cell r="C494" t="str">
            <v>7-7.9 kg</v>
          </cell>
        </row>
        <row r="495">
          <cell r="C495" t="str">
            <v>8-8.9 kg</v>
          </cell>
        </row>
        <row r="496">
          <cell r="C496" t="str">
            <v>9-9.9 kg</v>
          </cell>
        </row>
        <row r="497">
          <cell r="C497" t="str">
            <v>10-10.9 kg</v>
          </cell>
        </row>
        <row r="498">
          <cell r="C498" t="str">
            <v>11-11.9 kg</v>
          </cell>
        </row>
        <row r="499">
          <cell r="C499" t="str">
            <v>12-13.9 kg</v>
          </cell>
        </row>
        <row r="500">
          <cell r="C500" t="str">
            <v>14-16.9 kg</v>
          </cell>
        </row>
        <row r="501">
          <cell r="C501" t="str">
            <v>17-19.9 kg</v>
          </cell>
        </row>
        <row r="502">
          <cell r="C502" t="str">
            <v>20-24.9 kg</v>
          </cell>
        </row>
        <row r="503">
          <cell r="C503" t="str">
            <v>25-29.9 kg</v>
          </cell>
        </row>
        <row r="504">
          <cell r="C504" t="str">
            <v>30-34.9 kg</v>
          </cell>
        </row>
        <row r="505">
          <cell r="C505" t="str">
            <v>35-40kg</v>
          </cell>
        </row>
        <row r="506">
          <cell r="C506" t="str">
            <v xml:space="preserve">Total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enu "/>
      <sheetName val="Liste_Onglets"/>
      <sheetName val="RMD Vierge "/>
      <sheetName val="RMVierge"/>
      <sheetName val="LISTE ARV"/>
      <sheetName val="Livraison NPSP1"/>
      <sheetName val="Livraison NPSP2"/>
      <sheetName val="Synthese Livraison"/>
      <sheetName val="stock au DS"/>
      <sheetName val="BLPmi Katiola"/>
      <sheetName val="BLSssu Katiola"/>
      <sheetName val="BLAcdp"/>
      <sheetName val="BLCSR Nikolo"/>
      <sheetName val="BLDispensaire Touro"/>
      <sheetName val="BLCSR Lougbonou"/>
      <sheetName val="BLCSU Timbe"/>
      <sheetName val="BLCSR Koffissiokaha"/>
      <sheetName val="BLCSU Fronan"/>
      <sheetName val="BLCSR Darakokaha"/>
      <sheetName val="BLDispensaire Kanagonon"/>
      <sheetName val="BLMac"/>
      <sheetName val="BLDispensaire Kpefele"/>
      <sheetName val="BLDispensaire Baptiste"/>
      <sheetName val="BLClinique Kacoumani"/>
      <sheetName val="BLInf Dosso"/>
      <sheetName val="BLInf Coulibaly"/>
      <sheetName val="RMPmi Katiola"/>
      <sheetName val="RMSssu Katiola"/>
      <sheetName val="RMCSR Nikolo"/>
      <sheetName val="RMCSR Lougbonou"/>
      <sheetName val="RMDispensaire Touro"/>
      <sheetName val="RMAcdp"/>
      <sheetName val="RMCSU Timbe"/>
      <sheetName val="RMCSR Koffissiokaha"/>
      <sheetName val="RMCSU Fronan"/>
      <sheetName val="RMCSR Darakokaha"/>
      <sheetName val="RMDispensaire Kanagonon"/>
      <sheetName val="RMMac"/>
      <sheetName val="RMDispensaire Kpefele"/>
      <sheetName val="RMDispensaire Baptiste"/>
      <sheetName val="RMInf Dosso"/>
      <sheetName val="RMClinique Kacoumani"/>
      <sheetName val="RMInf Coulibaly"/>
      <sheetName val="RMCENTRES"/>
      <sheetName val="Rapportage"/>
      <sheetName val="Fiche inventaire details"/>
      <sheetName val="Resumé livraisons espc"/>
      <sheetName val="FICHE INV PPI"/>
      <sheetName val="Calcul CMM ARV Mois"/>
      <sheetName val="Calcul CMM ARV Mois passé"/>
      <sheetName val="SDU et MSD final"/>
      <sheetName val="RCM"/>
      <sheetName val="Cmm typique"/>
      <sheetName val="Fiche pour inventaire "/>
      <sheetName val="Fiche Livraison"/>
      <sheetName val="Listes Deroul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6">
          <cell r="B6" t="str">
            <v>ARV adultes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0"/>
  <dimension ref="A1:AO47"/>
  <sheetViews>
    <sheetView view="pageBreakPreview" zoomScaleNormal="100" zoomScaleSheetLayoutView="100" workbookViewId="0"/>
  </sheetViews>
  <sheetFormatPr baseColWidth="10" defaultColWidth="14.5546875" defaultRowHeight="12" customHeight="1"/>
  <cols>
    <col min="1" max="1" width="6.88671875" style="35" customWidth="1"/>
    <col min="2" max="2" width="32.5546875" style="35" customWidth="1"/>
    <col min="3" max="3" width="6.5546875" style="35" customWidth="1"/>
    <col min="4" max="4" width="13.33203125" style="35" customWidth="1"/>
    <col min="5" max="5" width="8.6640625" style="35" customWidth="1"/>
    <col min="6" max="6" width="11.33203125" style="35" customWidth="1"/>
    <col min="7" max="7" width="10.5546875" style="35" customWidth="1"/>
    <col min="8" max="9" width="9" style="35" customWidth="1"/>
    <col min="10" max="10" width="11.5546875" style="35" customWidth="1"/>
    <col min="11" max="11" width="10" style="35" customWidth="1"/>
    <col min="12" max="12" width="9" style="35" customWidth="1"/>
    <col min="13" max="13" width="10.5546875" style="35" customWidth="1"/>
    <col min="14" max="14" width="6.44140625" style="35" customWidth="1"/>
    <col min="15" max="15" width="8.88671875" style="35" customWidth="1"/>
    <col min="16" max="16" width="11" style="35" customWidth="1"/>
    <col min="17" max="40" width="14.5546875" style="36" customWidth="1"/>
    <col min="41" max="16384" width="14.5546875" style="35"/>
  </cols>
  <sheetData>
    <row r="1" spans="1:41" s="3" customFormat="1" ht="11.25" customHeight="1">
      <c r="A1" s="1"/>
      <c r="B1" s="60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1" s="7" customFormat="1" ht="11.2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6"/>
    </row>
    <row r="3" spans="1:41" s="7" customFormat="1" ht="11.25" customHeight="1">
      <c r="A3" s="2"/>
      <c r="B3" s="5"/>
      <c r="C3" s="8"/>
      <c r="D3" s="5"/>
      <c r="E3" s="5"/>
      <c r="F3" s="5"/>
      <c r="G3" s="9"/>
      <c r="H3" s="10"/>
      <c r="I3" s="10"/>
      <c r="J3" s="5"/>
      <c r="K3" s="5"/>
      <c r="L3" s="11"/>
      <c r="M3" s="5"/>
      <c r="N3" s="5"/>
      <c r="O3" s="5"/>
      <c r="P3" s="5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6"/>
    </row>
    <row r="4" spans="1:41" s="7" customFormat="1" ht="11.25" customHeight="1">
      <c r="A4" s="2"/>
      <c r="B4" s="5"/>
      <c r="C4" s="8"/>
      <c r="D4" s="5"/>
      <c r="E4" s="5"/>
      <c r="F4" s="5"/>
      <c r="G4" s="12" t="s">
        <v>87</v>
      </c>
      <c r="H4" s="68">
        <v>43221</v>
      </c>
      <c r="I4" s="68"/>
      <c r="J4" s="5"/>
      <c r="K4" s="5"/>
      <c r="L4" s="5"/>
      <c r="M4" s="5"/>
      <c r="N4" s="5"/>
      <c r="O4" s="5"/>
      <c r="P4" s="5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6"/>
    </row>
    <row r="5" spans="1:41" s="7" customFormat="1" ht="11.25" customHeight="1">
      <c r="A5" s="13"/>
      <c r="B5" s="5"/>
      <c r="C5" s="8"/>
      <c r="D5" s="5"/>
      <c r="E5" s="5"/>
      <c r="F5" s="5"/>
      <c r="G5" s="9"/>
      <c r="H5" s="14"/>
      <c r="I5" s="14"/>
      <c r="J5" s="5"/>
      <c r="K5" s="5"/>
      <c r="L5" s="11"/>
      <c r="M5" s="5"/>
      <c r="N5" s="5"/>
      <c r="O5" s="4"/>
      <c r="P5" s="5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6"/>
    </row>
    <row r="6" spans="1:41" s="7" customFormat="1" ht="11.25" customHeight="1">
      <c r="A6" s="13"/>
      <c r="B6" s="5"/>
      <c r="C6" s="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6"/>
    </row>
    <row r="7" spans="1:41" s="7" customFormat="1" ht="11.25" customHeight="1">
      <c r="A7" s="13"/>
      <c r="B7" s="5"/>
      <c r="C7" s="8"/>
      <c r="D7" s="5"/>
      <c r="E7" s="5"/>
      <c r="F7" s="5"/>
      <c r="G7" s="5"/>
      <c r="H7" s="5"/>
      <c r="I7" s="5"/>
      <c r="J7" s="5"/>
      <c r="K7" s="5"/>
      <c r="L7" s="63"/>
      <c r="M7" s="63"/>
      <c r="N7" s="5"/>
      <c r="O7" s="5"/>
      <c r="P7" s="5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6"/>
    </row>
    <row r="8" spans="1:41" s="7" customFormat="1" ht="11.25" customHeight="1">
      <c r="A8" s="4"/>
      <c r="B8" s="5"/>
      <c r="C8" s="8"/>
      <c r="D8" s="5"/>
      <c r="E8" s="5"/>
      <c r="F8" s="5"/>
      <c r="G8" s="5"/>
      <c r="H8" s="5"/>
      <c r="I8" s="5"/>
      <c r="J8" s="5"/>
      <c r="K8" s="5"/>
      <c r="L8" s="63"/>
      <c r="M8" s="63"/>
      <c r="N8" s="5"/>
      <c r="O8" s="5"/>
      <c r="P8" s="5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6"/>
    </row>
    <row r="10" spans="1:41" s="7" customFormat="1" ht="45" customHeight="1">
      <c r="A10" s="64" t="s">
        <v>0</v>
      </c>
      <c r="B10" s="66" t="s">
        <v>1</v>
      </c>
      <c r="C10" s="64" t="s">
        <v>2</v>
      </c>
      <c r="D10" s="15" t="s">
        <v>3</v>
      </c>
      <c r="E10" s="15" t="s">
        <v>4</v>
      </c>
      <c r="F10" s="15" t="s">
        <v>5</v>
      </c>
      <c r="G10" s="15" t="s">
        <v>6</v>
      </c>
      <c r="H10" s="15" t="s">
        <v>7</v>
      </c>
      <c r="I10" s="15" t="s">
        <v>8</v>
      </c>
      <c r="J10" s="15" t="s">
        <v>9</v>
      </c>
      <c r="K10" s="15" t="s">
        <v>10</v>
      </c>
      <c r="L10" s="15" t="s">
        <v>11</v>
      </c>
      <c r="M10" s="15" t="s">
        <v>12</v>
      </c>
      <c r="N10" s="15" t="s">
        <v>13</v>
      </c>
      <c r="O10" s="15" t="s">
        <v>14</v>
      </c>
      <c r="P10" s="15" t="s">
        <v>15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6"/>
    </row>
    <row r="11" spans="1:41" s="7" customFormat="1" ht="12" customHeight="1">
      <c r="A11" s="65"/>
      <c r="B11" s="67"/>
      <c r="C11" s="65"/>
      <c r="D11" s="15" t="s">
        <v>16</v>
      </c>
      <c r="E11" s="15" t="s">
        <v>17</v>
      </c>
      <c r="F11" s="15" t="s">
        <v>18</v>
      </c>
      <c r="G11" s="15" t="s">
        <v>19</v>
      </c>
      <c r="H11" s="15" t="s">
        <v>20</v>
      </c>
      <c r="I11" s="15"/>
      <c r="J11" s="15" t="s">
        <v>21</v>
      </c>
      <c r="K11" s="15" t="s">
        <v>22</v>
      </c>
      <c r="L11" s="15" t="s">
        <v>23</v>
      </c>
      <c r="M11" s="15" t="s">
        <v>24</v>
      </c>
      <c r="N11" s="15" t="s">
        <v>25</v>
      </c>
      <c r="O11" s="15" t="s">
        <v>26</v>
      </c>
      <c r="P11" s="15" t="s">
        <v>27</v>
      </c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6"/>
    </row>
    <row r="12" spans="1:41" s="7" customFormat="1" ht="51">
      <c r="A12" s="65"/>
      <c r="B12" s="67"/>
      <c r="C12" s="65"/>
      <c r="D12" s="15" t="s">
        <v>28</v>
      </c>
      <c r="E12" s="15" t="s">
        <v>29</v>
      </c>
      <c r="F12" s="15" t="s">
        <v>30</v>
      </c>
      <c r="G12" s="15" t="s">
        <v>31</v>
      </c>
      <c r="H12" s="15" t="s">
        <v>29</v>
      </c>
      <c r="I12" s="15" t="s">
        <v>31</v>
      </c>
      <c r="J12" s="15" t="s">
        <v>31</v>
      </c>
      <c r="K12" s="15" t="s">
        <v>29</v>
      </c>
      <c r="L12" s="15" t="s">
        <v>32</v>
      </c>
      <c r="M12" s="15" t="s">
        <v>33</v>
      </c>
      <c r="N12" s="15" t="s">
        <v>33</v>
      </c>
      <c r="O12" s="15" t="s">
        <v>34</v>
      </c>
      <c r="P12" s="16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6"/>
    </row>
    <row r="13" spans="1:41" s="7" customFormat="1" ht="12" customHeight="1">
      <c r="A13" s="16"/>
      <c r="B13" s="15" t="s">
        <v>35</v>
      </c>
      <c r="C13" s="16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7"/>
      <c r="P13" s="16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6"/>
    </row>
    <row r="14" spans="1:41" s="7" customFormat="1" ht="12" customHeight="1">
      <c r="A14" s="16" t="s">
        <v>42</v>
      </c>
      <c r="B14" s="18" t="s">
        <v>43</v>
      </c>
      <c r="C14" s="18" t="s">
        <v>44</v>
      </c>
      <c r="D14" s="16">
        <v>450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450</v>
      </c>
      <c r="K14" s="16">
        <v>0</v>
      </c>
      <c r="L14" s="16">
        <v>0</v>
      </c>
      <c r="M14" s="19">
        <v>130</v>
      </c>
      <c r="N14" s="20">
        <v>3.4615384615384617</v>
      </c>
      <c r="O14" s="21">
        <v>70</v>
      </c>
      <c r="P14" s="16">
        <v>2.3333333333333335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6"/>
    </row>
    <row r="15" spans="1:41" s="7" customFormat="1" ht="12" customHeight="1">
      <c r="A15" s="16" t="s">
        <v>45</v>
      </c>
      <c r="B15" s="18" t="s">
        <v>46</v>
      </c>
      <c r="C15" s="16" t="s">
        <v>44</v>
      </c>
      <c r="D15" s="16">
        <v>540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540</v>
      </c>
      <c r="K15" s="16">
        <v>0</v>
      </c>
      <c r="L15" s="16">
        <v>0</v>
      </c>
      <c r="M15" s="19">
        <v>150</v>
      </c>
      <c r="N15" s="20">
        <v>3.6</v>
      </c>
      <c r="O15" s="21">
        <v>60</v>
      </c>
      <c r="P15" s="16">
        <v>2</v>
      </c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6"/>
    </row>
    <row r="16" spans="1:41" s="7" customFormat="1" ht="12" customHeight="1">
      <c r="A16" s="16" t="s">
        <v>47</v>
      </c>
      <c r="B16" s="18" t="s">
        <v>48</v>
      </c>
      <c r="C16" s="16" t="s">
        <v>44</v>
      </c>
      <c r="D16" s="16">
        <v>2410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2410</v>
      </c>
      <c r="K16" s="16">
        <v>0</v>
      </c>
      <c r="L16" s="16">
        <v>0</v>
      </c>
      <c r="M16" s="19">
        <v>700</v>
      </c>
      <c r="N16" s="20">
        <v>3.4428571428571431</v>
      </c>
      <c r="O16" s="21">
        <v>390</v>
      </c>
      <c r="P16" s="16">
        <v>6.5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6"/>
    </row>
    <row r="17" spans="1:41" s="7" customFormat="1" ht="21" customHeight="1">
      <c r="A17" s="16" t="s">
        <v>49</v>
      </c>
      <c r="B17" s="18" t="s">
        <v>50</v>
      </c>
      <c r="C17" s="16" t="s">
        <v>44</v>
      </c>
      <c r="D17" s="16">
        <v>24120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24120</v>
      </c>
      <c r="K17" s="16">
        <v>0</v>
      </c>
      <c r="L17" s="16">
        <v>0</v>
      </c>
      <c r="M17" s="19">
        <v>6840</v>
      </c>
      <c r="N17" s="20">
        <v>3.5263157894736841</v>
      </c>
      <c r="O17" s="21">
        <v>3240</v>
      </c>
      <c r="P17" s="16">
        <v>27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6"/>
    </row>
    <row r="18" spans="1:41" s="7" customFormat="1" ht="24" customHeight="1">
      <c r="A18" s="16" t="s">
        <v>51</v>
      </c>
      <c r="B18" s="18" t="s">
        <v>52</v>
      </c>
      <c r="C18" s="16" t="s">
        <v>44</v>
      </c>
      <c r="D18" s="16">
        <v>240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240</v>
      </c>
      <c r="K18" s="16">
        <v>0</v>
      </c>
      <c r="L18" s="16">
        <v>0</v>
      </c>
      <c r="M18" s="19">
        <v>30</v>
      </c>
      <c r="N18" s="20">
        <v>8</v>
      </c>
      <c r="O18" s="21">
        <v>0</v>
      </c>
      <c r="P18" s="16">
        <v>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6"/>
    </row>
    <row r="19" spans="1:41" s="7" customFormat="1" ht="12" customHeight="1">
      <c r="A19" s="16" t="s">
        <v>53</v>
      </c>
      <c r="B19" s="18" t="s">
        <v>54</v>
      </c>
      <c r="C19" s="16" t="s">
        <v>44</v>
      </c>
      <c r="D19" s="16">
        <v>38550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38550</v>
      </c>
      <c r="K19" s="16">
        <v>0</v>
      </c>
      <c r="L19" s="16">
        <v>0</v>
      </c>
      <c r="M19" s="19">
        <v>12900</v>
      </c>
      <c r="N19" s="20">
        <v>2.9883720930232558</v>
      </c>
      <c r="O19" s="21">
        <v>13050</v>
      </c>
      <c r="P19" s="16">
        <v>435</v>
      </c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6"/>
    </row>
    <row r="20" spans="1:41" s="7" customFormat="1" ht="12" customHeight="1">
      <c r="A20" s="16" t="s">
        <v>55</v>
      </c>
      <c r="B20" s="18" t="s">
        <v>56</v>
      </c>
      <c r="C20" s="16" t="s">
        <v>44</v>
      </c>
      <c r="D20" s="16">
        <v>4050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4050</v>
      </c>
      <c r="K20" s="16">
        <v>0</v>
      </c>
      <c r="L20" s="16">
        <v>0</v>
      </c>
      <c r="M20" s="19">
        <v>1270</v>
      </c>
      <c r="N20" s="20">
        <v>3.188976377952756</v>
      </c>
      <c r="O20" s="21">
        <v>1030</v>
      </c>
      <c r="P20" s="16">
        <v>34.333333333333336</v>
      </c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6"/>
    </row>
    <row r="21" spans="1:41" s="7" customFormat="1" ht="12" customHeight="1">
      <c r="A21" s="16">
        <v>0</v>
      </c>
      <c r="B21" s="18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9">
        <v>0</v>
      </c>
      <c r="N21" s="20">
        <v>0</v>
      </c>
      <c r="O21" s="21">
        <v>0</v>
      </c>
      <c r="P21" s="16">
        <v>0</v>
      </c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6"/>
    </row>
    <row r="22" spans="1:41" s="7" customFormat="1" ht="12" customHeight="1">
      <c r="A22" s="16">
        <v>0</v>
      </c>
      <c r="B22" s="18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9">
        <v>0</v>
      </c>
      <c r="N22" s="20">
        <v>0</v>
      </c>
      <c r="O22" s="21">
        <v>0</v>
      </c>
      <c r="P22" s="16">
        <v>0</v>
      </c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6"/>
    </row>
    <row r="23" spans="1:41" s="7" customFormat="1" ht="12" customHeight="1">
      <c r="A23" s="16">
        <v>0</v>
      </c>
      <c r="B23" s="18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9">
        <v>0</v>
      </c>
      <c r="N23" s="20">
        <v>0</v>
      </c>
      <c r="O23" s="21">
        <v>0</v>
      </c>
      <c r="P23" s="22">
        <v>0</v>
      </c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6"/>
    </row>
    <row r="24" spans="1:41" s="7" customFormat="1" ht="9" customHeight="1">
      <c r="A24" s="16">
        <v>0</v>
      </c>
      <c r="B24" s="18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9">
        <v>0</v>
      </c>
      <c r="N24" s="20">
        <v>0</v>
      </c>
      <c r="O24" s="21">
        <v>0</v>
      </c>
      <c r="P24" s="16">
        <v>0</v>
      </c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6"/>
    </row>
    <row r="25" spans="1:41" s="7" customFormat="1" ht="21" customHeight="1">
      <c r="A25" s="16">
        <v>0</v>
      </c>
      <c r="B25" s="18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9">
        <v>0</v>
      </c>
      <c r="N25" s="20">
        <v>0</v>
      </c>
      <c r="O25" s="21">
        <v>0</v>
      </c>
      <c r="P25" s="22">
        <v>0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6"/>
    </row>
    <row r="26" spans="1:41" s="7" customFormat="1" ht="20.25" customHeight="1">
      <c r="A26" s="16">
        <v>0</v>
      </c>
      <c r="B26" s="18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9">
        <v>0</v>
      </c>
      <c r="N26" s="20">
        <v>0</v>
      </c>
      <c r="O26" s="21">
        <v>0</v>
      </c>
      <c r="P26" s="16">
        <v>0</v>
      </c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6"/>
    </row>
    <row r="27" spans="1:41" s="7" customFormat="1" ht="12" customHeight="1">
      <c r="A27" s="23"/>
      <c r="B27" s="23"/>
      <c r="C27" s="23"/>
      <c r="D27" s="23"/>
      <c r="E27" s="23"/>
      <c r="F27" s="54">
        <v>0</v>
      </c>
      <c r="G27" s="23"/>
      <c r="H27" s="23"/>
      <c r="I27" s="23"/>
      <c r="J27" s="23"/>
      <c r="K27" s="23">
        <v>0</v>
      </c>
      <c r="L27" s="23"/>
      <c r="M27" s="23"/>
      <c r="N27" s="23"/>
      <c r="O27" s="24"/>
      <c r="P27" s="23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6"/>
    </row>
    <row r="28" spans="1:41" s="7" customFormat="1" ht="12" customHeight="1">
      <c r="A28" s="25"/>
      <c r="B28" s="25" t="s">
        <v>36</v>
      </c>
      <c r="C28" s="25"/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9">
        <v>0</v>
      </c>
      <c r="N28" s="20">
        <v>0</v>
      </c>
      <c r="O28" s="21">
        <v>0</v>
      </c>
      <c r="P28" s="26">
        <v>0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6"/>
    </row>
    <row r="29" spans="1:41" s="7" customFormat="1" ht="12" customHeight="1">
      <c r="A29" s="16" t="s">
        <v>57</v>
      </c>
      <c r="B29" s="18" t="s">
        <v>58</v>
      </c>
      <c r="C29" s="16" t="s">
        <v>44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9">
        <v>0</v>
      </c>
      <c r="N29" s="20">
        <v>0</v>
      </c>
      <c r="O29" s="21">
        <v>0</v>
      </c>
      <c r="P29" s="16">
        <v>0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6"/>
    </row>
    <row r="30" spans="1:41" s="7" customFormat="1" ht="17.25" customHeight="1">
      <c r="A30" s="16" t="s">
        <v>59</v>
      </c>
      <c r="B30" s="18" t="s">
        <v>60</v>
      </c>
      <c r="C30" s="16" t="s">
        <v>44</v>
      </c>
      <c r="D30" s="16">
        <v>4860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4860</v>
      </c>
      <c r="K30" s="16">
        <v>0</v>
      </c>
      <c r="L30" s="16">
        <v>0</v>
      </c>
      <c r="M30" s="19">
        <v>1440</v>
      </c>
      <c r="N30" s="20">
        <v>3.375</v>
      </c>
      <c r="O30" s="21">
        <v>900</v>
      </c>
      <c r="P30" s="16">
        <v>15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6"/>
    </row>
    <row r="31" spans="1:41" s="7" customFormat="1" ht="18" customHeight="1">
      <c r="A31" s="16" t="s">
        <v>61</v>
      </c>
      <c r="B31" s="18" t="s">
        <v>62</v>
      </c>
      <c r="C31" s="16" t="s">
        <v>44</v>
      </c>
      <c r="D31" s="16">
        <v>1650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1650</v>
      </c>
      <c r="K31" s="16">
        <v>0</v>
      </c>
      <c r="L31" s="16">
        <v>0</v>
      </c>
      <c r="M31" s="19">
        <v>320</v>
      </c>
      <c r="N31" s="20">
        <v>5.15625</v>
      </c>
      <c r="O31" s="21">
        <v>0</v>
      </c>
      <c r="P31" s="16">
        <v>0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6"/>
    </row>
    <row r="32" spans="1:41" s="7" customFormat="1" ht="12" customHeight="1">
      <c r="A32" s="16" t="s">
        <v>63</v>
      </c>
      <c r="B32" s="18" t="s">
        <v>64</v>
      </c>
      <c r="C32" s="16" t="s">
        <v>44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9">
        <v>0</v>
      </c>
      <c r="N32" s="20">
        <v>0</v>
      </c>
      <c r="O32" s="21">
        <v>0</v>
      </c>
      <c r="P32" s="16"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6"/>
    </row>
    <row r="33" spans="1:41" s="7" customFormat="1" ht="18" customHeight="1">
      <c r="A33" s="16" t="s">
        <v>65</v>
      </c>
      <c r="B33" s="18" t="s">
        <v>66</v>
      </c>
      <c r="C33" s="16" t="s">
        <v>67</v>
      </c>
      <c r="D33" s="16">
        <v>15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15</v>
      </c>
      <c r="K33" s="16">
        <v>0</v>
      </c>
      <c r="L33" s="16">
        <v>0</v>
      </c>
      <c r="M33" s="19">
        <v>5</v>
      </c>
      <c r="N33" s="20">
        <v>3</v>
      </c>
      <c r="O33" s="21">
        <v>5</v>
      </c>
      <c r="P33" s="16">
        <v>5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6"/>
    </row>
    <row r="34" spans="1:41" s="7" customFormat="1" ht="12" customHeight="1">
      <c r="A34" s="16" t="s">
        <v>68</v>
      </c>
      <c r="B34" s="18" t="s">
        <v>69</v>
      </c>
      <c r="C34" s="16" t="s">
        <v>67</v>
      </c>
      <c r="D34" s="16">
        <v>3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3</v>
      </c>
      <c r="K34" s="16">
        <v>0</v>
      </c>
      <c r="L34" s="16">
        <v>0</v>
      </c>
      <c r="M34" s="19">
        <v>1</v>
      </c>
      <c r="N34" s="20">
        <v>3</v>
      </c>
      <c r="O34" s="21">
        <v>1</v>
      </c>
      <c r="P34" s="16">
        <v>1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6"/>
    </row>
    <row r="35" spans="1:41" s="7" customFormat="1" ht="12" customHeight="1">
      <c r="A35" s="16" t="s">
        <v>70</v>
      </c>
      <c r="B35" s="18" t="s">
        <v>71</v>
      </c>
      <c r="C35" s="16" t="s">
        <v>72</v>
      </c>
      <c r="D35" s="16">
        <v>1080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1080</v>
      </c>
      <c r="K35" s="16">
        <v>0</v>
      </c>
      <c r="L35" s="16">
        <v>0</v>
      </c>
      <c r="M35" s="19">
        <v>10</v>
      </c>
      <c r="N35" s="20">
        <v>108</v>
      </c>
      <c r="O35" s="21">
        <v>0</v>
      </c>
      <c r="P35" s="16">
        <v>0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6"/>
    </row>
    <row r="36" spans="1:41" s="7" customFormat="1" ht="12" customHeight="1">
      <c r="A36" s="16" t="s">
        <v>73</v>
      </c>
      <c r="B36" s="18" t="s">
        <v>74</v>
      </c>
      <c r="C36" s="16" t="s">
        <v>67</v>
      </c>
      <c r="D36" s="16">
        <v>8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8</v>
      </c>
      <c r="K36" s="16">
        <v>0</v>
      </c>
      <c r="L36" s="16">
        <v>0</v>
      </c>
      <c r="M36" s="19">
        <v>1</v>
      </c>
      <c r="N36" s="20">
        <v>8</v>
      </c>
      <c r="O36" s="21">
        <v>0</v>
      </c>
      <c r="P36" s="16">
        <v>0</v>
      </c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6"/>
    </row>
    <row r="37" spans="1:41" s="7" customFormat="1" ht="12" customHeight="1">
      <c r="A37" s="16" t="s">
        <v>75</v>
      </c>
      <c r="B37" s="18" t="s">
        <v>76</v>
      </c>
      <c r="C37" s="16" t="s">
        <v>77</v>
      </c>
      <c r="D37" s="16">
        <v>8240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8240</v>
      </c>
      <c r="K37" s="16">
        <v>0</v>
      </c>
      <c r="L37" s="16">
        <v>0</v>
      </c>
      <c r="M37" s="19">
        <v>4041</v>
      </c>
      <c r="N37" s="20">
        <v>2.0390992328631525</v>
      </c>
      <c r="O37" s="21">
        <v>7924</v>
      </c>
      <c r="P37" s="16">
        <v>7.9240000000000004</v>
      </c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6"/>
    </row>
    <row r="38" spans="1:41" s="7" customFormat="1" ht="12" customHeight="1">
      <c r="A38" s="16" t="s">
        <v>78</v>
      </c>
      <c r="B38" s="18" t="s">
        <v>79</v>
      </c>
      <c r="C38" s="16" t="s">
        <v>77</v>
      </c>
      <c r="D38" s="16">
        <v>1020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1020</v>
      </c>
      <c r="K38" s="16">
        <v>0</v>
      </c>
      <c r="L38" s="16">
        <v>0</v>
      </c>
      <c r="M38" s="19">
        <v>180</v>
      </c>
      <c r="N38" s="20">
        <v>5.666666666666667</v>
      </c>
      <c r="O38" s="21">
        <v>0</v>
      </c>
      <c r="P38" s="16">
        <v>0</v>
      </c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6"/>
    </row>
    <row r="39" spans="1:41" s="7" customFormat="1" ht="12" customHeight="1">
      <c r="A39" s="16" t="s">
        <v>80</v>
      </c>
      <c r="B39" s="18" t="s">
        <v>81</v>
      </c>
      <c r="C39" s="16" t="s">
        <v>82</v>
      </c>
      <c r="D39" s="16">
        <v>18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18</v>
      </c>
      <c r="K39" s="16">
        <v>0</v>
      </c>
      <c r="L39" s="16">
        <v>0</v>
      </c>
      <c r="M39" s="19">
        <v>3</v>
      </c>
      <c r="N39" s="20">
        <v>6</v>
      </c>
      <c r="O39" s="21">
        <v>0</v>
      </c>
      <c r="P39" s="16">
        <v>0</v>
      </c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6"/>
    </row>
    <row r="40" spans="1:41" s="7" customFormat="1" ht="12" customHeight="1">
      <c r="A40" s="16">
        <v>0</v>
      </c>
      <c r="B40" s="18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9">
        <v>0</v>
      </c>
      <c r="N40" s="20">
        <v>0</v>
      </c>
      <c r="O40" s="21">
        <v>0</v>
      </c>
      <c r="P40" s="16">
        <v>0</v>
      </c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6"/>
    </row>
    <row r="41" spans="1:41" s="7" customFormat="1" ht="12" customHeight="1">
      <c r="A41" s="27"/>
      <c r="B41" s="27"/>
      <c r="C41" s="27"/>
      <c r="D41" s="27"/>
      <c r="E41" s="27"/>
      <c r="F41" s="55">
        <v>0</v>
      </c>
      <c r="G41" s="27"/>
      <c r="H41" s="27"/>
      <c r="I41" s="16">
        <v>0</v>
      </c>
      <c r="J41" s="27"/>
      <c r="K41" s="27">
        <v>0</v>
      </c>
      <c r="L41" s="27"/>
      <c r="M41" s="27"/>
      <c r="N41" s="27"/>
      <c r="O41" s="17"/>
      <c r="P41" s="27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6"/>
    </row>
    <row r="42" spans="1:41" s="7" customFormat="1" ht="12" customHeight="1">
      <c r="A42" s="28"/>
      <c r="B42" s="29" t="s">
        <v>37</v>
      </c>
      <c r="C42" s="29"/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9">
        <v>0</v>
      </c>
      <c r="N42" s="20">
        <v>0</v>
      </c>
      <c r="O42" s="21">
        <v>0</v>
      </c>
      <c r="P42" s="16"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6"/>
    </row>
    <row r="43" spans="1:41" s="7" customFormat="1" ht="12" customHeight="1">
      <c r="A43" s="16" t="s">
        <v>83</v>
      </c>
      <c r="B43" s="18" t="s">
        <v>84</v>
      </c>
      <c r="C43" s="16" t="s">
        <v>67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9">
        <v>0</v>
      </c>
      <c r="N43" s="20">
        <v>0</v>
      </c>
      <c r="O43" s="21">
        <v>0</v>
      </c>
      <c r="P43" s="16">
        <v>0</v>
      </c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6"/>
    </row>
    <row r="44" spans="1:41" s="7" customFormat="1" ht="12" customHeight="1">
      <c r="A44" s="16" t="s">
        <v>85</v>
      </c>
      <c r="B44" s="18" t="s">
        <v>86</v>
      </c>
      <c r="C44" s="16" t="s">
        <v>44</v>
      </c>
      <c r="D44" s="16">
        <v>103470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103470</v>
      </c>
      <c r="K44" s="16">
        <v>0</v>
      </c>
      <c r="L44" s="16">
        <v>0</v>
      </c>
      <c r="M44" s="19">
        <v>19970</v>
      </c>
      <c r="N44" s="20">
        <v>5.1812719078617926</v>
      </c>
      <c r="O44" s="21">
        <v>0</v>
      </c>
      <c r="P44" s="16">
        <v>0</v>
      </c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6"/>
    </row>
    <row r="45" spans="1:41" s="7" customFormat="1" ht="12" customHeight="1">
      <c r="A45" s="30"/>
      <c r="B45" s="31" t="s">
        <v>38</v>
      </c>
      <c r="C45" s="32"/>
      <c r="D45" s="32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2"/>
      <c r="P45" s="32"/>
      <c r="Q45" s="34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6"/>
    </row>
    <row r="46" spans="1:41" s="7" customFormat="1" ht="12" customHeight="1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34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6"/>
    </row>
    <row r="47" spans="1:41" s="7" customFormat="1" ht="12" customHeight="1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34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6"/>
    </row>
  </sheetData>
  <mergeCells count="9">
    <mergeCell ref="A46:P46"/>
    <mergeCell ref="A47:P47"/>
    <mergeCell ref="B1:P1"/>
    <mergeCell ref="L7:M7"/>
    <mergeCell ref="L8:M8"/>
    <mergeCell ref="A10:A12"/>
    <mergeCell ref="B10:B12"/>
    <mergeCell ref="C10:C12"/>
    <mergeCell ref="H4:I4"/>
  </mergeCells>
  <printOptions horizontalCentered="1"/>
  <pageMargins left="3.937007874015748E-2" right="3.937007874015748E-2" top="0.19685039370078741" bottom="0.19685039370078741" header="0.31496062992125984" footer="0.31496062992125984"/>
  <pageSetup paperSize="9" scale="77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'Consommations Mensuelles'!$C$3:$N$3</xm:f>
          </x14:formula1>
          <xm:sqref>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7"/>
  <dimension ref="A1:Q35"/>
  <sheetViews>
    <sheetView tabSelected="1" view="pageBreakPreview" zoomScaleSheetLayoutView="100" workbookViewId="0"/>
  </sheetViews>
  <sheetFormatPr baseColWidth="10" defaultRowHeight="14.4"/>
  <cols>
    <col min="1" max="1" width="9.109375" customWidth="1"/>
    <col min="2" max="2" width="34.44140625" customWidth="1"/>
    <col min="3" max="3" width="8.88671875" customWidth="1"/>
    <col min="4" max="14" width="8" customWidth="1"/>
    <col min="15" max="15" width="9.109375" customWidth="1"/>
    <col min="16" max="16" width="9" style="56" customWidth="1"/>
  </cols>
  <sheetData>
    <row r="1" spans="1:17" ht="15" customHeight="1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7" ht="15" customHeight="1">
      <c r="A2" s="53"/>
      <c r="B2" s="53"/>
      <c r="C2" s="69" t="s">
        <v>88</v>
      </c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53"/>
    </row>
    <row r="3" spans="1:17" s="39" customFormat="1">
      <c r="A3" s="37" t="s">
        <v>0</v>
      </c>
      <c r="B3" s="37" t="s">
        <v>1</v>
      </c>
      <c r="C3" s="38">
        <v>43101</v>
      </c>
      <c r="D3" s="38">
        <v>43132</v>
      </c>
      <c r="E3" s="38">
        <v>43160</v>
      </c>
      <c r="F3" s="38">
        <v>43191</v>
      </c>
      <c r="G3" s="38">
        <v>43221</v>
      </c>
      <c r="H3" s="38">
        <v>43252</v>
      </c>
      <c r="I3" s="38">
        <v>43282</v>
      </c>
      <c r="J3" s="38">
        <v>43313</v>
      </c>
      <c r="K3" s="38">
        <v>43344</v>
      </c>
      <c r="L3" s="38">
        <v>43374</v>
      </c>
      <c r="M3" s="38">
        <v>43405</v>
      </c>
      <c r="N3" s="38">
        <v>43435</v>
      </c>
      <c r="O3" s="37" t="s">
        <v>39</v>
      </c>
      <c r="P3" s="57" t="s">
        <v>40</v>
      </c>
      <c r="Q3" s="37" t="s">
        <v>41</v>
      </c>
    </row>
    <row r="4" spans="1:17" s="43" customFormat="1">
      <c r="A4" s="40"/>
      <c r="B4" s="41" t="str">
        <f>'[4]stock au DS'!B6</f>
        <v>ARV adultes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58"/>
      <c r="Q4" s="42"/>
    </row>
    <row r="5" spans="1:17">
      <c r="A5" s="44" t="s">
        <v>42</v>
      </c>
      <c r="B5" s="44" t="s">
        <v>43</v>
      </c>
      <c r="C5" s="45">
        <v>120</v>
      </c>
      <c r="D5" s="45">
        <v>256</v>
      </c>
      <c r="E5" s="45">
        <v>240</v>
      </c>
      <c r="F5" s="45">
        <v>496</v>
      </c>
      <c r="G5" s="45">
        <v>130</v>
      </c>
      <c r="H5" s="45"/>
      <c r="I5" s="45"/>
      <c r="J5" s="45"/>
      <c r="K5" s="45"/>
      <c r="L5" s="45"/>
      <c r="M5" s="45"/>
      <c r="N5" s="45"/>
      <c r="O5" s="45">
        <f t="shared" ref="O5:O35" si="0">+SUM(C5:N5)</f>
        <v>1242</v>
      </c>
      <c r="P5" s="58"/>
      <c r="Q5" s="47"/>
    </row>
    <row r="6" spans="1:17">
      <c r="A6" s="44" t="s">
        <v>45</v>
      </c>
      <c r="B6" s="44" t="s">
        <v>46</v>
      </c>
      <c r="C6" s="45">
        <v>90</v>
      </c>
      <c r="D6" s="45">
        <v>259</v>
      </c>
      <c r="E6" s="45">
        <v>180</v>
      </c>
      <c r="F6" s="45">
        <v>439</v>
      </c>
      <c r="G6" s="45">
        <v>150</v>
      </c>
      <c r="H6" s="45"/>
      <c r="I6" s="45"/>
      <c r="J6" s="45"/>
      <c r="K6" s="45"/>
      <c r="L6" s="45"/>
      <c r="M6" s="45"/>
      <c r="N6" s="45"/>
      <c r="O6" s="45">
        <f t="shared" si="0"/>
        <v>1118</v>
      </c>
      <c r="P6" s="58"/>
      <c r="Q6" s="47"/>
    </row>
    <row r="7" spans="1:17">
      <c r="A7" s="44" t="s">
        <v>47</v>
      </c>
      <c r="B7" s="44" t="s">
        <v>48</v>
      </c>
      <c r="C7" s="45">
        <v>662</v>
      </c>
      <c r="D7" s="45">
        <v>2159</v>
      </c>
      <c r="E7" s="45">
        <v>1324</v>
      </c>
      <c r="F7" s="45">
        <v>3483</v>
      </c>
      <c r="G7" s="45">
        <v>700</v>
      </c>
      <c r="H7" s="45"/>
      <c r="I7" s="45"/>
      <c r="J7" s="45"/>
      <c r="K7" s="45"/>
      <c r="L7" s="45"/>
      <c r="M7" s="45"/>
      <c r="N7" s="45"/>
      <c r="O7" s="45">
        <f t="shared" si="0"/>
        <v>8328</v>
      </c>
      <c r="P7" s="58"/>
      <c r="Q7" s="47"/>
    </row>
    <row r="8" spans="1:17">
      <c r="A8" s="44" t="s">
        <v>49</v>
      </c>
      <c r="B8" s="44" t="s">
        <v>50</v>
      </c>
      <c r="C8" s="45">
        <v>5640</v>
      </c>
      <c r="D8" s="45">
        <v>5643</v>
      </c>
      <c r="E8" s="45">
        <v>11280</v>
      </c>
      <c r="F8" s="45">
        <v>16923</v>
      </c>
      <c r="G8" s="45">
        <v>6840</v>
      </c>
      <c r="H8" s="45"/>
      <c r="I8" s="45"/>
      <c r="J8" s="45"/>
      <c r="K8" s="45"/>
      <c r="L8" s="45"/>
      <c r="M8" s="45"/>
      <c r="N8" s="45"/>
      <c r="O8" s="45">
        <f t="shared" si="0"/>
        <v>46326</v>
      </c>
      <c r="P8" s="58"/>
      <c r="Q8" s="47"/>
    </row>
    <row r="9" spans="1:17">
      <c r="A9" s="44" t="s">
        <v>51</v>
      </c>
      <c r="B9" s="44" t="s">
        <v>52</v>
      </c>
      <c r="C9" s="45">
        <v>0</v>
      </c>
      <c r="D9" s="45">
        <v>3</v>
      </c>
      <c r="E9" s="45">
        <v>0</v>
      </c>
      <c r="F9" s="45">
        <v>3</v>
      </c>
      <c r="G9" s="45">
        <v>30</v>
      </c>
      <c r="H9" s="45"/>
      <c r="I9" s="45"/>
      <c r="J9" s="45"/>
      <c r="K9" s="45"/>
      <c r="L9" s="45"/>
      <c r="M9" s="45"/>
      <c r="N9" s="45"/>
      <c r="O9" s="45">
        <f t="shared" si="0"/>
        <v>36</v>
      </c>
      <c r="P9" s="58"/>
      <c r="Q9" s="47"/>
    </row>
    <row r="10" spans="1:17">
      <c r="A10" s="44" t="s">
        <v>53</v>
      </c>
      <c r="B10" s="44" t="s">
        <v>54</v>
      </c>
      <c r="C10" s="45">
        <v>13110</v>
      </c>
      <c r="D10" s="45">
        <v>13113</v>
      </c>
      <c r="E10" s="45">
        <v>26220</v>
      </c>
      <c r="F10" s="45">
        <v>39333</v>
      </c>
      <c r="G10" s="45">
        <v>12900</v>
      </c>
      <c r="H10" s="45"/>
      <c r="I10" s="45"/>
      <c r="J10" s="45"/>
      <c r="K10" s="45"/>
      <c r="L10" s="45"/>
      <c r="M10" s="45"/>
      <c r="N10" s="45"/>
      <c r="O10" s="45">
        <f t="shared" si="0"/>
        <v>104676</v>
      </c>
      <c r="P10" s="58"/>
      <c r="Q10" s="47"/>
    </row>
    <row r="11" spans="1:17">
      <c r="A11" s="44" t="s">
        <v>55</v>
      </c>
      <c r="B11" s="44" t="s">
        <v>56</v>
      </c>
      <c r="C11" s="48">
        <v>1080</v>
      </c>
      <c r="D11" s="48">
        <v>1083</v>
      </c>
      <c r="E11" s="48">
        <v>2160</v>
      </c>
      <c r="F11" s="48">
        <v>3243</v>
      </c>
      <c r="G11" s="48">
        <v>1270</v>
      </c>
      <c r="H11" s="48"/>
      <c r="I11" s="48"/>
      <c r="J11" s="48"/>
      <c r="K11" s="48"/>
      <c r="L11" s="48"/>
      <c r="M11" s="48"/>
      <c r="N11" s="48"/>
      <c r="O11" s="48">
        <f t="shared" si="0"/>
        <v>8836</v>
      </c>
      <c r="P11" s="58"/>
      <c r="Q11" s="46"/>
    </row>
    <row r="12" spans="1:17" s="43" customFormat="1">
      <c r="A12" s="44">
        <v>0</v>
      </c>
      <c r="B12" s="44">
        <v>0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>
        <f t="shared" si="0"/>
        <v>0</v>
      </c>
      <c r="P12" s="58"/>
      <c r="Q12" s="47"/>
    </row>
    <row r="13" spans="1:17">
      <c r="A13" s="44">
        <v>0</v>
      </c>
      <c r="B13" s="44">
        <v>0</v>
      </c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>
        <f t="shared" si="0"/>
        <v>0</v>
      </c>
      <c r="P13" s="58"/>
      <c r="Q13" s="47"/>
    </row>
    <row r="14" spans="1:17">
      <c r="A14" s="44">
        <v>0</v>
      </c>
      <c r="B14" s="44">
        <v>0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>
        <f t="shared" si="0"/>
        <v>0</v>
      </c>
      <c r="P14" s="58"/>
      <c r="Q14" s="47"/>
    </row>
    <row r="15" spans="1:17">
      <c r="A15" s="44">
        <v>0</v>
      </c>
      <c r="B15" s="44">
        <v>0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>
        <f t="shared" si="0"/>
        <v>0</v>
      </c>
      <c r="P15" s="58"/>
      <c r="Q15" s="47"/>
    </row>
    <row r="16" spans="1:17">
      <c r="A16" s="44">
        <v>0</v>
      </c>
      <c r="B16" s="44">
        <v>0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>
        <f t="shared" si="0"/>
        <v>0</v>
      </c>
      <c r="P16" s="58"/>
      <c r="Q16" s="47"/>
    </row>
    <row r="17" spans="1:17">
      <c r="A17" s="44">
        <v>0</v>
      </c>
      <c r="B17" s="44">
        <v>0</v>
      </c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>
        <f t="shared" si="0"/>
        <v>0</v>
      </c>
      <c r="P17" s="58"/>
      <c r="Q17" s="47"/>
    </row>
    <row r="18" spans="1:17">
      <c r="A18" s="44">
        <v>0</v>
      </c>
      <c r="B18" s="49">
        <v>0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8"/>
      <c r="Q18" s="51"/>
    </row>
    <row r="19" spans="1:17" s="43" customFormat="1">
      <c r="A19" s="40"/>
      <c r="B19" s="41" t="s">
        <v>36</v>
      </c>
      <c r="C19" s="52"/>
      <c r="D19" s="52"/>
      <c r="E19" s="52"/>
      <c r="F19" s="52"/>
      <c r="G19" s="52">
        <v>0</v>
      </c>
      <c r="H19" s="52"/>
      <c r="I19" s="52"/>
      <c r="J19" s="52"/>
      <c r="K19" s="52"/>
      <c r="L19" s="52"/>
      <c r="M19" s="52"/>
      <c r="N19" s="52"/>
      <c r="O19" s="52"/>
      <c r="P19" s="58"/>
      <c r="Q19" s="42"/>
    </row>
    <row r="20" spans="1:17">
      <c r="A20" s="44" t="s">
        <v>57</v>
      </c>
      <c r="B20" s="44" t="s">
        <v>58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>
        <f t="shared" si="0"/>
        <v>0</v>
      </c>
      <c r="P20" s="58"/>
      <c r="Q20" s="47"/>
    </row>
    <row r="21" spans="1:17">
      <c r="A21" s="44" t="s">
        <v>59</v>
      </c>
      <c r="B21" s="44" t="s">
        <v>60</v>
      </c>
      <c r="C21" s="45">
        <v>1860</v>
      </c>
      <c r="D21" s="45">
        <v>1863</v>
      </c>
      <c r="E21" s="45">
        <v>3720</v>
      </c>
      <c r="F21" s="45">
        <v>5583</v>
      </c>
      <c r="G21" s="45">
        <v>1440</v>
      </c>
      <c r="H21" s="45"/>
      <c r="I21" s="45"/>
      <c r="J21" s="45"/>
      <c r="K21" s="45"/>
      <c r="L21" s="45"/>
      <c r="M21" s="45"/>
      <c r="N21" s="45"/>
      <c r="O21" s="45">
        <f t="shared" si="0"/>
        <v>14466</v>
      </c>
      <c r="P21" s="58"/>
      <c r="Q21" s="47"/>
    </row>
    <row r="22" spans="1:17">
      <c r="A22" s="44" t="s">
        <v>61</v>
      </c>
      <c r="B22" s="44" t="s">
        <v>62</v>
      </c>
      <c r="C22" s="45">
        <v>795</v>
      </c>
      <c r="D22" s="45">
        <v>798</v>
      </c>
      <c r="E22" s="45">
        <v>1590</v>
      </c>
      <c r="F22" s="45">
        <v>2388</v>
      </c>
      <c r="G22" s="45">
        <v>320</v>
      </c>
      <c r="H22" s="45"/>
      <c r="I22" s="45"/>
      <c r="J22" s="45"/>
      <c r="K22" s="45"/>
      <c r="L22" s="45"/>
      <c r="M22" s="45"/>
      <c r="N22" s="45"/>
      <c r="O22" s="45">
        <f t="shared" si="0"/>
        <v>5891</v>
      </c>
      <c r="P22" s="58"/>
      <c r="Q22" s="47"/>
    </row>
    <row r="23" spans="1:17">
      <c r="A23" s="44" t="s">
        <v>63</v>
      </c>
      <c r="B23" s="44" t="s">
        <v>64</v>
      </c>
      <c r="C23" s="45">
        <v>0</v>
      </c>
      <c r="D23" s="45">
        <v>3</v>
      </c>
      <c r="E23" s="45">
        <v>0</v>
      </c>
      <c r="F23" s="45">
        <v>3</v>
      </c>
      <c r="G23" s="45">
        <v>0</v>
      </c>
      <c r="H23" s="45"/>
      <c r="I23" s="45"/>
      <c r="J23" s="45"/>
      <c r="K23" s="45"/>
      <c r="L23" s="45"/>
      <c r="M23" s="45"/>
      <c r="N23" s="45"/>
      <c r="O23" s="45">
        <f t="shared" si="0"/>
        <v>6</v>
      </c>
      <c r="P23" s="58"/>
      <c r="Q23" s="47"/>
    </row>
    <row r="24" spans="1:17">
      <c r="A24" s="44" t="s">
        <v>65</v>
      </c>
      <c r="B24" s="44" t="s">
        <v>66</v>
      </c>
      <c r="C24" s="45">
        <v>0</v>
      </c>
      <c r="D24" s="45">
        <v>3</v>
      </c>
      <c r="E24" s="45">
        <v>0</v>
      </c>
      <c r="F24" s="45">
        <v>3</v>
      </c>
      <c r="G24" s="45">
        <v>5</v>
      </c>
      <c r="H24" s="45"/>
      <c r="I24" s="45"/>
      <c r="J24" s="45"/>
      <c r="K24" s="45"/>
      <c r="L24" s="45"/>
      <c r="M24" s="45"/>
      <c r="N24" s="45"/>
      <c r="O24" s="45">
        <f t="shared" si="0"/>
        <v>11</v>
      </c>
      <c r="P24" s="58"/>
      <c r="Q24" s="47"/>
    </row>
    <row r="25" spans="1:17">
      <c r="A25" s="44" t="s">
        <v>68</v>
      </c>
      <c r="B25" s="44" t="s">
        <v>69</v>
      </c>
      <c r="C25" s="45">
        <v>2</v>
      </c>
      <c r="D25" s="45">
        <v>5</v>
      </c>
      <c r="E25" s="45">
        <v>4</v>
      </c>
      <c r="F25" s="45">
        <v>9</v>
      </c>
      <c r="G25" s="45">
        <v>1</v>
      </c>
      <c r="H25" s="45"/>
      <c r="I25" s="45"/>
      <c r="J25" s="45"/>
      <c r="K25" s="45"/>
      <c r="L25" s="45"/>
      <c r="M25" s="45"/>
      <c r="N25" s="45"/>
      <c r="O25" s="45">
        <f t="shared" si="0"/>
        <v>21</v>
      </c>
      <c r="P25" s="58"/>
      <c r="Q25" s="47"/>
    </row>
    <row r="26" spans="1:17">
      <c r="A26" s="44" t="s">
        <v>70</v>
      </c>
      <c r="B26" s="44" t="s">
        <v>71</v>
      </c>
      <c r="C26" s="45">
        <v>30</v>
      </c>
      <c r="D26" s="45">
        <v>33</v>
      </c>
      <c r="E26" s="45">
        <v>60</v>
      </c>
      <c r="F26" s="45">
        <v>93</v>
      </c>
      <c r="G26" s="45">
        <v>10</v>
      </c>
      <c r="H26" s="45"/>
      <c r="I26" s="45"/>
      <c r="J26" s="45"/>
      <c r="K26" s="45"/>
      <c r="L26" s="45"/>
      <c r="M26" s="45"/>
      <c r="N26" s="45"/>
      <c r="O26" s="45">
        <f t="shared" si="0"/>
        <v>226</v>
      </c>
      <c r="P26" s="58"/>
      <c r="Q26" s="47"/>
    </row>
    <row r="27" spans="1:17">
      <c r="A27" s="44" t="s">
        <v>73</v>
      </c>
      <c r="B27" s="44" t="s">
        <v>74</v>
      </c>
      <c r="C27" s="45">
        <v>1</v>
      </c>
      <c r="D27" s="45">
        <v>4</v>
      </c>
      <c r="E27" s="45">
        <v>2</v>
      </c>
      <c r="F27" s="45">
        <v>6</v>
      </c>
      <c r="G27" s="45">
        <v>1</v>
      </c>
      <c r="H27" s="45"/>
      <c r="I27" s="45"/>
      <c r="J27" s="45"/>
      <c r="K27" s="45"/>
      <c r="L27" s="45"/>
      <c r="M27" s="45"/>
      <c r="N27" s="45"/>
      <c r="O27" s="45">
        <f t="shared" si="0"/>
        <v>14</v>
      </c>
      <c r="P27" s="58"/>
      <c r="Q27" s="47"/>
    </row>
    <row r="28" spans="1:17">
      <c r="A28" s="44" t="s">
        <v>75</v>
      </c>
      <c r="B28" s="44" t="s">
        <v>76</v>
      </c>
      <c r="C28" s="45">
        <v>1555</v>
      </c>
      <c r="D28" s="45">
        <v>1558</v>
      </c>
      <c r="E28" s="45">
        <v>3110</v>
      </c>
      <c r="F28" s="45">
        <v>4668</v>
      </c>
      <c r="G28" s="45">
        <v>4041</v>
      </c>
      <c r="H28" s="45"/>
      <c r="I28" s="45"/>
      <c r="J28" s="45"/>
      <c r="K28" s="45"/>
      <c r="L28" s="45"/>
      <c r="M28" s="45"/>
      <c r="N28" s="45"/>
      <c r="O28" s="45">
        <f t="shared" si="0"/>
        <v>14932</v>
      </c>
      <c r="P28" s="58"/>
      <c r="Q28" s="47"/>
    </row>
    <row r="29" spans="1:17">
      <c r="A29" s="44" t="s">
        <v>78</v>
      </c>
      <c r="B29" s="44" t="s">
        <v>79</v>
      </c>
      <c r="C29" s="45">
        <v>60</v>
      </c>
      <c r="D29" s="45">
        <v>63</v>
      </c>
      <c r="E29" s="45">
        <v>120</v>
      </c>
      <c r="F29" s="45">
        <v>183</v>
      </c>
      <c r="G29" s="45">
        <v>180</v>
      </c>
      <c r="H29" s="45"/>
      <c r="I29" s="45"/>
      <c r="J29" s="45"/>
      <c r="K29" s="45"/>
      <c r="L29" s="45"/>
      <c r="M29" s="45"/>
      <c r="N29" s="45"/>
      <c r="O29" s="45">
        <f t="shared" si="0"/>
        <v>606</v>
      </c>
      <c r="P29" s="58"/>
      <c r="Q29" s="47"/>
    </row>
    <row r="30" spans="1:17">
      <c r="A30" s="44" t="s">
        <v>80</v>
      </c>
      <c r="B30" s="44" t="s">
        <v>81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>
        <f t="shared" si="0"/>
        <v>0</v>
      </c>
      <c r="P30" s="58"/>
      <c r="Q30" s="47"/>
    </row>
    <row r="31" spans="1:17">
      <c r="A31" s="44">
        <v>0</v>
      </c>
      <c r="B31" s="44">
        <v>0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>
        <f t="shared" si="0"/>
        <v>0</v>
      </c>
      <c r="P31" s="58"/>
      <c r="Q31" s="47"/>
    </row>
    <row r="32" spans="1:17">
      <c r="A32" s="44">
        <v>0</v>
      </c>
      <c r="B32" s="44">
        <v>0</v>
      </c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>
        <f t="shared" si="0"/>
        <v>0</v>
      </c>
      <c r="P32" s="58"/>
      <c r="Q32" s="51"/>
    </row>
    <row r="33" spans="1:17">
      <c r="A33" s="40"/>
      <c r="B33" s="41" t="s">
        <v>37</v>
      </c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>
        <f t="shared" si="0"/>
        <v>0</v>
      </c>
      <c r="P33" s="58"/>
      <c r="Q33" s="51"/>
    </row>
    <row r="34" spans="1:17">
      <c r="A34" s="44" t="s">
        <v>83</v>
      </c>
      <c r="B34" s="44" t="s">
        <v>84</v>
      </c>
      <c r="C34" s="45">
        <v>10</v>
      </c>
      <c r="D34" s="45">
        <v>13</v>
      </c>
      <c r="E34" s="45">
        <v>20</v>
      </c>
      <c r="F34" s="45">
        <v>33</v>
      </c>
      <c r="G34" s="45">
        <v>0</v>
      </c>
      <c r="H34" s="45"/>
      <c r="I34" s="45"/>
      <c r="J34" s="45"/>
      <c r="K34" s="45"/>
      <c r="L34" s="45"/>
      <c r="M34" s="45"/>
      <c r="N34" s="45"/>
      <c r="O34" s="45">
        <f t="shared" si="0"/>
        <v>76</v>
      </c>
      <c r="P34" s="58"/>
      <c r="Q34" s="47"/>
    </row>
    <row r="35" spans="1:17">
      <c r="A35" s="44" t="s">
        <v>85</v>
      </c>
      <c r="B35" s="44" t="s">
        <v>86</v>
      </c>
      <c r="C35" s="45">
        <v>31760</v>
      </c>
      <c r="D35" s="45">
        <v>31763</v>
      </c>
      <c r="E35" s="45">
        <v>63520</v>
      </c>
      <c r="F35" s="45">
        <v>95283</v>
      </c>
      <c r="G35" s="45">
        <v>19970</v>
      </c>
      <c r="H35" s="45"/>
      <c r="I35" s="45"/>
      <c r="J35" s="45"/>
      <c r="K35" s="45"/>
      <c r="L35" s="45"/>
      <c r="M35" s="45"/>
      <c r="N35" s="45"/>
      <c r="O35" s="45">
        <f t="shared" si="0"/>
        <v>242296</v>
      </c>
      <c r="P35" s="58"/>
      <c r="Q35" s="47"/>
    </row>
  </sheetData>
  <mergeCells count="1">
    <mergeCell ref="C2:N2"/>
  </mergeCells>
  <pageMargins left="0.7" right="0.7" top="0.75" bottom="0.75" header="0.3" footer="0.3"/>
  <pageSetup paperSize="9" scale="77" orientation="landscape" r:id="rId1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RCM</vt:lpstr>
      <vt:lpstr>Consommations Mensuelles</vt:lpstr>
      <vt:lpstr>'Consommations Mensuelles'!Zone_d_impression</vt:lpstr>
      <vt:lpstr>RCM!Zone_d_impression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anonyme</cp:lastModifiedBy>
  <dcterms:created xsi:type="dcterms:W3CDTF">2018-09-16T12:31:31Z</dcterms:created>
  <dcterms:modified xsi:type="dcterms:W3CDTF">2018-09-19T22:56:20Z</dcterms:modified>
</cp:coreProperties>
</file>