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68" windowWidth="23256" windowHeight="12528" activeTab="1"/>
  </bookViews>
  <sheets>
    <sheet name="RECAP" sheetId="3" r:id="rId1"/>
    <sheet name="GESTION DES STOCKS" sheetId="1" r:id="rId2"/>
    <sheet name="ENTREE STOCK" sheetId="2" r:id="rId3"/>
  </sheets>
  <externalReferences>
    <externalReference r:id="rId4"/>
  </externalReferences>
  <definedNames>
    <definedName name="_xlnm._FilterDatabase" localSheetId="1" hidden="1">'GESTION DES STOCKS'!$A$8:$P$15</definedName>
    <definedName name="_xlnm._FilterDatabase" localSheetId="0" hidden="1">RECAP!$A$1:$V$6</definedName>
    <definedName name="fcentres" localSheetId="1">OFFSET('GESTION DES STOCKS'!pcentres,0,0,COUNTA('GESTION DES STOCKS'!lcentres),1)</definedName>
    <definedName name="fcentres" localSheetId="0">OFFSET(pcentres,0,0,COUNTA(lcentres),1)</definedName>
    <definedName name="fcentres">OFFSET(pcentres,0,0,COUNTA(lcentres),1)</definedName>
    <definedName name="lcentres" localSheetId="1">#REF!</definedName>
    <definedName name="lcentres">#REF!</definedName>
    <definedName name="pcentres" localSheetId="1">#REF!</definedName>
    <definedName name="pcentres">#REF!</definedName>
    <definedName name="Segment_CATEGORIE1">#N/A</definedName>
    <definedName name="Segment_CENTRE1">#N/A</definedName>
    <definedName name="Segment_PATIENT_NOM1">#N/A</definedName>
    <definedName name="Segment_PM">#N/A</definedName>
    <definedName name="Segment_PRÊT">#N/A</definedName>
    <definedName name="Segment_RECLASSt_NAV">#N/A</definedName>
    <definedName name="Segment_V_T">#N/A</definedName>
    <definedName name="Segment_VENTE1">#N/A</definedName>
    <definedName name="VENTES" localSheetId="1">'[1]BASE DE STATS'!#REF!</definedName>
    <definedName name="VENTES">'[1]BASE DE STATS'!#REF!</definedName>
    <definedName name="VISITETEL" localSheetId="1">[1]RECAP!#REF!</definedName>
    <definedName name="VISITETEL">[1]RECAP!#REF!</definedName>
    <definedName name="_xlnm.Print_Area" localSheetId="1">'GESTION DES STOCKS'!$A$7:$H$18</definedName>
  </definedNames>
  <calcPr calcId="125725" iterate="1" concurrentCalc="0"/>
</workbook>
</file>

<file path=xl/calcChain.xml><?xml version="1.0" encoding="utf-8"?>
<calcChain xmlns="http://schemas.openxmlformats.org/spreadsheetml/2006/main">
  <c r="F14" i="1"/>
  <c r="F15"/>
  <c r="F13"/>
  <c r="F10"/>
  <c r="E4" i="2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H15" i="1"/>
  <c r="H14"/>
  <c r="H13"/>
  <c r="H12"/>
  <c r="H11"/>
  <c r="H10"/>
  <c r="H9"/>
</calcChain>
</file>

<file path=xl/sharedStrings.xml><?xml version="1.0" encoding="utf-8"?>
<sst xmlns="http://schemas.openxmlformats.org/spreadsheetml/2006/main" count="78" uniqueCount="69">
  <si>
    <t>REEL=D11+('ENTREE STOCK'!$E$36)-NB.SI(RECAP!P1:U3;'GESTION DES STOCKS'!A11)</t>
  </si>
  <si>
    <t>GESTION DES STOCKS</t>
  </si>
  <si>
    <t>Total Entrée</t>
  </si>
  <si>
    <t>Total Sortie</t>
  </si>
  <si>
    <t>Qté</t>
  </si>
  <si>
    <t>Valeur</t>
  </si>
  <si>
    <t>Inventaire</t>
  </si>
  <si>
    <t>Etat du Stock</t>
  </si>
  <si>
    <t>Item No.</t>
  </si>
  <si>
    <t>Description</t>
  </si>
  <si>
    <t>N° de Série</t>
  </si>
  <si>
    <t>Magasin</t>
  </si>
  <si>
    <t>Réel</t>
  </si>
  <si>
    <t>Mini</t>
  </si>
  <si>
    <t>Alerte</t>
  </si>
  <si>
    <t>SONNET</t>
  </si>
  <si>
    <t>SONNET Control Unit Ebony</t>
  </si>
  <si>
    <t>CABLES</t>
  </si>
  <si>
    <t>SONNET Câble d'antenne D</t>
  </si>
  <si>
    <t>SONNET Câble d'Antenne D 8,5cm noir</t>
  </si>
  <si>
    <t>SONNET Câble Ant D 28cm noir</t>
  </si>
  <si>
    <t>SONNET Câb.Ant.D 8,5cm bge</t>
  </si>
  <si>
    <t xml:space="preserve">  </t>
  </si>
  <si>
    <t>ENTREE DE STOCK</t>
  </si>
  <si>
    <t>Date</t>
  </si>
  <si>
    <t>Fournisseur</t>
  </si>
  <si>
    <t>Réf</t>
  </si>
  <si>
    <t>Total</t>
  </si>
  <si>
    <t>DATE</t>
  </si>
  <si>
    <t>V/T</t>
  </si>
  <si>
    <t>PATIENT NOM</t>
  </si>
  <si>
    <t>PATIENT PRENOM</t>
  </si>
  <si>
    <t>CENTRE</t>
  </si>
  <si>
    <t>OBJET VISITE/APPEL</t>
  </si>
  <si>
    <t>CATEGORIE</t>
  </si>
  <si>
    <t>VENTE
PILES</t>
  </si>
  <si>
    <t>VENTE
AUTRES</t>
  </si>
  <si>
    <t>MODELE</t>
  </si>
  <si>
    <t>MONTANT</t>
  </si>
  <si>
    <t>CB/CHEQUE</t>
  </si>
  <si>
    <t>COMMENTAIRE / ACTION</t>
  </si>
  <si>
    <t>PRÊT</t>
  </si>
  <si>
    <t>ECHANGES</t>
  </si>
  <si>
    <t>Sorties de Stock</t>
  </si>
  <si>
    <t>WATERWEAR</t>
  </si>
  <si>
    <t>V</t>
  </si>
  <si>
    <t>MANCEAU</t>
  </si>
  <si>
    <t>PATRICIA</t>
  </si>
  <si>
    <t>LA PITIE</t>
  </si>
  <si>
    <t>Achat divers</t>
  </si>
  <si>
    <t>Ventes</t>
  </si>
  <si>
    <t>BATTERIES</t>
  </si>
  <si>
    <t>CB</t>
  </si>
  <si>
    <t>FDS</t>
  </si>
  <si>
    <t>GAUDE</t>
  </si>
  <si>
    <t>ROMAIN</t>
  </si>
  <si>
    <t>ROTHSCHILD</t>
  </si>
  <si>
    <t>A RENDU LE PRÊT D'OPUS 2. Il vient d'être renouvler en SONNET</t>
  </si>
  <si>
    <t>Info Générale</t>
  </si>
  <si>
    <t>Réception Navision OK</t>
  </si>
  <si>
    <t>MSIKA COCHARD</t>
  </si>
  <si>
    <t>SOLANGE</t>
  </si>
  <si>
    <t>A PRIS SA REPARATION</t>
  </si>
  <si>
    <t>Retour réparation</t>
  </si>
  <si>
    <t>Réception Navision OK - Comment changer le couvre microphone</t>
  </si>
  <si>
    <t>INVENTAIRE AU 16 OCTOBRE 2018</t>
  </si>
  <si>
    <t xml:space="preserve">                                                </t>
  </si>
  <si>
    <t>Dans la colonne REEL : il doit y avoir les quantités soustraites des ventes de l'onglet RECAP + les rajouts d'entrée de stock de l'onglet ENTREE de stock par référence</t>
  </si>
  <si>
    <t>attention : j'suis pas sûr d'avoir bien compris ta demande, alors vérifie bien soigneusement les résultats !</t>
  </si>
</sst>
</file>

<file path=xl/styles.xml><?xml version="1.0" encoding="utf-8"?>
<styleSheet xmlns="http://schemas.openxmlformats.org/spreadsheetml/2006/main">
  <numFmts count="4">
    <numFmt numFmtId="164" formatCode="00000"/>
    <numFmt numFmtId="165" formatCode="###0;###0"/>
    <numFmt numFmtId="167" formatCode="dd/mm/yy;@"/>
    <numFmt numFmtId="168" formatCode="#,##0.00\ &quot;€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0"/>
      <color rgb="FF000000"/>
      <name val="Times New Roman"/>
      <family val="1"/>
    </font>
    <font>
      <sz val="12"/>
      <color theme="0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4"/>
      <name val="Calibri"/>
      <family val="2"/>
    </font>
    <font>
      <b/>
      <sz val="18"/>
      <name val="Calibri"/>
      <family val="2"/>
    </font>
    <font>
      <b/>
      <sz val="11"/>
      <color theme="9" tint="-0.24997711111789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 style="thin">
        <color theme="5"/>
      </left>
      <right/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 style="thin">
        <color theme="5"/>
      </bottom>
      <diagonal/>
    </border>
    <border>
      <left/>
      <right style="medium">
        <color theme="5"/>
      </right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ck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31">
    <xf numFmtId="0" fontId="0" fillId="0" borderId="0" xfId="0"/>
    <xf numFmtId="0" fontId="4" fillId="0" borderId="0" xfId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vertical="center"/>
    </xf>
    <xf numFmtId="0" fontId="7" fillId="0" borderId="1" xfId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Border="1" applyAlignment="1">
      <alignment horizontal="left" vertical="center"/>
    </xf>
    <xf numFmtId="0" fontId="5" fillId="2" borderId="0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top"/>
    </xf>
    <xf numFmtId="0" fontId="9" fillId="0" borderId="2" xfId="1" applyNumberFormat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14" fontId="6" fillId="0" borderId="5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164" fontId="10" fillId="3" borderId="6" xfId="1" applyNumberFormat="1" applyFont="1" applyFill="1" applyBorder="1" applyAlignment="1">
      <alignment horizontal="left" vertical="top"/>
    </xf>
    <xf numFmtId="164" fontId="10" fillId="3" borderId="6" xfId="1" applyNumberFormat="1" applyFont="1" applyFill="1" applyBorder="1" applyAlignment="1">
      <alignment horizontal="center" vertical="top"/>
    </xf>
    <xf numFmtId="165" fontId="8" fillId="0" borderId="6" xfId="1" applyNumberFormat="1" applyFont="1" applyFill="1" applyBorder="1" applyAlignment="1">
      <alignment horizontal="left" vertical="top" wrapText="1"/>
    </xf>
    <xf numFmtId="0" fontId="8" fillId="0" borderId="6" xfId="1" applyNumberFormat="1" applyFont="1" applyFill="1" applyBorder="1" applyAlignment="1">
      <alignment horizontal="center" vertical="top" wrapText="1"/>
    </xf>
    <xf numFmtId="165" fontId="8" fillId="0" borderId="6" xfId="1" applyNumberFormat="1" applyFont="1" applyFill="1" applyBorder="1" applyAlignment="1">
      <alignment horizontal="center" vertical="top" wrapText="1"/>
    </xf>
    <xf numFmtId="0" fontId="8" fillId="0" borderId="6" xfId="1" applyNumberFormat="1" applyFont="1" applyFill="1" applyBorder="1" applyAlignment="1">
      <alignment horizontal="center" vertical="top"/>
    </xf>
    <xf numFmtId="0" fontId="11" fillId="0" borderId="6" xfId="1" applyNumberFormat="1" applyFont="1" applyFill="1" applyBorder="1" applyAlignment="1">
      <alignment horizontal="center" vertical="top"/>
    </xf>
    <xf numFmtId="0" fontId="8" fillId="0" borderId="0" xfId="1" applyFont="1" applyFill="1" applyBorder="1" applyAlignment="1">
      <alignment horizontal="left" vertical="top"/>
    </xf>
    <xf numFmtId="164" fontId="11" fillId="4" borderId="6" xfId="1" applyNumberFormat="1" applyFont="1" applyFill="1" applyBorder="1" applyAlignment="1">
      <alignment horizontal="left" vertical="top"/>
    </xf>
    <xf numFmtId="0" fontId="11" fillId="0" borderId="6" xfId="1" applyNumberFormat="1" applyFont="1" applyFill="1" applyBorder="1" applyAlignment="1">
      <alignment horizontal="left" vertical="top"/>
    </xf>
    <xf numFmtId="0" fontId="11" fillId="0" borderId="6" xfId="1" applyNumberFormat="1" applyFont="1" applyFill="1" applyBorder="1" applyAlignment="1">
      <alignment horizontal="left" vertical="top" wrapText="1"/>
    </xf>
    <xf numFmtId="0" fontId="11" fillId="0" borderId="6" xfId="1" applyNumberFormat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left" vertical="top"/>
    </xf>
    <xf numFmtId="164" fontId="6" fillId="4" borderId="6" xfId="1" applyNumberFormat="1" applyFont="1" applyFill="1" applyBorder="1" applyAlignment="1">
      <alignment horizontal="left" vertical="top"/>
    </xf>
    <xf numFmtId="164" fontId="9" fillId="4" borderId="6" xfId="1" applyNumberFormat="1" applyFont="1" applyFill="1" applyBorder="1" applyAlignment="1">
      <alignment vertical="top"/>
    </xf>
    <xf numFmtId="164" fontId="9" fillId="0" borderId="6" xfId="1" applyNumberFormat="1" applyFont="1" applyFill="1" applyBorder="1" applyAlignment="1">
      <alignment horizontal="left" vertical="top"/>
    </xf>
    <xf numFmtId="0" fontId="9" fillId="0" borderId="6" xfId="1" applyNumberFormat="1" applyFont="1" applyFill="1" applyBorder="1" applyAlignment="1">
      <alignment horizontal="center" vertical="top"/>
    </xf>
    <xf numFmtId="164" fontId="9" fillId="0" borderId="6" xfId="1" applyNumberFormat="1" applyFont="1" applyFill="1" applyBorder="1" applyAlignment="1">
      <alignment vertical="top"/>
    </xf>
    <xf numFmtId="164" fontId="6" fillId="0" borderId="6" xfId="1" applyNumberFormat="1" applyFont="1" applyFill="1" applyBorder="1" applyAlignment="1">
      <alignment horizontal="left" vertical="top"/>
    </xf>
    <xf numFmtId="0" fontId="8" fillId="0" borderId="6" xfId="1" applyNumberFormat="1" applyFont="1" applyFill="1" applyBorder="1" applyAlignment="1">
      <alignment horizontal="left" vertical="top" wrapText="1"/>
    </xf>
    <xf numFmtId="164" fontId="8" fillId="0" borderId="0" xfId="1" applyNumberFormat="1" applyFont="1" applyFill="1" applyBorder="1" applyAlignment="1">
      <alignment horizontal="left" vertical="top"/>
    </xf>
    <xf numFmtId="0" fontId="8" fillId="0" borderId="0" xfId="1" applyNumberFormat="1" applyFont="1" applyFill="1" applyBorder="1" applyAlignment="1">
      <alignment horizontal="center" vertical="top"/>
    </xf>
    <xf numFmtId="0" fontId="9" fillId="0" borderId="0" xfId="1" applyNumberFormat="1" applyFont="1" applyFill="1" applyBorder="1" applyAlignment="1">
      <alignment horizontal="center" vertical="top"/>
    </xf>
    <xf numFmtId="167" fontId="13" fillId="0" borderId="0" xfId="1" applyNumberFormat="1" applyFont="1" applyFill="1" applyBorder="1" applyAlignment="1">
      <alignment vertical="top"/>
    </xf>
    <xf numFmtId="0" fontId="14" fillId="0" borderId="0" xfId="1" applyNumberFormat="1" applyFont="1" applyFill="1" applyBorder="1" applyAlignment="1">
      <alignment vertical="top"/>
    </xf>
    <xf numFmtId="164" fontId="14" fillId="0" borderId="0" xfId="1" applyNumberFormat="1" applyFont="1" applyFill="1" applyBorder="1" applyAlignment="1">
      <alignment horizontal="center" vertical="top"/>
    </xf>
    <xf numFmtId="167" fontId="14" fillId="0" borderId="0" xfId="1" applyNumberFormat="1" applyFont="1" applyFill="1" applyBorder="1" applyAlignment="1">
      <alignment horizontal="center" vertical="top"/>
    </xf>
    <xf numFmtId="0" fontId="14" fillId="0" borderId="0" xfId="1" applyNumberFormat="1" applyFont="1" applyFill="1" applyBorder="1" applyAlignment="1">
      <alignment horizontal="center" vertical="top"/>
    </xf>
    <xf numFmtId="167" fontId="9" fillId="0" borderId="7" xfId="1" applyNumberFormat="1" applyFont="1" applyFill="1" applyBorder="1" applyAlignment="1">
      <alignment horizontal="center" vertical="top"/>
    </xf>
    <xf numFmtId="0" fontId="9" fillId="0" borderId="7" xfId="1" applyFont="1" applyFill="1" applyBorder="1" applyAlignment="1">
      <alignment horizontal="center" vertical="top"/>
    </xf>
    <xf numFmtId="164" fontId="9" fillId="0" borderId="7" xfId="1" applyNumberFormat="1" applyFont="1" applyFill="1" applyBorder="1" applyAlignment="1">
      <alignment horizontal="center" vertical="top"/>
    </xf>
    <xf numFmtId="167" fontId="8" fillId="0" borderId="7" xfId="1" applyNumberFormat="1" applyFont="1" applyFill="1" applyBorder="1" applyAlignment="1">
      <alignment horizontal="left" vertical="top"/>
    </xf>
    <xf numFmtId="0" fontId="8" fillId="0" borderId="7" xfId="1" applyFont="1" applyFill="1" applyBorder="1" applyAlignment="1">
      <alignment horizontal="left" vertical="top"/>
    </xf>
    <xf numFmtId="164" fontId="8" fillId="0" borderId="7" xfId="1" applyNumberFormat="1" applyFont="1" applyFill="1" applyBorder="1" applyAlignment="1">
      <alignment horizontal="center" vertical="top"/>
    </xf>
    <xf numFmtId="0" fontId="8" fillId="0" borderId="7" xfId="1" applyFont="1" applyFill="1" applyBorder="1" applyAlignment="1">
      <alignment horizontal="center" vertical="top"/>
    </xf>
    <xf numFmtId="167" fontId="2" fillId="3" borderId="7" xfId="1" applyNumberFormat="1" applyFont="1" applyFill="1" applyBorder="1" applyAlignment="1">
      <alignment horizontal="left" vertical="top"/>
    </xf>
    <xf numFmtId="0" fontId="2" fillId="3" borderId="7" xfId="1" applyFont="1" applyFill="1" applyBorder="1" applyAlignment="1">
      <alignment horizontal="left" vertical="top"/>
    </xf>
    <xf numFmtId="164" fontId="2" fillId="3" borderId="7" xfId="1" applyNumberFormat="1" applyFont="1" applyFill="1" applyBorder="1" applyAlignment="1">
      <alignment horizontal="center" vertical="top"/>
    </xf>
    <xf numFmtId="0" fontId="2" fillId="3" borderId="7" xfId="1" applyFont="1" applyFill="1" applyBorder="1" applyAlignment="1">
      <alignment horizontal="center" vertical="top"/>
    </xf>
    <xf numFmtId="167" fontId="0" fillId="0" borderId="0" xfId="0" applyNumberFormat="1"/>
    <xf numFmtId="164" fontId="0" fillId="0" borderId="0" xfId="0" applyNumberFormat="1" applyAlignment="1">
      <alignment horizontal="center"/>
    </xf>
    <xf numFmtId="167" fontId="6" fillId="5" borderId="8" xfId="0" applyNumberFormat="1" applyFont="1" applyFill="1" applyBorder="1" applyAlignment="1">
      <alignment horizontal="center" vertical="center"/>
    </xf>
    <xf numFmtId="0" fontId="6" fillId="5" borderId="9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center" vertical="center"/>
    </xf>
    <xf numFmtId="11" fontId="6" fillId="5" borderId="10" xfId="0" applyNumberFormat="1" applyFont="1" applyFill="1" applyBorder="1" applyAlignment="1">
      <alignment horizontal="center" vertical="center"/>
    </xf>
    <xf numFmtId="49" fontId="6" fillId="5" borderId="9" xfId="0" applyNumberFormat="1" applyFont="1" applyFill="1" applyBorder="1" applyAlignment="1">
      <alignment horizontal="center" vertical="center" wrapText="1"/>
    </xf>
    <xf numFmtId="49" fontId="6" fillId="5" borderId="9" xfId="0" applyNumberFormat="1" applyFont="1" applyFill="1" applyBorder="1" applyAlignment="1">
      <alignment horizontal="center" vertical="center"/>
    </xf>
    <xf numFmtId="168" fontId="6" fillId="5" borderId="9" xfId="0" applyNumberFormat="1" applyFont="1" applyFill="1" applyBorder="1" applyAlignment="1">
      <alignment horizontal="right" vertical="center"/>
    </xf>
    <xf numFmtId="168" fontId="6" fillId="5" borderId="9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0" fontId="6" fillId="5" borderId="14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>
      <alignment horizontal="center"/>
      <protection locked="0"/>
    </xf>
    <xf numFmtId="167" fontId="11" fillId="0" borderId="15" xfId="0" applyNumberFormat="1" applyFont="1" applyFill="1" applyBorder="1" applyAlignment="1">
      <alignment horizontal="center" vertical="center"/>
    </xf>
    <xf numFmtId="0" fontId="11" fillId="0" borderId="15" xfId="0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left" vertical="center"/>
    </xf>
    <xf numFmtId="0" fontId="11" fillId="0" borderId="15" xfId="0" applyFont="1" applyFill="1" applyBorder="1" applyAlignment="1">
      <alignment horizontal="center" vertical="center"/>
    </xf>
    <xf numFmtId="11" fontId="11" fillId="0" borderId="15" xfId="0" applyNumberFormat="1" applyFont="1" applyFill="1" applyBorder="1" applyAlignment="1">
      <alignment horizontal="left" vertical="center"/>
    </xf>
    <xf numFmtId="49" fontId="11" fillId="0" borderId="15" xfId="0" applyNumberFormat="1" applyFont="1" applyFill="1" applyBorder="1" applyAlignment="1">
      <alignment horizontal="center" vertical="center"/>
    </xf>
    <xf numFmtId="168" fontId="11" fillId="0" borderId="15" xfId="0" applyNumberFormat="1" applyFont="1" applyFill="1" applyBorder="1" applyAlignment="1">
      <alignment horizontal="right" vertical="center"/>
    </xf>
    <xf numFmtId="168" fontId="11" fillId="0" borderId="15" xfId="0" applyNumberFormat="1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164" fontId="11" fillId="0" borderId="17" xfId="0" applyNumberFormat="1" applyFont="1" applyFill="1" applyBorder="1" applyAlignment="1" applyProtection="1">
      <alignment horizontal="center"/>
      <protection locked="0"/>
    </xf>
    <xf numFmtId="164" fontId="11" fillId="0" borderId="15" xfId="0" applyNumberFormat="1" applyFont="1" applyFill="1" applyBorder="1" applyAlignment="1" applyProtection="1">
      <alignment horizontal="center"/>
      <protection locked="0"/>
    </xf>
    <xf numFmtId="0" fontId="11" fillId="0" borderId="18" xfId="0" applyNumberFormat="1" applyFont="1" applyFill="1" applyBorder="1" applyAlignment="1">
      <alignment horizontal="center" vertical="center"/>
    </xf>
    <xf numFmtId="167" fontId="2" fillId="3" borderId="15" xfId="0" applyNumberFormat="1" applyFont="1" applyFill="1" applyBorder="1" applyAlignment="1">
      <alignment horizontal="left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center" vertical="center"/>
    </xf>
    <xf numFmtId="11" fontId="2" fillId="3" borderId="15" xfId="0" applyNumberFormat="1" applyFont="1" applyFill="1" applyBorder="1" applyAlignment="1">
      <alignment horizontal="left" vertical="center"/>
    </xf>
    <xf numFmtId="49" fontId="2" fillId="3" borderId="15" xfId="0" applyNumberFormat="1" applyFont="1" applyFill="1" applyBorder="1" applyAlignment="1">
      <alignment horizontal="center" vertical="center"/>
    </xf>
    <xf numFmtId="168" fontId="2" fillId="3" borderId="15" xfId="0" applyNumberFormat="1" applyFont="1" applyFill="1" applyBorder="1" applyAlignment="1">
      <alignment horizontal="right" vertical="center"/>
    </xf>
    <xf numFmtId="168" fontId="2" fillId="3" borderId="15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164" fontId="2" fillId="3" borderId="17" xfId="0" applyNumberFormat="1" applyFont="1" applyFill="1" applyBorder="1" applyAlignment="1" applyProtection="1">
      <alignment horizontal="center"/>
      <protection locked="0"/>
    </xf>
    <xf numFmtId="164" fontId="2" fillId="3" borderId="15" xfId="0" applyNumberFormat="1" applyFont="1" applyFill="1" applyBorder="1" applyAlignment="1" applyProtection="1">
      <alignment horizontal="center"/>
      <protection locked="0"/>
    </xf>
    <xf numFmtId="0" fontId="2" fillId="3" borderId="1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left"/>
    </xf>
    <xf numFmtId="11" fontId="11" fillId="0" borderId="0" xfId="0" applyNumberFormat="1" applyFont="1" applyFill="1" applyBorder="1" applyAlignment="1"/>
    <xf numFmtId="168" fontId="11" fillId="0" borderId="0" xfId="0" applyNumberFormat="1" applyFont="1" applyFill="1" applyBorder="1" applyAlignment="1">
      <alignment horizont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/>
    <xf numFmtId="164" fontId="11" fillId="0" borderId="0" xfId="0" applyNumberFormat="1" applyFont="1" applyFill="1" applyBorder="1"/>
    <xf numFmtId="0" fontId="11" fillId="0" borderId="0" xfId="0" applyNumberFormat="1" applyFont="1" applyFill="1" applyBorder="1"/>
    <xf numFmtId="167" fontId="11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168" fontId="11" fillId="0" borderId="0" xfId="0" applyNumberFormat="1" applyFont="1" applyFill="1" applyBorder="1" applyAlignment="1">
      <alignment horizontal="right"/>
    </xf>
    <xf numFmtId="0" fontId="6" fillId="6" borderId="5" xfId="1" applyNumberFormat="1" applyFont="1" applyFill="1" applyBorder="1" applyAlignment="1">
      <alignment horizontal="center" vertical="center" wrapText="1"/>
    </xf>
    <xf numFmtId="164" fontId="11" fillId="0" borderId="6" xfId="1" applyNumberFormat="1" applyFont="1" applyFill="1" applyBorder="1" applyAlignment="1">
      <alignment horizontal="center" vertical="top"/>
    </xf>
    <xf numFmtId="0" fontId="12" fillId="0" borderId="0" xfId="1" applyNumberFormat="1" applyFont="1" applyFill="1" applyBorder="1" applyAlignment="1">
      <alignment horizontal="center" vertical="top"/>
    </xf>
    <xf numFmtId="164" fontId="6" fillId="5" borderId="12" xfId="0" applyNumberFormat="1" applyFont="1" applyFill="1" applyBorder="1" applyAlignment="1">
      <alignment horizontal="center" vertical="center"/>
    </xf>
    <xf numFmtId="164" fontId="6" fillId="5" borderId="13" xfId="0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top"/>
    </xf>
    <xf numFmtId="0" fontId="9" fillId="0" borderId="4" xfId="1" applyNumberFormat="1" applyFont="1" applyFill="1" applyBorder="1" applyAlignment="1">
      <alignment horizontal="center" vertical="top"/>
    </xf>
    <xf numFmtId="3" fontId="9" fillId="6" borderId="6" xfId="1" applyNumberFormat="1" applyFont="1" applyFill="1" applyBorder="1" applyAlignment="1">
      <alignment horizontal="right" vertical="top" indent="1"/>
    </xf>
    <xf numFmtId="3" fontId="6" fillId="6" borderId="6" xfId="1" applyNumberFormat="1" applyFont="1" applyFill="1" applyBorder="1" applyAlignment="1">
      <alignment horizontal="right" vertical="top" indent="1"/>
    </xf>
    <xf numFmtId="0" fontId="15" fillId="0" borderId="0" xfId="1" applyNumberFormat="1" applyFont="1" applyFill="1" applyBorder="1" applyAlignment="1">
      <alignment horizontal="center" vertical="top"/>
    </xf>
  </cellXfs>
  <cellStyles count="3">
    <cellStyle name="Normal" xfId="0" builtinId="0"/>
    <cellStyle name="Normal 2" xfId="1"/>
    <cellStyle name="Normal 3" xfId="2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aned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SAISIE DU JOUR"/>
      <sheetName val="RECAP"/>
      <sheetName val="CALCUL FDS"/>
      <sheetName val="BATTERIES SONNET"/>
      <sheetName val="STOCK PARIS"/>
      <sheetName val="STATS"/>
      <sheetName val="BASE DE STATS"/>
      <sheetName val="CAT"/>
      <sheetName val="ATELIER SONNET"/>
      <sheetName val="Feuil1"/>
      <sheetName val="RECAP (2)"/>
      <sheetName val="Feuil2"/>
      <sheetName val="STATS GRAPH1"/>
      <sheetName val="STATS GRAPH2"/>
      <sheetName val="ATELIER 21102016"/>
      <sheetName val="ATELIER 09112016"/>
      <sheetName val="ATELIER DU 21 OCTOBRE 2016"/>
      <sheetName val="clean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VISITES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15"/>
  <sheetViews>
    <sheetView showGridLines="0" zoomScale="90" zoomScaleNormal="90" workbookViewId="0">
      <pane xSplit="4" ySplit="1" topLeftCell="K2" activePane="bottomRight" state="frozen"/>
      <selection activeCell="C20" sqref="C20"/>
      <selection pane="topRight" activeCell="C20" sqref="C20"/>
      <selection pane="bottomLeft" activeCell="C20" sqref="C20"/>
      <selection pane="bottomRight" activeCell="P8" sqref="P8"/>
    </sheetView>
  </sheetViews>
  <sheetFormatPr baseColWidth="10" defaultColWidth="11.44140625" defaultRowHeight="16.5" customHeight="1"/>
  <cols>
    <col min="1" max="1" width="10.44140625" style="114" customWidth="1"/>
    <col min="2" max="2" width="6.44140625" style="115" customWidth="1"/>
    <col min="3" max="3" width="21.6640625" style="105" customWidth="1"/>
    <col min="4" max="4" width="14.88671875" style="105" customWidth="1"/>
    <col min="5" max="5" width="13.5546875" style="103" customWidth="1"/>
    <col min="6" max="6" width="49" style="106" customWidth="1"/>
    <col min="7" max="7" width="15.33203125" style="107" customWidth="1"/>
    <col min="8" max="8" width="11.33203125" style="117" customWidth="1"/>
    <col min="9" max="9" width="13.6640625" style="117" customWidth="1"/>
    <col min="10" max="10" width="11.33203125" style="117" customWidth="1"/>
    <col min="11" max="11" width="12.5546875" style="120" customWidth="1"/>
    <col min="12" max="12" width="11.33203125" style="107" customWidth="1"/>
    <col min="13" max="13" width="46.109375" style="111" customWidth="1"/>
    <col min="14" max="14" width="11.33203125" style="116" customWidth="1"/>
    <col min="15" max="15" width="11.88671875" style="103" customWidth="1"/>
    <col min="16" max="21" width="8.88671875" style="112" customWidth="1"/>
    <col min="22" max="22" width="12.44140625" style="113" customWidth="1"/>
    <col min="23" max="16384" width="11.44140625" style="104"/>
  </cols>
  <sheetData>
    <row r="1" spans="1:22" s="76" customFormat="1" ht="34.5" customHeight="1">
      <c r="A1" s="65" t="s">
        <v>28</v>
      </c>
      <c r="B1" s="66" t="s">
        <v>29</v>
      </c>
      <c r="C1" s="67" t="s">
        <v>30</v>
      </c>
      <c r="D1" s="67" t="s">
        <v>31</v>
      </c>
      <c r="E1" s="68" t="s">
        <v>32</v>
      </c>
      <c r="F1" s="69" t="s">
        <v>33</v>
      </c>
      <c r="G1" s="68" t="s">
        <v>34</v>
      </c>
      <c r="H1" s="70" t="s">
        <v>35</v>
      </c>
      <c r="I1" s="70" t="s">
        <v>36</v>
      </c>
      <c r="J1" s="71" t="s">
        <v>37</v>
      </c>
      <c r="K1" s="72" t="s">
        <v>38</v>
      </c>
      <c r="L1" s="73" t="s">
        <v>39</v>
      </c>
      <c r="M1" s="68" t="s">
        <v>40</v>
      </c>
      <c r="N1" s="68" t="s">
        <v>41</v>
      </c>
      <c r="O1" s="74" t="s">
        <v>42</v>
      </c>
      <c r="P1" s="124" t="s">
        <v>43</v>
      </c>
      <c r="Q1" s="125"/>
      <c r="R1" s="125"/>
      <c r="S1" s="125"/>
      <c r="T1" s="125"/>
      <c r="U1" s="125"/>
      <c r="V1" s="75" t="s">
        <v>44</v>
      </c>
    </row>
    <row r="2" spans="1:22" s="76" customFormat="1" ht="15.75" customHeight="1">
      <c r="A2" s="77"/>
      <c r="B2" s="78"/>
      <c r="C2" s="79"/>
      <c r="D2" s="79"/>
      <c r="E2" s="80"/>
      <c r="F2" s="81"/>
      <c r="G2" s="80"/>
      <c r="H2" s="82"/>
      <c r="I2" s="82"/>
      <c r="J2" s="82"/>
      <c r="K2" s="83"/>
      <c r="L2" s="84"/>
      <c r="M2" s="79"/>
      <c r="N2" s="80"/>
      <c r="O2" s="85"/>
      <c r="P2" s="86"/>
      <c r="Q2" s="87"/>
      <c r="R2" s="87"/>
      <c r="S2" s="87"/>
      <c r="T2" s="87"/>
      <c r="U2" s="87"/>
      <c r="V2" s="88"/>
    </row>
    <row r="3" spans="1:22" s="76" customFormat="1" ht="15.75" customHeight="1">
      <c r="A3" s="77">
        <v>43390</v>
      </c>
      <c r="B3" s="78" t="s">
        <v>45</v>
      </c>
      <c r="C3" s="79" t="s">
        <v>46</v>
      </c>
      <c r="D3" s="79" t="s">
        <v>47</v>
      </c>
      <c r="E3" s="80" t="s">
        <v>48</v>
      </c>
      <c r="F3" s="81" t="s">
        <v>49</v>
      </c>
      <c r="G3" s="80" t="s">
        <v>50</v>
      </c>
      <c r="H3" s="82"/>
      <c r="I3" s="82" t="s">
        <v>51</v>
      </c>
      <c r="J3" s="82" t="s">
        <v>15</v>
      </c>
      <c r="K3" s="83">
        <v>264.81</v>
      </c>
      <c r="L3" s="84" t="s">
        <v>52</v>
      </c>
      <c r="M3" s="79" t="s">
        <v>53</v>
      </c>
      <c r="N3" s="80"/>
      <c r="O3" s="85"/>
      <c r="P3" s="86">
        <v>31267</v>
      </c>
      <c r="Q3" s="87">
        <v>35113</v>
      </c>
      <c r="R3" s="87"/>
      <c r="S3" s="87"/>
      <c r="T3" s="87"/>
      <c r="U3" s="87"/>
      <c r="V3" s="88"/>
    </row>
    <row r="4" spans="1:22" s="76" customFormat="1" ht="15.75" customHeight="1">
      <c r="A4" s="77">
        <v>43390</v>
      </c>
      <c r="B4" s="78" t="s">
        <v>45</v>
      </c>
      <c r="C4" s="79" t="s">
        <v>54</v>
      </c>
      <c r="D4" s="79" t="s">
        <v>55</v>
      </c>
      <c r="E4" s="80" t="s">
        <v>56</v>
      </c>
      <c r="F4" s="81" t="s">
        <v>57</v>
      </c>
      <c r="G4" s="80" t="s">
        <v>58</v>
      </c>
      <c r="H4" s="82"/>
      <c r="I4" s="82"/>
      <c r="J4" s="82" t="s">
        <v>15</v>
      </c>
      <c r="K4" s="83"/>
      <c r="L4" s="84"/>
      <c r="M4" s="79" t="s">
        <v>59</v>
      </c>
      <c r="N4" s="80"/>
      <c r="O4" s="85"/>
      <c r="P4" s="86"/>
      <c r="Q4" s="87"/>
      <c r="R4" s="87"/>
      <c r="S4" s="87"/>
      <c r="T4" s="87"/>
      <c r="U4" s="87"/>
      <c r="V4" s="88"/>
    </row>
    <row r="5" spans="1:22" s="76" customFormat="1" ht="15.75" customHeight="1">
      <c r="A5" s="77">
        <v>43390</v>
      </c>
      <c r="B5" s="78" t="s">
        <v>45</v>
      </c>
      <c r="C5" s="79" t="s">
        <v>60</v>
      </c>
      <c r="D5" s="79" t="s">
        <v>61</v>
      </c>
      <c r="E5" s="80" t="s">
        <v>48</v>
      </c>
      <c r="F5" s="81" t="s">
        <v>62</v>
      </c>
      <c r="G5" s="80" t="s">
        <v>63</v>
      </c>
      <c r="H5" s="82"/>
      <c r="I5" s="82"/>
      <c r="J5" s="82" t="s">
        <v>15</v>
      </c>
      <c r="K5" s="83"/>
      <c r="L5" s="84"/>
      <c r="M5" s="79" t="s">
        <v>64</v>
      </c>
      <c r="N5" s="80"/>
      <c r="O5" s="85"/>
      <c r="P5" s="86"/>
      <c r="Q5" s="87"/>
      <c r="R5" s="87"/>
      <c r="S5" s="87"/>
      <c r="T5" s="87"/>
      <c r="U5" s="87"/>
      <c r="V5" s="88"/>
    </row>
    <row r="6" spans="1:22" s="101" customFormat="1" ht="15.75" customHeight="1">
      <c r="A6" s="89" t="s">
        <v>65</v>
      </c>
      <c r="B6" s="90"/>
      <c r="C6" s="91"/>
      <c r="D6" s="91"/>
      <c r="E6" s="92"/>
      <c r="F6" s="93"/>
      <c r="G6" s="92"/>
      <c r="H6" s="94"/>
      <c r="I6" s="94"/>
      <c r="J6" s="94"/>
      <c r="K6" s="95"/>
      <c r="L6" s="96"/>
      <c r="M6" s="91"/>
      <c r="N6" s="92"/>
      <c r="O6" s="97"/>
      <c r="P6" s="98"/>
      <c r="Q6" s="99"/>
      <c r="R6" s="99"/>
      <c r="S6" s="99"/>
      <c r="T6" s="99"/>
      <c r="U6" s="99"/>
      <c r="V6" s="100"/>
    </row>
    <row r="7" spans="1:22" ht="16.5" customHeight="1">
      <c r="C7" s="105" t="s">
        <v>22</v>
      </c>
      <c r="I7" s="108"/>
      <c r="J7" s="109"/>
      <c r="K7" s="110"/>
    </row>
    <row r="8" spans="1:22" ht="16.5" customHeight="1">
      <c r="E8" s="103" t="s">
        <v>66</v>
      </c>
      <c r="I8" s="108"/>
      <c r="J8" s="109"/>
      <c r="K8" s="110"/>
    </row>
    <row r="9" spans="1:22" ht="16.5" customHeight="1">
      <c r="A9" s="103"/>
      <c r="B9" s="103"/>
      <c r="G9" s="103"/>
      <c r="H9" s="103"/>
      <c r="I9" s="108"/>
      <c r="J9" s="109"/>
      <c r="K9" s="110"/>
      <c r="N9" s="103"/>
    </row>
    <row r="10" spans="1:22" ht="16.5" customHeight="1">
      <c r="I10" s="108"/>
      <c r="J10" s="109"/>
      <c r="K10" s="110"/>
    </row>
    <row r="11" spans="1:22" ht="16.5" customHeight="1">
      <c r="I11" s="118"/>
      <c r="J11" s="109"/>
      <c r="K11" s="119"/>
    </row>
    <row r="12" spans="1:22" ht="16.5" customHeight="1">
      <c r="I12" s="118"/>
      <c r="J12" s="109"/>
      <c r="K12" s="119"/>
    </row>
    <row r="13" spans="1:22" ht="16.5" customHeight="1">
      <c r="I13" s="118"/>
      <c r="J13" s="109"/>
      <c r="K13" s="119"/>
    </row>
    <row r="14" spans="1:22" ht="16.5" customHeight="1">
      <c r="I14" s="118"/>
      <c r="J14" s="109"/>
      <c r="K14" s="119"/>
    </row>
    <row r="15" spans="1:22" ht="16.5" customHeight="1">
      <c r="I15" s="118"/>
      <c r="J15" s="102"/>
      <c r="K15" s="115"/>
    </row>
  </sheetData>
  <sheetProtection selectLockedCells="1"/>
  <autoFilter ref="A1:V6"/>
  <dataConsolidate/>
  <mergeCells count="1">
    <mergeCell ref="P1:U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/>
  <dimension ref="A1:O18"/>
  <sheetViews>
    <sheetView showGridLines="0" tabSelected="1" zoomScaleNormal="100" workbookViewId="0">
      <pane ySplit="8" topLeftCell="A9" activePane="bottomLeft" state="frozen"/>
      <selection activeCell="C18" sqref="C18"/>
      <selection pane="bottomLeft" activeCell="F20" sqref="F20"/>
    </sheetView>
  </sheetViews>
  <sheetFormatPr baseColWidth="10" defaultColWidth="8" defaultRowHeight="14.4"/>
  <cols>
    <col min="1" max="1" width="13.33203125" style="44" customWidth="1"/>
    <col min="2" max="2" width="36.88671875" style="31" customWidth="1"/>
    <col min="3" max="3" width="9.5546875" style="16" customWidth="1"/>
    <col min="4" max="4" width="12" style="31" customWidth="1"/>
    <col min="5" max="5" width="11.33203125" style="45" customWidth="1"/>
    <col min="6" max="6" width="11.109375" style="46" customWidth="1"/>
    <col min="7" max="7" width="8.5546875" style="16" customWidth="1"/>
    <col min="8" max="8" width="13" style="36" customWidth="1"/>
    <col min="9" max="16384" width="8" style="31"/>
  </cols>
  <sheetData>
    <row r="1" spans="1:15" s="6" customFormat="1" ht="15.6">
      <c r="A1" s="1" t="s">
        <v>0</v>
      </c>
      <c r="B1" s="2"/>
      <c r="C1" s="2"/>
      <c r="D1" s="2"/>
      <c r="E1" s="3"/>
      <c r="F1" s="4"/>
      <c r="G1" s="2"/>
      <c r="H1" s="2"/>
    </row>
    <row r="2" spans="1:15" s="6" customFormat="1" ht="15.6">
      <c r="A2" s="7" t="s">
        <v>1</v>
      </c>
      <c r="C2" s="3"/>
      <c r="D2" s="8" t="s">
        <v>2</v>
      </c>
      <c r="E2" s="8"/>
      <c r="I2" s="9" t="s">
        <v>3</v>
      </c>
      <c r="J2" s="8"/>
      <c r="K2" s="10"/>
    </row>
    <row r="3" spans="1:15" s="6" customFormat="1" ht="15.6">
      <c r="A3" s="7"/>
      <c r="C3" s="2"/>
      <c r="D3" s="7" t="s">
        <v>4</v>
      </c>
      <c r="E3" s="3" t="s">
        <v>5</v>
      </c>
      <c r="I3" s="4" t="s">
        <v>4</v>
      </c>
      <c r="K3" s="11" t="s">
        <v>5</v>
      </c>
    </row>
    <row r="4" spans="1:15" s="6" customFormat="1" ht="15.6">
      <c r="A4" s="7"/>
      <c r="B4" s="5"/>
      <c r="C4" s="2"/>
      <c r="D4" s="12"/>
      <c r="E4" s="13"/>
      <c r="I4" s="14"/>
      <c r="J4" s="15"/>
      <c r="K4" s="14"/>
    </row>
    <row r="5" spans="1:15" s="6" customFormat="1" ht="15.6">
      <c r="A5" s="7"/>
      <c r="B5" s="5"/>
      <c r="C5" s="2"/>
      <c r="D5" s="7"/>
      <c r="E5" s="3"/>
      <c r="F5" s="4"/>
      <c r="G5" s="2"/>
      <c r="H5" s="4"/>
    </row>
    <row r="6" spans="1:15" s="6" customFormat="1" ht="15.6">
      <c r="A6" s="7"/>
      <c r="B6" s="5"/>
      <c r="C6" s="2"/>
      <c r="D6" s="7"/>
      <c r="E6" s="3"/>
      <c r="F6" s="4"/>
      <c r="G6" s="2"/>
      <c r="H6" s="4"/>
    </row>
    <row r="7" spans="1:15" s="16" customFormat="1">
      <c r="E7" s="17" t="s">
        <v>6</v>
      </c>
      <c r="F7" s="126" t="s">
        <v>7</v>
      </c>
      <c r="G7" s="127"/>
    </row>
    <row r="8" spans="1:15" s="23" customFormat="1">
      <c r="A8" s="18" t="s">
        <v>8</v>
      </c>
      <c r="B8" s="19" t="s">
        <v>9</v>
      </c>
      <c r="C8" s="17" t="s">
        <v>11</v>
      </c>
      <c r="D8" s="20" t="s">
        <v>10</v>
      </c>
      <c r="E8" s="21">
        <v>43389</v>
      </c>
      <c r="F8" s="121" t="s">
        <v>12</v>
      </c>
      <c r="G8" s="22" t="s">
        <v>13</v>
      </c>
      <c r="H8" s="19" t="s">
        <v>14</v>
      </c>
    </row>
    <row r="9" spans="1:15" ht="18">
      <c r="A9" s="24" t="s">
        <v>15</v>
      </c>
      <c r="B9" s="25"/>
      <c r="C9" s="28"/>
      <c r="D9" s="26"/>
      <c r="E9" s="27"/>
      <c r="F9" s="128"/>
      <c r="G9" s="29"/>
      <c r="H9" s="30" t="str">
        <f t="shared" ref="H9:H12" si="0">IF(G9&gt;F9,"A commander","")</f>
        <v/>
      </c>
    </row>
    <row r="10" spans="1:15" s="36" customFormat="1">
      <c r="A10" s="32">
        <v>30749</v>
      </c>
      <c r="B10" s="33" t="s">
        <v>16</v>
      </c>
      <c r="C10" s="35">
        <v>9703</v>
      </c>
      <c r="D10" s="34">
        <v>69072</v>
      </c>
      <c r="E10" s="35">
        <v>1</v>
      </c>
      <c r="F10" s="129">
        <f>E10-COUNTIF(RECAP!P$1:U$5,A10)+SUMIF('ENTREE STOCK'!C$4:C$35,"="&amp;A10,'ENTREE STOCK'!D$4:D$35)</f>
        <v>1501</v>
      </c>
      <c r="G10" s="30">
        <v>1</v>
      </c>
      <c r="H10" s="30" t="str">
        <f>IF(G10&gt;F10,"A commander","")</f>
        <v/>
      </c>
    </row>
    <row r="11" spans="1:15">
      <c r="A11" s="37" t="s">
        <v>17</v>
      </c>
      <c r="B11" s="38"/>
      <c r="C11" s="41"/>
      <c r="D11" s="39"/>
      <c r="E11" s="40"/>
      <c r="F11" s="128"/>
      <c r="G11" s="41"/>
      <c r="H11" s="30" t="str">
        <f t="shared" si="0"/>
        <v/>
      </c>
    </row>
    <row r="12" spans="1:15">
      <c r="A12" s="42" t="s">
        <v>18</v>
      </c>
      <c r="B12" s="33"/>
      <c r="C12" s="27"/>
      <c r="D12" s="43"/>
      <c r="E12" s="27"/>
      <c r="F12" s="128"/>
      <c r="G12" s="29"/>
      <c r="H12" s="30" t="str">
        <f t="shared" si="0"/>
        <v/>
      </c>
    </row>
    <row r="13" spans="1:15">
      <c r="A13" s="32">
        <v>31571</v>
      </c>
      <c r="B13" s="33" t="s">
        <v>19</v>
      </c>
      <c r="C13" s="35">
        <v>9703</v>
      </c>
      <c r="D13" s="26"/>
      <c r="E13" s="27">
        <v>21</v>
      </c>
      <c r="F13" s="128">
        <f>E13-COUNTIF(RECAP!P$1:U$5,A13)+SUMIF('ENTREE STOCK'!C$4:C$35,"="&amp;A13,'ENTREE STOCK'!D$4:D$35)</f>
        <v>121</v>
      </c>
      <c r="G13" s="29">
        <v>5</v>
      </c>
      <c r="H13" s="30" t="str">
        <f t="shared" ref="H13:H15" si="1">IF(G13&gt;F13,"A commander","")</f>
        <v/>
      </c>
    </row>
    <row r="14" spans="1:15">
      <c r="A14" s="32">
        <v>31572</v>
      </c>
      <c r="B14" s="33" t="s">
        <v>20</v>
      </c>
      <c r="C14" s="35">
        <v>9703</v>
      </c>
      <c r="D14" s="26"/>
      <c r="E14" s="27">
        <v>17</v>
      </c>
      <c r="F14" s="128">
        <f>E14-COUNTIF(RECAP!P$1:U$5,A14)+SUMIF('ENTREE STOCK'!C$4:C$35,"="&amp;A14,'ENTREE STOCK'!D$4:D$35)</f>
        <v>167</v>
      </c>
      <c r="G14" s="29">
        <v>5</v>
      </c>
      <c r="H14" s="30" t="str">
        <f t="shared" si="1"/>
        <v/>
      </c>
    </row>
    <row r="15" spans="1:15" s="36" customFormat="1">
      <c r="A15" s="32">
        <v>31595</v>
      </c>
      <c r="B15" s="33" t="s">
        <v>21</v>
      </c>
      <c r="C15" s="35">
        <v>9703</v>
      </c>
      <c r="D15" s="26"/>
      <c r="E15" s="27">
        <v>19</v>
      </c>
      <c r="F15" s="128">
        <f>E15-COUNTIF(RECAP!P$1:U$5,A15)+SUMIF('ENTREE STOCK'!C$4:C$35,"="&amp;A15,'ENTREE STOCK'!D$4:D$35)</f>
        <v>2019</v>
      </c>
      <c r="G15" s="29">
        <v>5</v>
      </c>
      <c r="H15" s="30" t="str">
        <f t="shared" si="1"/>
        <v/>
      </c>
      <c r="I15" s="31"/>
      <c r="J15" s="31"/>
      <c r="K15" s="31"/>
      <c r="L15" s="31"/>
      <c r="M15" s="31"/>
      <c r="N15" s="31"/>
      <c r="O15" s="31"/>
    </row>
    <row r="16" spans="1:15">
      <c r="A16" s="31"/>
      <c r="C16" s="31"/>
      <c r="G16" s="31"/>
    </row>
    <row r="17" spans="1:7">
      <c r="A17" s="31"/>
      <c r="C17" s="31"/>
      <c r="F17" s="123" t="s">
        <v>67</v>
      </c>
      <c r="G17" s="31"/>
    </row>
    <row r="18" spans="1:7">
      <c r="A18" s="31"/>
      <c r="C18" s="31"/>
      <c r="F18" s="130" t="s">
        <v>68</v>
      </c>
      <c r="G18" s="31"/>
    </row>
  </sheetData>
  <autoFilter ref="A8:P15"/>
  <mergeCells count="1">
    <mergeCell ref="F7:G7"/>
  </mergeCells>
  <conditionalFormatting sqref="H9 H11:H15">
    <cfRule type="containsText" dxfId="1" priority="181" operator="containsText" text="A commander">
      <formula>NOT(ISERROR(SEARCH("A commander",H9)))</formula>
    </cfRule>
  </conditionalFormatting>
  <conditionalFormatting sqref="H10">
    <cfRule type="containsText" dxfId="0" priority="20" operator="containsText" text="A commander">
      <formula>NOT(ISERROR(SEARCH("A commander",H10)))</formula>
    </cfRule>
  </conditionalFormatting>
  <pageMargins left="0" right="0" top="0" bottom="0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C9" sqref="C9"/>
    </sheetView>
  </sheetViews>
  <sheetFormatPr baseColWidth="10" defaultRowHeight="14.4"/>
  <cols>
    <col min="1" max="1" width="11.44140625" style="63"/>
    <col min="2" max="2" width="18.5546875" customWidth="1"/>
    <col min="3" max="3" width="11.44140625" style="64"/>
    <col min="4" max="4" width="8.109375" customWidth="1"/>
  </cols>
  <sheetData>
    <row r="1" spans="1:5" ht="23.4">
      <c r="A1" s="47" t="s">
        <v>23</v>
      </c>
      <c r="B1" s="48"/>
      <c r="C1" s="49"/>
      <c r="E1" s="48"/>
    </row>
    <row r="2" spans="1:5" ht="15" customHeight="1">
      <c r="A2" s="50"/>
      <c r="B2" s="51"/>
      <c r="C2" s="49"/>
      <c r="D2" s="51"/>
      <c r="E2" s="51"/>
    </row>
    <row r="3" spans="1:5">
      <c r="A3" s="52" t="s">
        <v>24</v>
      </c>
      <c r="B3" s="53" t="s">
        <v>25</v>
      </c>
      <c r="C3" s="54" t="s">
        <v>26</v>
      </c>
      <c r="D3" s="53" t="s">
        <v>4</v>
      </c>
      <c r="E3" s="53" t="s">
        <v>27</v>
      </c>
    </row>
    <row r="4" spans="1:5">
      <c r="A4" s="55">
        <v>43391</v>
      </c>
      <c r="B4" s="56"/>
      <c r="C4" s="122">
        <v>31571</v>
      </c>
      <c r="D4" s="58">
        <v>100</v>
      </c>
      <c r="E4" s="58">
        <f>SUM(D4)</f>
        <v>100</v>
      </c>
    </row>
    <row r="5" spans="1:5">
      <c r="A5" s="55">
        <v>43392</v>
      </c>
      <c r="B5" s="56"/>
      <c r="C5" s="122">
        <v>31572</v>
      </c>
      <c r="D5" s="58">
        <v>150</v>
      </c>
      <c r="E5" s="58">
        <f t="shared" ref="E5:E29" si="0">SUM(D5)</f>
        <v>150</v>
      </c>
    </row>
    <row r="6" spans="1:5">
      <c r="A6" s="55">
        <v>43393</v>
      </c>
      <c r="B6" s="56"/>
      <c r="C6" s="122">
        <v>31595</v>
      </c>
      <c r="D6" s="58">
        <v>2000</v>
      </c>
      <c r="E6" s="58">
        <f t="shared" si="0"/>
        <v>2000</v>
      </c>
    </row>
    <row r="7" spans="1:5">
      <c r="A7" s="55">
        <v>43394</v>
      </c>
      <c r="B7" s="56"/>
      <c r="C7" s="57">
        <v>30749</v>
      </c>
      <c r="D7" s="58">
        <v>1500</v>
      </c>
      <c r="E7" s="58">
        <f t="shared" si="0"/>
        <v>1500</v>
      </c>
    </row>
    <row r="8" spans="1:5">
      <c r="A8" s="55">
        <v>43395</v>
      </c>
      <c r="B8" s="56"/>
      <c r="C8" s="57"/>
      <c r="D8" s="58"/>
      <c r="E8" s="58">
        <f t="shared" si="0"/>
        <v>0</v>
      </c>
    </row>
    <row r="9" spans="1:5">
      <c r="A9" s="55">
        <v>43396</v>
      </c>
      <c r="B9" s="56"/>
      <c r="C9" s="57"/>
      <c r="D9" s="58"/>
      <c r="E9" s="58">
        <f t="shared" si="0"/>
        <v>0</v>
      </c>
    </row>
    <row r="10" spans="1:5">
      <c r="A10" s="55"/>
      <c r="B10" s="56"/>
      <c r="C10" s="57"/>
      <c r="D10" s="58"/>
      <c r="E10" s="58">
        <f t="shared" si="0"/>
        <v>0</v>
      </c>
    </row>
    <row r="11" spans="1:5">
      <c r="A11" s="55"/>
      <c r="B11" s="56"/>
      <c r="C11" s="57"/>
      <c r="D11" s="58"/>
      <c r="E11" s="58">
        <f t="shared" si="0"/>
        <v>0</v>
      </c>
    </row>
    <row r="12" spans="1:5">
      <c r="A12" s="55"/>
      <c r="B12" s="56"/>
      <c r="C12" s="57"/>
      <c r="D12" s="58"/>
      <c r="E12" s="58">
        <f t="shared" si="0"/>
        <v>0</v>
      </c>
    </row>
    <row r="13" spans="1:5">
      <c r="A13" s="55"/>
      <c r="B13" s="56"/>
      <c r="C13" s="57"/>
      <c r="D13" s="58"/>
      <c r="E13" s="58">
        <f t="shared" si="0"/>
        <v>0</v>
      </c>
    </row>
    <row r="14" spans="1:5">
      <c r="A14" s="55"/>
      <c r="B14" s="56"/>
      <c r="C14" s="57"/>
      <c r="D14" s="58"/>
      <c r="E14" s="58">
        <f t="shared" si="0"/>
        <v>0</v>
      </c>
    </row>
    <row r="15" spans="1:5">
      <c r="A15" s="55"/>
      <c r="B15" s="56"/>
      <c r="C15" s="57"/>
      <c r="D15" s="58"/>
      <c r="E15" s="58">
        <f t="shared" si="0"/>
        <v>0</v>
      </c>
    </row>
    <row r="16" spans="1:5">
      <c r="A16" s="55"/>
      <c r="B16" s="56"/>
      <c r="C16" s="57"/>
      <c r="D16" s="58"/>
      <c r="E16" s="58">
        <f>SUM(D16)</f>
        <v>0</v>
      </c>
    </row>
    <row r="17" spans="1:5">
      <c r="A17" s="55"/>
      <c r="B17" s="56"/>
      <c r="C17" s="57"/>
      <c r="D17" s="58"/>
      <c r="E17" s="58">
        <f t="shared" si="0"/>
        <v>0</v>
      </c>
    </row>
    <row r="18" spans="1:5">
      <c r="A18" s="55"/>
      <c r="B18" s="56"/>
      <c r="C18" s="57"/>
      <c r="D18" s="58"/>
      <c r="E18" s="58">
        <f t="shared" si="0"/>
        <v>0</v>
      </c>
    </row>
    <row r="19" spans="1:5">
      <c r="A19" s="55"/>
      <c r="B19" s="56"/>
      <c r="C19" s="57"/>
      <c r="D19" s="58"/>
      <c r="E19" s="58">
        <f t="shared" si="0"/>
        <v>0</v>
      </c>
    </row>
    <row r="20" spans="1:5">
      <c r="A20" s="55"/>
      <c r="B20" s="56"/>
      <c r="C20" s="57"/>
      <c r="D20" s="58"/>
      <c r="E20" s="58">
        <f t="shared" si="0"/>
        <v>0</v>
      </c>
    </row>
    <row r="21" spans="1:5">
      <c r="A21" s="55"/>
      <c r="B21" s="56"/>
      <c r="C21" s="57"/>
      <c r="D21" s="58"/>
      <c r="E21" s="58">
        <f t="shared" si="0"/>
        <v>0</v>
      </c>
    </row>
    <row r="22" spans="1:5">
      <c r="A22" s="55"/>
      <c r="B22" s="56"/>
      <c r="C22" s="57"/>
      <c r="D22" s="58"/>
      <c r="E22" s="58">
        <f t="shared" si="0"/>
        <v>0</v>
      </c>
    </row>
    <row r="23" spans="1:5">
      <c r="A23" s="55"/>
      <c r="B23" s="56"/>
      <c r="C23" s="57"/>
      <c r="D23" s="58"/>
      <c r="E23" s="58">
        <f t="shared" si="0"/>
        <v>0</v>
      </c>
    </row>
    <row r="24" spans="1:5">
      <c r="A24" s="55"/>
      <c r="B24" s="56"/>
      <c r="C24" s="57"/>
      <c r="D24" s="58"/>
      <c r="E24" s="58">
        <f t="shared" si="0"/>
        <v>0</v>
      </c>
    </row>
    <row r="25" spans="1:5">
      <c r="A25" s="55"/>
      <c r="B25" s="56"/>
      <c r="C25" s="57"/>
      <c r="D25" s="58"/>
      <c r="E25" s="58">
        <f t="shared" si="0"/>
        <v>0</v>
      </c>
    </row>
    <row r="26" spans="1:5">
      <c r="A26" s="55"/>
      <c r="B26" s="56"/>
      <c r="C26" s="57"/>
      <c r="D26" s="58"/>
      <c r="E26" s="58">
        <f t="shared" si="0"/>
        <v>0</v>
      </c>
    </row>
    <row r="27" spans="1:5">
      <c r="A27" s="55"/>
      <c r="B27" s="56"/>
      <c r="C27" s="57"/>
      <c r="D27" s="58"/>
      <c r="E27" s="58">
        <f t="shared" si="0"/>
        <v>0</v>
      </c>
    </row>
    <row r="28" spans="1:5">
      <c r="A28" s="55"/>
      <c r="B28" s="56"/>
      <c r="C28" s="57"/>
      <c r="D28" s="58"/>
      <c r="E28" s="58">
        <f t="shared" si="0"/>
        <v>0</v>
      </c>
    </row>
    <row r="29" spans="1:5">
      <c r="A29" s="55"/>
      <c r="B29" s="56"/>
      <c r="C29" s="57"/>
      <c r="D29" s="58"/>
      <c r="E29" s="58">
        <f t="shared" si="0"/>
        <v>0</v>
      </c>
    </row>
    <row r="30" spans="1:5">
      <c r="A30" s="55"/>
      <c r="B30" s="56"/>
      <c r="C30" s="57"/>
      <c r="D30" s="58"/>
      <c r="E30" s="58">
        <f>SUM(D30)</f>
        <v>0</v>
      </c>
    </row>
    <row r="31" spans="1:5">
      <c r="A31" s="55"/>
      <c r="B31" s="56"/>
      <c r="C31" s="57"/>
      <c r="D31" s="58"/>
      <c r="E31" s="58">
        <f t="shared" ref="E31:E35" si="1">SUM(D31)</f>
        <v>0</v>
      </c>
    </row>
    <row r="32" spans="1:5">
      <c r="A32" s="55"/>
      <c r="B32" s="56"/>
      <c r="C32" s="57"/>
      <c r="D32" s="58"/>
      <c r="E32" s="58">
        <f t="shared" si="1"/>
        <v>0</v>
      </c>
    </row>
    <row r="33" spans="1:5">
      <c r="A33" s="55"/>
      <c r="B33" s="56"/>
      <c r="C33" s="57"/>
      <c r="D33" s="58"/>
      <c r="E33" s="58">
        <f t="shared" si="1"/>
        <v>0</v>
      </c>
    </row>
    <row r="34" spans="1:5">
      <c r="A34" s="55"/>
      <c r="B34" s="56"/>
      <c r="C34" s="57"/>
      <c r="D34" s="58"/>
      <c r="E34" s="58">
        <f t="shared" si="1"/>
        <v>0</v>
      </c>
    </row>
    <row r="35" spans="1:5">
      <c r="A35" s="55"/>
      <c r="B35" s="56"/>
      <c r="C35" s="57"/>
      <c r="D35" s="58"/>
      <c r="E35" s="58">
        <f t="shared" si="1"/>
        <v>0</v>
      </c>
    </row>
    <row r="36" spans="1:5">
      <c r="A36" s="59"/>
      <c r="B36" s="60"/>
      <c r="C36" s="61"/>
      <c r="D36" s="62"/>
      <c r="E36" s="62">
        <f>SUM(E4:E35)</f>
        <v>3750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</vt:lpstr>
      <vt:lpstr>GESTION DES STOCKS</vt:lpstr>
      <vt:lpstr>ENTREE STOCK</vt:lpstr>
      <vt:lpstr>'GESTION DES STOCKS'!Zone_d_impression</vt:lpstr>
    </vt:vector>
  </TitlesOfParts>
  <Company>MED-EL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anonyme</cp:lastModifiedBy>
  <dcterms:created xsi:type="dcterms:W3CDTF">2018-10-17T14:08:09Z</dcterms:created>
  <dcterms:modified xsi:type="dcterms:W3CDTF">2018-10-19T08:10:13Z</dcterms:modified>
</cp:coreProperties>
</file>