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updateLinks="never" autoCompressPictures="0"/>
  <bookViews>
    <workbookView xWindow="0" yWindow="456" windowWidth="23256" windowHeight="13176" tabRatio="500" activeTab="1"/>
  </bookViews>
  <sheets>
    <sheet name="Import LN Resp" sheetId="9" state="hidden" r:id="rId1"/>
    <sheet name="RAPPEL R1" sheetId="15" r:id="rId2"/>
    <sheet name="GL" sheetId="16" state="hidden" r:id="rId3"/>
  </sheets>
  <calcPr calcId="179017"/>
  <extLst xmlns:x14="http://schemas.microsoft.com/office/spreadsheetml/2009/9/main">
    <ext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3" i="15"/>
  <c r="J23"/>
  <c r="I23"/>
  <c r="L23"/>
  <c r="I50" i="9" l="1"/>
  <c r="H50"/>
  <c r="G50"/>
  <c r="F50"/>
  <c r="E50"/>
  <c r="B50"/>
  <c r="C50" s="1"/>
  <c r="I49"/>
  <c r="H49"/>
  <c r="G49"/>
  <c r="F49"/>
  <c r="E49"/>
  <c r="B49"/>
  <c r="C49" s="1"/>
  <c r="I48"/>
  <c r="H48"/>
  <c r="G48"/>
  <c r="F48"/>
  <c r="E48"/>
  <c r="B48"/>
  <c r="C48" s="1"/>
  <c r="I47"/>
  <c r="H47"/>
  <c r="G47"/>
  <c r="F47"/>
  <c r="E47"/>
  <c r="B47"/>
  <c r="C47" s="1"/>
  <c r="I46"/>
  <c r="H46"/>
  <c r="G46"/>
  <c r="F46"/>
  <c r="E46"/>
  <c r="B46"/>
  <c r="C46" s="1"/>
  <c r="I45"/>
  <c r="H45"/>
  <c r="G45"/>
  <c r="F45"/>
  <c r="E45"/>
  <c r="B45"/>
  <c r="C45" s="1"/>
  <c r="I44"/>
  <c r="H44"/>
  <c r="G44"/>
  <c r="F44"/>
  <c r="E44"/>
  <c r="B44"/>
  <c r="C44" s="1"/>
  <c r="I43"/>
  <c r="H43"/>
  <c r="G43"/>
  <c r="F43"/>
  <c r="E43"/>
  <c r="B43"/>
  <c r="C43" s="1"/>
  <c r="I42"/>
  <c r="H42"/>
  <c r="G42"/>
  <c r="F42"/>
  <c r="E42"/>
  <c r="B42"/>
  <c r="C42" s="1"/>
  <c r="I41"/>
  <c r="H41"/>
  <c r="G41"/>
  <c r="F41"/>
  <c r="E41"/>
  <c r="B41"/>
  <c r="C41" s="1"/>
  <c r="I40"/>
  <c r="H40"/>
  <c r="G40"/>
  <c r="F40"/>
  <c r="E40"/>
  <c r="B40"/>
  <c r="C40" s="1"/>
  <c r="I39"/>
  <c r="H39"/>
  <c r="G39"/>
  <c r="F39"/>
  <c r="E39"/>
  <c r="B39"/>
  <c r="C39" s="1"/>
  <c r="I38"/>
  <c r="H38"/>
  <c r="G38"/>
  <c r="F38"/>
  <c r="E38"/>
  <c r="B38"/>
  <c r="C38" s="1"/>
  <c r="I37"/>
  <c r="H37"/>
  <c r="G37"/>
  <c r="F37"/>
  <c r="E37"/>
  <c r="B37"/>
  <c r="C37" s="1"/>
  <c r="I36"/>
  <c r="H36"/>
  <c r="G36"/>
  <c r="F36"/>
  <c r="E36"/>
  <c r="B36"/>
  <c r="C36" s="1"/>
  <c r="I35"/>
  <c r="H35"/>
  <c r="G35"/>
  <c r="F35"/>
  <c r="E35"/>
  <c r="B35"/>
  <c r="C35" s="1"/>
  <c r="I34"/>
  <c r="H34"/>
  <c r="G34"/>
  <c r="F34"/>
  <c r="E34"/>
  <c r="B34"/>
  <c r="C34" s="1"/>
  <c r="I33"/>
  <c r="H33"/>
  <c r="G33"/>
  <c r="F33"/>
  <c r="E33"/>
  <c r="B33"/>
  <c r="C33" s="1"/>
  <c r="I32"/>
  <c r="H32"/>
  <c r="G32"/>
  <c r="F32"/>
  <c r="E32"/>
  <c r="B32"/>
  <c r="C32" s="1"/>
  <c r="I31"/>
  <c r="H31"/>
  <c r="G31"/>
  <c r="F31"/>
  <c r="E31"/>
  <c r="B31"/>
  <c r="C31" s="1"/>
  <c r="I30"/>
  <c r="H30"/>
  <c r="G30"/>
  <c r="F30"/>
  <c r="E30"/>
  <c r="B30"/>
  <c r="C30" s="1"/>
  <c r="I29"/>
  <c r="H29"/>
  <c r="G29"/>
  <c r="F29"/>
  <c r="E29"/>
  <c r="B29"/>
  <c r="C29" s="1"/>
  <c r="I28"/>
  <c r="H28"/>
  <c r="G28"/>
  <c r="F28"/>
  <c r="E28"/>
  <c r="B28"/>
  <c r="C28" s="1"/>
  <c r="I27"/>
  <c r="H27"/>
  <c r="G27"/>
  <c r="F27"/>
  <c r="E27"/>
  <c r="B27"/>
  <c r="C27" s="1"/>
  <c r="I26"/>
  <c r="H26"/>
  <c r="G26"/>
  <c r="F26"/>
  <c r="E26"/>
  <c r="B26"/>
  <c r="C26" s="1"/>
  <c r="I25"/>
  <c r="H25"/>
  <c r="G25"/>
  <c r="F25"/>
  <c r="E25"/>
  <c r="B25"/>
  <c r="C25" s="1"/>
  <c r="I24"/>
  <c r="H24"/>
  <c r="G24"/>
  <c r="F24"/>
  <c r="E24"/>
  <c r="B24"/>
  <c r="C24" s="1"/>
  <c r="I23"/>
  <c r="H23"/>
  <c r="G23"/>
  <c r="F23"/>
  <c r="E23"/>
  <c r="B23"/>
  <c r="C23" s="1"/>
  <c r="I22"/>
  <c r="H22"/>
  <c r="G22"/>
  <c r="F22"/>
  <c r="E22"/>
  <c r="B22"/>
  <c r="C22" s="1"/>
  <c r="I21"/>
  <c r="H21"/>
  <c r="G21"/>
  <c r="F21"/>
  <c r="E21"/>
  <c r="B21"/>
  <c r="C21" s="1"/>
  <c r="I20"/>
  <c r="H20"/>
  <c r="G20"/>
  <c r="F20"/>
  <c r="E20"/>
  <c r="B20"/>
  <c r="C20" s="1"/>
  <c r="I19"/>
  <c r="H19"/>
  <c r="G19"/>
  <c r="F19"/>
  <c r="E19"/>
  <c r="B19"/>
  <c r="C19" s="1"/>
  <c r="I18"/>
  <c r="H18"/>
  <c r="G18"/>
  <c r="F18"/>
  <c r="E18"/>
  <c r="B18"/>
  <c r="C18" s="1"/>
  <c r="I17"/>
  <c r="H17"/>
  <c r="G17"/>
  <c r="F17"/>
  <c r="E17"/>
  <c r="B17"/>
  <c r="C17" s="1"/>
  <c r="I16"/>
  <c r="H16"/>
  <c r="G16"/>
  <c r="F16"/>
  <c r="E16"/>
  <c r="B16"/>
  <c r="C16" s="1"/>
  <c r="I15"/>
  <c r="H15"/>
  <c r="G15"/>
  <c r="F15"/>
  <c r="E15"/>
  <c r="B15"/>
  <c r="C15" s="1"/>
  <c r="I14"/>
  <c r="H14"/>
  <c r="G14"/>
  <c r="F14"/>
  <c r="E14"/>
  <c r="B14"/>
  <c r="C14" s="1"/>
  <c r="I13"/>
  <c r="H13"/>
  <c r="G13"/>
  <c r="F13"/>
  <c r="E13"/>
  <c r="B13"/>
  <c r="C13" s="1"/>
  <c r="M13" l="1"/>
  <c r="N13"/>
  <c r="O13"/>
  <c r="P13"/>
  <c r="Q13"/>
  <c r="R13"/>
  <c r="S13"/>
  <c r="T13"/>
  <c r="U13"/>
  <c r="M14"/>
  <c r="N14"/>
  <c r="O14"/>
  <c r="P14"/>
  <c r="Q14"/>
  <c r="R14"/>
  <c r="S14"/>
  <c r="T14"/>
  <c r="U14"/>
  <c r="M15"/>
  <c r="N15"/>
  <c r="O15"/>
  <c r="P15"/>
  <c r="Q15"/>
  <c r="R15"/>
  <c r="S15"/>
  <c r="T15"/>
  <c r="U15"/>
  <c r="M16"/>
  <c r="N16"/>
  <c r="O16"/>
  <c r="P16"/>
  <c r="Q16"/>
  <c r="R16"/>
  <c r="S16"/>
  <c r="T16"/>
  <c r="U16"/>
  <c r="M17"/>
  <c r="N17"/>
  <c r="O17"/>
  <c r="P17"/>
  <c r="Q17"/>
  <c r="R17"/>
  <c r="S17"/>
  <c r="T17"/>
  <c r="U17"/>
  <c r="M18"/>
  <c r="N18"/>
  <c r="O18"/>
  <c r="P18"/>
  <c r="Q18"/>
  <c r="R18"/>
  <c r="S18"/>
  <c r="T18"/>
  <c r="U18"/>
  <c r="M19"/>
  <c r="N19"/>
  <c r="O19"/>
  <c r="P19"/>
  <c r="Q19"/>
  <c r="R19"/>
  <c r="S19"/>
  <c r="T19"/>
  <c r="U19"/>
  <c r="M20"/>
  <c r="N20"/>
  <c r="O20"/>
  <c r="P20"/>
  <c r="Q20"/>
  <c r="R20"/>
  <c r="S20"/>
  <c r="T20"/>
  <c r="U20"/>
  <c r="M21"/>
  <c r="N21"/>
  <c r="O21"/>
  <c r="P21"/>
  <c r="Q21"/>
  <c r="R21"/>
  <c r="S21"/>
  <c r="T21"/>
  <c r="U21"/>
  <c r="M22"/>
  <c r="N22"/>
  <c r="O22"/>
  <c r="P22"/>
  <c r="Q22"/>
  <c r="R22"/>
  <c r="S22"/>
  <c r="T22"/>
  <c r="U22"/>
  <c r="M23"/>
  <c r="N23"/>
  <c r="O23"/>
  <c r="P23"/>
  <c r="Q23"/>
  <c r="R23"/>
  <c r="S23"/>
  <c r="T23"/>
  <c r="U23"/>
  <c r="M24"/>
  <c r="N24"/>
  <c r="O24"/>
  <c r="P24"/>
  <c r="Q24"/>
  <c r="R24"/>
  <c r="S24"/>
  <c r="T24"/>
  <c r="U24"/>
  <c r="M25"/>
  <c r="N25"/>
  <c r="O25"/>
  <c r="P25"/>
  <c r="Q25"/>
  <c r="R25"/>
  <c r="S25"/>
  <c r="T25"/>
  <c r="U25"/>
  <c r="M26"/>
  <c r="N26"/>
  <c r="O26"/>
  <c r="P26"/>
  <c r="Q26"/>
  <c r="R26"/>
  <c r="S26"/>
  <c r="T26"/>
  <c r="U26"/>
  <c r="M27"/>
  <c r="N27"/>
  <c r="O27"/>
  <c r="P27"/>
  <c r="Q27"/>
  <c r="R27"/>
  <c r="S27"/>
  <c r="T27"/>
  <c r="U27"/>
  <c r="M28"/>
  <c r="N28"/>
  <c r="O28"/>
  <c r="P28"/>
  <c r="Q28"/>
  <c r="R28"/>
  <c r="S28"/>
  <c r="T28"/>
  <c r="U28"/>
  <c r="M29"/>
  <c r="N29"/>
  <c r="O29"/>
  <c r="P29"/>
  <c r="Q29"/>
  <c r="R29"/>
  <c r="S29"/>
  <c r="T29"/>
  <c r="U29"/>
  <c r="M30"/>
  <c r="N30"/>
  <c r="O30"/>
  <c r="P30"/>
  <c r="Q30"/>
  <c r="R30"/>
  <c r="S30"/>
  <c r="T30"/>
  <c r="U30"/>
  <c r="M31"/>
  <c r="N31"/>
  <c r="O31"/>
  <c r="P31"/>
  <c r="Q31"/>
  <c r="R31"/>
  <c r="S31"/>
  <c r="T31"/>
  <c r="U31"/>
  <c r="M32"/>
  <c r="N32"/>
  <c r="O32"/>
  <c r="P32"/>
  <c r="Q32"/>
  <c r="R32"/>
  <c r="S32"/>
  <c r="T32"/>
  <c r="U32"/>
  <c r="M33"/>
  <c r="N33"/>
  <c r="O33"/>
  <c r="P33"/>
  <c r="Q33"/>
  <c r="R33"/>
  <c r="S33"/>
  <c r="T33"/>
  <c r="U33"/>
  <c r="M34"/>
  <c r="N34"/>
  <c r="O34"/>
  <c r="P34"/>
  <c r="Q34"/>
  <c r="R34"/>
  <c r="S34"/>
  <c r="T34"/>
  <c r="U34"/>
  <c r="M35"/>
  <c r="N35"/>
  <c r="O35"/>
  <c r="P35"/>
  <c r="Q35"/>
  <c r="R35"/>
  <c r="S35"/>
  <c r="T35"/>
  <c r="U35"/>
  <c r="M36"/>
  <c r="N36"/>
  <c r="O36"/>
  <c r="P36"/>
  <c r="Q36"/>
  <c r="R36"/>
  <c r="S36"/>
  <c r="T36"/>
  <c r="U36"/>
  <c r="M37"/>
  <c r="O37"/>
  <c r="S37"/>
  <c r="M38"/>
  <c r="N38"/>
  <c r="O38"/>
  <c r="P38"/>
  <c r="Q38"/>
  <c r="R38"/>
  <c r="S38"/>
  <c r="T38"/>
  <c r="U38"/>
  <c r="M39"/>
  <c r="N39"/>
  <c r="O39"/>
  <c r="P39"/>
  <c r="Q39"/>
  <c r="R39"/>
  <c r="S39"/>
  <c r="T39"/>
  <c r="U39"/>
  <c r="M40"/>
  <c r="N40"/>
  <c r="O40"/>
  <c r="P40"/>
  <c r="Q40"/>
  <c r="R40"/>
  <c r="S40"/>
  <c r="T40"/>
  <c r="U40"/>
  <c r="M41"/>
  <c r="N41"/>
  <c r="O41"/>
  <c r="P41"/>
  <c r="Q41"/>
  <c r="R41"/>
  <c r="S41"/>
  <c r="T41"/>
  <c r="U41"/>
  <c r="M42"/>
  <c r="N42"/>
  <c r="O42"/>
  <c r="P42"/>
  <c r="Q42"/>
  <c r="R42"/>
  <c r="S42"/>
  <c r="T42"/>
  <c r="U42"/>
  <c r="M43"/>
  <c r="N43"/>
  <c r="O43"/>
  <c r="P43"/>
  <c r="Q43"/>
  <c r="R43"/>
  <c r="S43"/>
  <c r="T43"/>
  <c r="U43"/>
  <c r="M44"/>
  <c r="N44"/>
  <c r="O44"/>
  <c r="P44"/>
  <c r="Q44"/>
  <c r="R44"/>
  <c r="S44"/>
  <c r="T44"/>
  <c r="U44"/>
  <c r="M45"/>
  <c r="N45"/>
  <c r="O45"/>
  <c r="P45"/>
  <c r="Q45"/>
  <c r="R45"/>
  <c r="S45"/>
  <c r="T45"/>
  <c r="U45"/>
  <c r="M46"/>
  <c r="N46"/>
  <c r="O46"/>
  <c r="P46"/>
  <c r="Q46"/>
  <c r="R46"/>
  <c r="S46"/>
  <c r="T46"/>
  <c r="U46"/>
  <c r="M47"/>
  <c r="N47"/>
  <c r="O47"/>
  <c r="P47"/>
  <c r="Q47"/>
  <c r="R47"/>
  <c r="S47"/>
  <c r="T47"/>
  <c r="U47"/>
  <c r="M48"/>
  <c r="N48"/>
  <c r="O48"/>
  <c r="P48"/>
  <c r="Q48"/>
  <c r="R48"/>
  <c r="S48"/>
  <c r="T48"/>
  <c r="U48"/>
  <c r="M49"/>
  <c r="N49"/>
  <c r="O49"/>
  <c r="P49"/>
  <c r="Q49"/>
  <c r="R49"/>
  <c r="S49"/>
  <c r="T49"/>
  <c r="U49"/>
  <c r="M50"/>
  <c r="N50"/>
  <c r="O50"/>
  <c r="P50"/>
  <c r="Q50"/>
  <c r="R50"/>
  <c r="S50"/>
  <c r="T50"/>
  <c r="U50"/>
  <c r="M12"/>
  <c r="N12"/>
  <c r="O12"/>
  <c r="P12"/>
  <c r="Q12"/>
  <c r="R12"/>
  <c r="S12"/>
  <c r="T12"/>
  <c r="U12"/>
  <c r="B12"/>
  <c r="C12" s="1"/>
  <c r="J49"/>
  <c r="K49"/>
  <c r="L49"/>
  <c r="B4"/>
  <c r="J50"/>
  <c r="K50"/>
  <c r="L50"/>
  <c r="J47"/>
  <c r="K47"/>
  <c r="L47"/>
  <c r="J48"/>
  <c r="K48"/>
  <c r="L48"/>
  <c r="K14"/>
  <c r="L14"/>
  <c r="J14"/>
  <c r="K16"/>
  <c r="L16"/>
  <c r="J16"/>
  <c r="K19"/>
  <c r="L19"/>
  <c r="J19"/>
  <c r="K13"/>
  <c r="L13"/>
  <c r="J13"/>
  <c r="K15"/>
  <c r="L15"/>
  <c r="J15"/>
  <c r="K17"/>
  <c r="L17"/>
  <c r="J17"/>
  <c r="K18"/>
  <c r="L18"/>
  <c r="J18"/>
  <c r="K20"/>
  <c r="L20"/>
  <c r="J20"/>
  <c r="K21"/>
  <c r="L21"/>
  <c r="J21"/>
  <c r="K22"/>
  <c r="L22"/>
  <c r="J22"/>
  <c r="J12"/>
  <c r="K12"/>
  <c r="L12"/>
  <c r="J23"/>
  <c r="K23"/>
  <c r="L23"/>
  <c r="J24"/>
  <c r="K24"/>
  <c r="L24"/>
  <c r="J25"/>
  <c r="K25"/>
  <c r="L25"/>
  <c r="J26"/>
  <c r="K26"/>
  <c r="L26"/>
  <c r="J27"/>
  <c r="K27"/>
  <c r="L27"/>
  <c r="J28"/>
  <c r="K28"/>
  <c r="L28"/>
  <c r="J29"/>
  <c r="K29"/>
  <c r="L29"/>
  <c r="J30"/>
  <c r="K30"/>
  <c r="L30"/>
  <c r="J31"/>
  <c r="K31"/>
  <c r="L31"/>
  <c r="J32"/>
  <c r="K32"/>
  <c r="L32"/>
  <c r="J33"/>
  <c r="K33"/>
  <c r="L33"/>
  <c r="J34"/>
  <c r="K34"/>
  <c r="L34"/>
  <c r="J35"/>
  <c r="K35"/>
  <c r="L35"/>
  <c r="J36"/>
  <c r="K36"/>
  <c r="L36"/>
  <c r="J38"/>
  <c r="K38"/>
  <c r="L38"/>
  <c r="J39"/>
  <c r="K39"/>
  <c r="L39"/>
  <c r="J40"/>
  <c r="K40"/>
  <c r="L40"/>
  <c r="J41"/>
  <c r="K41"/>
  <c r="L41"/>
  <c r="J42"/>
  <c r="K42"/>
  <c r="L42"/>
  <c r="J43"/>
  <c r="K43"/>
  <c r="L43"/>
  <c r="J44"/>
  <c r="K44"/>
  <c r="L44"/>
  <c r="J45"/>
  <c r="K45"/>
  <c r="L45"/>
  <c r="J46"/>
  <c r="K46"/>
  <c r="L46"/>
  <c r="B5"/>
  <c r="E12"/>
  <c r="F12"/>
  <c r="G12"/>
  <c r="I12"/>
  <c r="H12"/>
  <c r="K10"/>
  <c r="L10"/>
  <c r="M10"/>
  <c r="N10"/>
  <c r="O10"/>
  <c r="P10"/>
  <c r="Q10"/>
  <c r="R10"/>
  <c r="S10"/>
  <c r="T10"/>
  <c r="U10"/>
  <c r="J10"/>
  <c r="A38" l="1"/>
  <c r="A36"/>
  <c r="A32"/>
  <c r="A28"/>
  <c r="A24"/>
  <c r="A20"/>
  <c r="A16"/>
  <c r="A49"/>
  <c r="A45"/>
  <c r="A41"/>
  <c r="A35"/>
  <c r="A31"/>
  <c r="A27"/>
  <c r="A23"/>
  <c r="A19"/>
  <c r="A15"/>
  <c r="D44"/>
  <c r="D36"/>
  <c r="D28"/>
  <c r="D20"/>
  <c r="D48"/>
  <c r="D40"/>
  <c r="D32"/>
  <c r="D24"/>
  <c r="D16"/>
  <c r="D19"/>
  <c r="D35"/>
  <c r="D42"/>
  <c r="D38"/>
  <c r="D26"/>
  <c r="D25"/>
  <c r="D41"/>
  <c r="D37"/>
  <c r="D15"/>
  <c r="D47"/>
  <c r="D34"/>
  <c r="D45"/>
  <c r="D23"/>
  <c r="D21"/>
  <c r="D30"/>
  <c r="D31"/>
  <c r="D50"/>
  <c r="D43"/>
  <c r="D18"/>
  <c r="D22"/>
  <c r="D49"/>
  <c r="D13"/>
  <c r="D29"/>
  <c r="D46"/>
  <c r="D39"/>
  <c r="D27"/>
  <c r="D14"/>
  <c r="D17"/>
  <c r="D33"/>
  <c r="A34"/>
  <c r="A18"/>
  <c r="A14"/>
  <c r="A50"/>
  <c r="A46"/>
  <c r="A42"/>
  <c r="A12"/>
  <c r="A48"/>
  <c r="A44"/>
  <c r="A40"/>
  <c r="A30"/>
  <c r="A26"/>
  <c r="A22"/>
  <c r="A47"/>
  <c r="A43"/>
  <c r="A39"/>
  <c r="A33"/>
  <c r="A29"/>
  <c r="A25"/>
  <c r="A21"/>
  <c r="A17"/>
  <c r="A13"/>
  <c r="B3"/>
  <c r="Q37"/>
  <c r="U37"/>
  <c r="K37"/>
  <c r="V49"/>
  <c r="V43"/>
  <c r="V39"/>
  <c r="V34"/>
  <c r="V30"/>
  <c r="V26"/>
  <c r="V12"/>
  <c r="V21"/>
  <c r="V15"/>
  <c r="J37"/>
  <c r="R37"/>
  <c r="N37"/>
  <c r="V35"/>
  <c r="V31"/>
  <c r="V27"/>
  <c r="V23"/>
  <c r="V22"/>
  <c r="V17"/>
  <c r="V16"/>
  <c r="L37"/>
  <c r="V47"/>
  <c r="T37"/>
  <c r="P37"/>
  <c r="V44"/>
  <c r="V40"/>
  <c r="V48"/>
  <c r="V50"/>
  <c r="V45"/>
  <c r="V41"/>
  <c r="V36"/>
  <c r="V32"/>
  <c r="V28"/>
  <c r="V24"/>
  <c r="V18"/>
  <c r="V19"/>
  <c r="D12"/>
  <c r="V46"/>
  <c r="V42"/>
  <c r="V38"/>
  <c r="V33"/>
  <c r="V29"/>
  <c r="V25"/>
  <c r="V20"/>
  <c r="V13"/>
  <c r="V14"/>
  <c r="A37" l="1"/>
  <c r="V37"/>
  <c r="V52" s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H9" authorId="0">
      <text>
        <r>
          <rPr>
            <b/>
            <sz val="10"/>
            <color indexed="81"/>
            <rFont val="Calibri"/>
            <family val="2"/>
          </rPr>
          <t>A  remplir pour les dépenses suivies par fonction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F11" authorId="0">
      <text>
        <r>
          <rPr>
            <sz val="10"/>
            <color rgb="FF000000"/>
            <rFont val="Calibri"/>
            <family val="2"/>
          </rPr>
          <t xml:space="preserve">
</t>
        </r>
      </text>
    </comment>
    <comment ref="G11" authorId="0">
      <text/>
    </comment>
  </commentList>
</comments>
</file>

<file path=xl/sharedStrings.xml><?xml version="1.0" encoding="utf-8"?>
<sst xmlns="http://schemas.openxmlformats.org/spreadsheetml/2006/main" count="1535" uniqueCount="297">
  <si>
    <t>G07</t>
  </si>
  <si>
    <t>Détail</t>
  </si>
  <si>
    <t>SESSION BUDGETAIRE :</t>
  </si>
  <si>
    <t>ZONE :</t>
  </si>
  <si>
    <t xml:space="preserve">SITE : </t>
  </si>
  <si>
    <t xml:space="preserve">ENTITE : </t>
  </si>
  <si>
    <t xml:space="preserve">DIRECTION : </t>
  </si>
  <si>
    <t>G04</t>
  </si>
  <si>
    <t>G05</t>
  </si>
  <si>
    <t>G08</t>
  </si>
  <si>
    <t>TOTAL</t>
  </si>
  <si>
    <t>COUT DIRECTION OPERATIONNELLE OU FONCTIONNELLE</t>
  </si>
  <si>
    <t>E03</t>
  </si>
  <si>
    <t>G03</t>
  </si>
  <si>
    <t>G01</t>
  </si>
  <si>
    <t>J04</t>
  </si>
  <si>
    <t>A remplir</t>
  </si>
  <si>
    <t>Montant</t>
  </si>
  <si>
    <t>Lucanet</t>
  </si>
  <si>
    <t>name</t>
  </si>
  <si>
    <t>accounting area</t>
  </si>
  <si>
    <t>datalevel</t>
  </si>
  <si>
    <t>adjustmentlevel</t>
  </si>
  <si>
    <t>Columndefinition</t>
  </si>
  <si>
    <t>CC</t>
  </si>
  <si>
    <t>account</t>
  </si>
  <si>
    <t>partner</t>
  </si>
  <si>
    <t>value</t>
  </si>
  <si>
    <t>postingdate</t>
  </si>
  <si>
    <t>ELVFR</t>
  </si>
  <si>
    <t>factor</t>
  </si>
  <si>
    <t>Analytique</t>
  </si>
  <si>
    <t>Section ana</t>
  </si>
  <si>
    <t>Destination</t>
  </si>
  <si>
    <t>Projet</t>
  </si>
  <si>
    <t>Coût par direction</t>
  </si>
  <si>
    <t>Resp budget</t>
  </si>
  <si>
    <t>text</t>
  </si>
  <si>
    <t>CENTRE DE COUTS ANALYTIQUES</t>
  </si>
  <si>
    <t>INTRA GROUPE</t>
  </si>
  <si>
    <t>Code axe 3</t>
  </si>
  <si>
    <t>Code de regroupement</t>
  </si>
  <si>
    <t xml:space="preserve">Responsable Budget </t>
  </si>
  <si>
    <t xml:space="preserve">DEVISE : </t>
  </si>
  <si>
    <t>Entité</t>
  </si>
  <si>
    <t>Menu déroulant</t>
  </si>
  <si>
    <t>Nom de l'entité IG</t>
  </si>
  <si>
    <t>Type de dépenses</t>
  </si>
  <si>
    <t>REALISE</t>
  </si>
  <si>
    <t>vérif</t>
  </si>
  <si>
    <t>Code reporting</t>
  </si>
  <si>
    <t>Code axe 2</t>
  </si>
  <si>
    <t>Code axe 1</t>
  </si>
  <si>
    <t>Compte</t>
  </si>
  <si>
    <t>Code</t>
  </si>
  <si>
    <t>Tiers</t>
  </si>
  <si>
    <t>604000</t>
  </si>
  <si>
    <t>Achats d'études et prestations</t>
  </si>
  <si>
    <t>606100</t>
  </si>
  <si>
    <t>Fournitures non stockables (ea</t>
  </si>
  <si>
    <t>606300</t>
  </si>
  <si>
    <t>Four ent &amp;petit équip (H-prod)</t>
  </si>
  <si>
    <t>613000</t>
  </si>
  <si>
    <t>Locations immobilières</t>
  </si>
  <si>
    <t>613500</t>
  </si>
  <si>
    <t>Locations mobilières</t>
  </si>
  <si>
    <t>618000</t>
  </si>
  <si>
    <t>Divers</t>
  </si>
  <si>
    <t>622600</t>
  </si>
  <si>
    <t>Honoraires</t>
  </si>
  <si>
    <t>Missions</t>
  </si>
  <si>
    <t>625100</t>
  </si>
  <si>
    <t>Voyages et Déplacements</t>
  </si>
  <si>
    <t>625200</t>
  </si>
  <si>
    <t>Frais d'agence de voyage</t>
  </si>
  <si>
    <t>625300</t>
  </si>
  <si>
    <t>Déplacement - Frais véhicules</t>
  </si>
  <si>
    <t>625600</t>
  </si>
  <si>
    <t>625700</t>
  </si>
  <si>
    <t>Réceptions</t>
  </si>
  <si>
    <t>626200</t>
  </si>
  <si>
    <t>Frais de télécommunications</t>
  </si>
  <si>
    <t>627000</t>
  </si>
  <si>
    <t>Services bancaires et assimilé</t>
  </si>
  <si>
    <t>635400</t>
  </si>
  <si>
    <t>Dts d'enregistremt &amp; de timbre</t>
  </si>
  <si>
    <t>EVF-EVSA15-CH</t>
  </si>
  <si>
    <t>EVF-PRGENEVF</t>
  </si>
  <si>
    <t>EVF-ACHAT</t>
  </si>
  <si>
    <t>Journal</t>
  </si>
  <si>
    <t>Pièce</t>
  </si>
  <si>
    <t>Date</t>
  </si>
  <si>
    <t>Nature</t>
  </si>
  <si>
    <t>Bun</t>
  </si>
  <si>
    <t>Des</t>
  </si>
  <si>
    <t>Prj</t>
  </si>
  <si>
    <t>Sens</t>
  </si>
  <si>
    <t>Libellé compte</t>
  </si>
  <si>
    <t>Libellé écriture</t>
  </si>
  <si>
    <t>ODV</t>
  </si>
  <si>
    <t>SIGFR0401ODDIV000079</t>
  </si>
  <si>
    <t>C</t>
  </si>
  <si>
    <t>ODDIV SIGFR0312ODDIV000250 ext</t>
  </si>
  <si>
    <t>SIGFR0401ODDIV000081</t>
  </si>
  <si>
    <t>ODDIV SIGFR0312ODDIV000258 ext</t>
  </si>
  <si>
    <t>SIGFR0401ODDIV000082</t>
  </si>
  <si>
    <t>ODDIV SIGFR0312ODDIV000256 ext</t>
  </si>
  <si>
    <t>SIGFR0401ODDIV000100</t>
  </si>
  <si>
    <t>D</t>
  </si>
  <si>
    <t>ODDIV SIGFR0312ODDIV000246 ext</t>
  </si>
  <si>
    <t>ACHL</t>
  </si>
  <si>
    <t>FF1801SIGFR000025</t>
  </si>
  <si>
    <t>Janvier 2018 201801-04582 ATHL</t>
  </si>
  <si>
    <t>FF1801SIGFR000066</t>
  </si>
  <si>
    <t>Décembre 2017 56739221 ORANGE</t>
  </si>
  <si>
    <t>SIGFR0401ODDIV000180</t>
  </si>
  <si>
    <t>NDF GPO 12/17</t>
  </si>
  <si>
    <t>SIGFR0401ODDIV000247</t>
  </si>
  <si>
    <t>FNP Essence PROV B2018 01/18</t>
  </si>
  <si>
    <t>SIGFR0401ODDIV000248</t>
  </si>
  <si>
    <t>FNP Tel. conso. B2018 01/2018</t>
  </si>
  <si>
    <t>SIGFR0401ODDIV000250</t>
  </si>
  <si>
    <t>FNP EGENCIA FRAIS VOYAGE 01/18</t>
  </si>
  <si>
    <t>SIGFR0402ODDIV000046</t>
  </si>
  <si>
    <t>ODDIV SIGFR0401ODDIV000247 ext</t>
  </si>
  <si>
    <t>SIGFR0402ODDIV000047</t>
  </si>
  <si>
    <t>ODDIV SIGFR0401ODDIV000248 ext</t>
  </si>
  <si>
    <t>SIGFR0402ODDIV000049</t>
  </si>
  <si>
    <t>ODDIV SIGFR0401ODDIV000250 ext</t>
  </si>
  <si>
    <t>FF1802SIGFR000104</t>
  </si>
  <si>
    <t>Janvier 2018 201801-18224 ATHL</t>
  </si>
  <si>
    <t>FF1802SIGFR000112</t>
  </si>
  <si>
    <t>Février 2018 201802-01773 ATHL</t>
  </si>
  <si>
    <t>FF1802SIGFR000114</t>
  </si>
  <si>
    <t>Janvier 2018 FRI21584790 EGENC</t>
  </si>
  <si>
    <t>FF1802SIGFR000139</t>
  </si>
  <si>
    <t>Janvier 2018 FRI21636270 EGENC</t>
  </si>
  <si>
    <t>FF1802SIGFR000140</t>
  </si>
  <si>
    <t>Janvier 2018 FRI21638266 EGENC</t>
  </si>
  <si>
    <t>FF1802SIGFR000141</t>
  </si>
  <si>
    <t>Janvier 2018 FRI21666976 EGENC</t>
  </si>
  <si>
    <t>SIGFR0402ODDIV000141</t>
  </si>
  <si>
    <t>NDF GPO 01/18</t>
  </si>
  <si>
    <t>FF1802SIGFR000251</t>
  </si>
  <si>
    <t>Janvier 2018 57130509 ORANGE P</t>
  </si>
  <si>
    <t>FF1802SIGFR000264</t>
  </si>
  <si>
    <t>Février 2018 201802-18822 ATHL</t>
  </si>
  <si>
    <t>SIGFR0402ODDIV000250</t>
  </si>
  <si>
    <t>FNP PROV NDF 02/2018</t>
  </si>
  <si>
    <t>SIGFR0402ODDIV000251</t>
  </si>
  <si>
    <t>FNP Essence PROV B2018 02/18</t>
  </si>
  <si>
    <t>SIGFR0402ODDIV000252</t>
  </si>
  <si>
    <t>FNP Tel. conso. B2018 02/2018</t>
  </si>
  <si>
    <t>SIGFR0402ODDIV000256</t>
  </si>
  <si>
    <t>PROV FRAIS VOYAGE 02/18</t>
  </si>
  <si>
    <t>SIGFR0403ODDIV000040</t>
  </si>
  <si>
    <t>ODDIV SIGFR0402ODDIV000250 ext</t>
  </si>
  <si>
    <t>SIGFR0403ODDIV000041</t>
  </si>
  <si>
    <t>ODDIV SIGFR0402ODDIV000251 ext</t>
  </si>
  <si>
    <t>SIGFR0403ODDIV000042</t>
  </si>
  <si>
    <t>ODDIV SIGFR0402ODDIV000252 ext</t>
  </si>
  <si>
    <t>SIGFR0403ODDIV000044</t>
  </si>
  <si>
    <t>ODDIV SIGFR0402ODDIV000256 ext</t>
  </si>
  <si>
    <t>FF1803SIGFR000275</t>
  </si>
  <si>
    <t>Mars 2018 201803-11489 ATHLON</t>
  </si>
  <si>
    <t>FF1803SIGFR000278</t>
  </si>
  <si>
    <t>Février 2018 FRI21970550 EGENC</t>
  </si>
  <si>
    <t>FF1803SIGFR000321</t>
  </si>
  <si>
    <t>Février 2018 FRI22023375 EGENC</t>
  </si>
  <si>
    <t>SIGFR0403ODDIV000099</t>
  </si>
  <si>
    <t>NDF GPO 02/18</t>
  </si>
  <si>
    <t>FF1803SIGFR000409</t>
  </si>
  <si>
    <t>Février 2018 57529493 ORANGE P</t>
  </si>
  <si>
    <t>FF1803SIGFR000412</t>
  </si>
  <si>
    <t>Mars 2018 FRI22204921 EGENCIA</t>
  </si>
  <si>
    <t>SIGFR0403ODDIV000187</t>
  </si>
  <si>
    <t>FNP FRAIS VOYAGES 19/03-31/03</t>
  </si>
  <si>
    <t>SIGFR0403ODDIV000220</t>
  </si>
  <si>
    <t>FNP ATHLON CARBURANT 02/18</t>
  </si>
  <si>
    <t>SIGFR0403ODDIV000224</t>
  </si>
  <si>
    <t>FNP IPHONE ANICA</t>
  </si>
  <si>
    <t>SIGFR0403ODDIV000237</t>
  </si>
  <si>
    <t>FNP ESSENCE PROV B2018 03/2018</t>
  </si>
  <si>
    <t>SIGFR0403ODDIV000238</t>
  </si>
  <si>
    <t>FNP PROV CONSO TEL B2018 03/18</t>
  </si>
  <si>
    <t>SIGFR0403ODDIV000239</t>
  </si>
  <si>
    <t>FNP PROV NDF 03/2018</t>
  </si>
  <si>
    <t>SIGFR0404ODDIV000076</t>
  </si>
  <si>
    <t>ODDIV SIGFR0403ODDIV000187 ext</t>
  </si>
  <si>
    <t>SIGFR0404ODDIV000105</t>
  </si>
  <si>
    <t>ODDIV SIGFR0403ODDIV000220 ext</t>
  </si>
  <si>
    <t>SIGFR0404ODDIV000109</t>
  </si>
  <si>
    <t>ODDIV SIGFR0403ODDIV000224 ext</t>
  </si>
  <si>
    <t>SIGFR0404ODDIV000120</t>
  </si>
  <si>
    <t>ODDIV SIGFR0403ODDIV000237 ext</t>
  </si>
  <si>
    <t>SIGFR0404ODDIV000178</t>
  </si>
  <si>
    <t>ODDIV SIGFR0403ODDIV000239 ext</t>
  </si>
  <si>
    <t>SIGFR0404ODDIV000304</t>
  </si>
  <si>
    <t>ODDIV SIGFR0403ODDIV000238 ext</t>
  </si>
  <si>
    <t>FF1804SIGFR000457</t>
  </si>
  <si>
    <t>Mars 2018 201803-18951 ATHLON</t>
  </si>
  <si>
    <t>FF1804SIGFR000487</t>
  </si>
  <si>
    <t>Mars 2018 57813544 ORANGE PRO</t>
  </si>
  <si>
    <t>FF1804SIGFR000540</t>
  </si>
  <si>
    <t>Mars 2018 FRI22369134 EGENCIA</t>
  </si>
  <si>
    <t>FF1804SIGFR000541</t>
  </si>
  <si>
    <t>Mars 2018 FRI22369135 EGENCIA</t>
  </si>
  <si>
    <t>FF1804SIGFR000542</t>
  </si>
  <si>
    <t>Mars 2018 FRI22369136 EGENCIA</t>
  </si>
  <si>
    <t>FF1804SIGFR000565</t>
  </si>
  <si>
    <t>Avril 2018 201804-11658 ATHLON</t>
  </si>
  <si>
    <t>FF1804SIGFR000577</t>
  </si>
  <si>
    <t>Avril 2018 201804-20868 ATHLON</t>
  </si>
  <si>
    <t>SIGFR0404ODDIV000244</t>
  </si>
  <si>
    <t>FNP ESSENCE PROV B2018 04/2018</t>
  </si>
  <si>
    <t>SIGFR0404ODDIV000245</t>
  </si>
  <si>
    <t>FNP PROV CONSO TEL B2018 04/18</t>
  </si>
  <si>
    <t>SIGFR0404ODDIV000246</t>
  </si>
  <si>
    <t>FNP PROV NDF 04/2018</t>
  </si>
  <si>
    <t>SIGFR0404ODDIV000248</t>
  </si>
  <si>
    <t>FNP FRAIS VOYAGES 01/4-18/4</t>
  </si>
  <si>
    <t>SIGFR0404ODDIV000249</t>
  </si>
  <si>
    <t>FNP FRAIS VOYAGES 18/4-30/4</t>
  </si>
  <si>
    <t>SIGFR0404ODDIV000294</t>
  </si>
  <si>
    <t>FNP ORANGE CONSO MOBILES 03/18</t>
  </si>
  <si>
    <t>SIGFR0405ODDIV000036</t>
  </si>
  <si>
    <t>ODDIV SIGFR0404ODDIV000245 ext</t>
  </si>
  <si>
    <t>SIGFR0405ODDIV000037</t>
  </si>
  <si>
    <t>ODDIV SIGFR0404ODDIV000244 ext</t>
  </si>
  <si>
    <t>SIGFR0405ODDIV000038</t>
  </si>
  <si>
    <t>ODDIV SIGFR0404ODDIV000246 ext</t>
  </si>
  <si>
    <t>SIGFR0405ODDIV000040</t>
  </si>
  <si>
    <t>ODDIV SIGFR0404ODDIV000249 ext</t>
  </si>
  <si>
    <t>SIGFR0405ODDIV000041</t>
  </si>
  <si>
    <t>ODDIV SIGFR0404ODDIV000248 ext</t>
  </si>
  <si>
    <t>SIGFR0405ODDIV000084</t>
  </si>
  <si>
    <t>ODDIV SIGFR0404ODDIV000294 ext</t>
  </si>
  <si>
    <t>FF1805SIGFR000613</t>
  </si>
  <si>
    <t>Mai 2018 201805-11898 ATHLON C</t>
  </si>
  <si>
    <t>FF1805SIGFR000616</t>
  </si>
  <si>
    <t>Mars 2018 58121534 ORANGE PRO</t>
  </si>
  <si>
    <t>SIGFR0405ODDIV000184</t>
  </si>
  <si>
    <t>NDF GPO 03/18</t>
  </si>
  <si>
    <t>FF1805SIGFR000635</t>
  </si>
  <si>
    <t>Avril 2018 FRI22536713 EGENCIA</t>
  </si>
  <si>
    <t>FF1805SIGFR000692</t>
  </si>
  <si>
    <t>Avril 2018 FRI22607675 EGENCIA</t>
  </si>
  <si>
    <t>FF1805SIGFR000737</t>
  </si>
  <si>
    <t>Mai 2018 FRI22735054 EGENCIA</t>
  </si>
  <si>
    <t>FF1805SIGFR000769</t>
  </si>
  <si>
    <t>Mai 2018 201805-19661 ATHLON C</t>
  </si>
  <si>
    <t>SIGFR0405ODDIV000233</t>
  </si>
  <si>
    <t>FNP VOYAGES 21/5-31/5</t>
  </si>
  <si>
    <t>SIGFR0405ODDIV000259</t>
  </si>
  <si>
    <t>FNP ORANGE CONSO MOBILES 04/18</t>
  </si>
  <si>
    <t>SIGFR0405ODDIV000284</t>
  </si>
  <si>
    <t>FNP ESSENCE PROV B2018 05/2018</t>
  </si>
  <si>
    <t>SIGFR0405ODDIV000285</t>
  </si>
  <si>
    <t>FNP PROV CONSO TEL B2018 05/18</t>
  </si>
  <si>
    <t>SIGFR0405ODDIV000286</t>
  </si>
  <si>
    <t>PROV NDF 05/18</t>
  </si>
  <si>
    <t>SIGFR0405ODDIV000297</t>
  </si>
  <si>
    <t>RECL LOC ATHLON &amp; NDF AU G05</t>
  </si>
  <si>
    <t>SIGFR0405ODDIV000301</t>
  </si>
  <si>
    <t>RECL FRAIS EGENCIA 01 A 05/18</t>
  </si>
  <si>
    <t>SIGFR0405ODDIV000302</t>
  </si>
  <si>
    <t>RECL CARBURANT 01/18 A 05/18</t>
  </si>
  <si>
    <t>SIGFR0406ODDIV000042</t>
  </si>
  <si>
    <t>EXT PROV NDF 05/18</t>
  </si>
  <si>
    <t>SIGFR0406ODDIV000073</t>
  </si>
  <si>
    <t>EXT FNP VOYAGES 21/5-31/5</t>
  </si>
  <si>
    <t>SIGFR0406ODDIV000095</t>
  </si>
  <si>
    <t>EXT FNP ORANGE CONSO.MOB.4/18</t>
  </si>
  <si>
    <t>FF1806SIGFR000778</t>
  </si>
  <si>
    <t>Avril 2018 58513348 ORANGE PRO</t>
  </si>
  <si>
    <t>FF1806SIGFR000786</t>
  </si>
  <si>
    <t>Juin 2018 201806-08256 ATHLON</t>
  </si>
  <si>
    <t>FF1806SIGFR000805</t>
  </si>
  <si>
    <t>Mai 2018 FRI22910500 EGENCIA</t>
  </si>
  <si>
    <t>FF1806SIGFR000806</t>
  </si>
  <si>
    <t>Mai 2018 FRI22814733 EGENCIA</t>
  </si>
  <si>
    <t>FF1806SIGFR000807</t>
  </si>
  <si>
    <t>Mai 2018 FRI22827116 EGENCIA</t>
  </si>
  <si>
    <t>FF1806SIGFR000808</t>
  </si>
  <si>
    <t>Mai 2018 FRI22851240 EGENCIA</t>
  </si>
  <si>
    <t>SIGFR0406ODDIV000124</t>
  </si>
  <si>
    <t>NDF GPO 05/18</t>
  </si>
  <si>
    <t>FF1806SIGFR000890</t>
  </si>
  <si>
    <t>Juin 2018 740 008 UBIQUS</t>
  </si>
  <si>
    <t>FF1806SIGFR000894</t>
  </si>
  <si>
    <t>Juin 2018 201806-19894 ATHLON</t>
  </si>
  <si>
    <t>SIGFR0406ODDIV000238</t>
  </si>
  <si>
    <t>FNP VOYAGES 01/6-19/6</t>
  </si>
  <si>
    <t>SIGFR0406ODDIV000239</t>
  </si>
  <si>
    <t>FNP VOYAGES 20/6-30/6</t>
  </si>
  <si>
    <t>SIGFR0406ODDIV000267</t>
  </si>
  <si>
    <t>FNP ORANGE CONSO MOBILES 06/18</t>
  </si>
</sst>
</file>

<file path=xl/styles.xml><?xml version="1.0" encoding="utf-8"?>
<styleSheet xmlns="http://schemas.openxmlformats.org/spreadsheetml/2006/main">
  <numFmts count="2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_€_ ;_ * \(#,##0.00\)\ _€_ ;_ * &quot;-&quot;??_)\ _€_ ;_ @_ "/>
    <numFmt numFmtId="165" formatCode="_-* #,##0.00\ _M_A_D_-;\-* #,##0.00\ _M_A_D_-;_-* &quot;-&quot;??\ _M_A_D_-;_-@_-"/>
    <numFmt numFmtId="166" formatCode="_ * #,##0.00_)\ _M_A_D_ ;_ * \(#,##0.00\)\ _M_A_D_ ;_ * &quot;-&quot;??_)\ _M_A_D_ ;_ @_ "/>
    <numFmt numFmtId="167" formatCode="_-* #,##0\ _C_F_A_-;\-* #,##0\ _C_F_A_-;_-* &quot;-&quot;\ _C_F_A_-;_-@_-"/>
    <numFmt numFmtId="168" formatCode="_-* #,##0.00\ _F_-;\-* #,##0.00\ _F_-;_-* &quot;-&quot;??\ _F_-;_-@_-"/>
    <numFmt numFmtId="169" formatCode="[$-409]mmm\-yy;@"/>
    <numFmt numFmtId="170" formatCode="0.0%"/>
    <numFmt numFmtId="171" formatCode="_ * #,##0_)\ _€_ ;_ * \(#,##0\)\ _€_ ;_ * &quot;-&quot;??_)\ _€_ ;_ @_ "/>
    <numFmt numFmtId="172" formatCode="#,##0\ &quot;$&quot;;\-#,##0\ &quot;$&quot;"/>
    <numFmt numFmtId="173" formatCode="_(* #,##0.00_);_(* \(#,##0.00\);_(* &quot;-&quot;??_);_(@_)"/>
    <numFmt numFmtId="174" formatCode="_-* #,##0.00_-;\-* #,##0.00_-;_-* &quot;-&quot;??_-;_-@_-"/>
    <numFmt numFmtId="175" formatCode="&quot;$&quot;#,##0;[Red]\-&quot;$&quot;#,##0"/>
    <numFmt numFmtId="176" formatCode="&quot;$&quot;#,##0.00;[Red]\-&quot;$&quot;#,##0.00"/>
    <numFmt numFmtId="177" formatCode="_-* #,##0.00\ [$€-1]_-;\-* #,##0.00\ [$€-1]_-;_-* &quot;-&quot;??\ [$€-1]_-"/>
    <numFmt numFmtId="178" formatCode="_-* #,##0.00\ [$€]_-;\-* #,##0.00\ [$€]_-;_-* &quot;-&quot;??\ [$€]_-;_-@_-"/>
    <numFmt numFmtId="179" formatCode="_-* #,##0\ _F_-;\-* #,##0\ _F_-;_-* &quot;-&quot;\ _F_-;_-@_-"/>
    <numFmt numFmtId="180" formatCode="#,##0.000_ ;\-#,##0.000\ "/>
    <numFmt numFmtId="181" formatCode="#,##0.00&quot;          &quot;;&quot; (&quot;#,##0.00&quot;)         &quot;;&quot; -&quot;#&quot;          &quot;;@\ "/>
    <numFmt numFmtId="182" formatCode="#,##0.0000000_);\(#,##0.0000000\)"/>
    <numFmt numFmtId="183" formatCode="#,##0_ ;\-#,##0\ "/>
    <numFmt numFmtId="184" formatCode="#,##0.0000"/>
    <numFmt numFmtId="185" formatCode="_-* #,##0\ _F_-;\-* #,##0\ _F_-;_-* &quot;-&quot;??\ _F_-;_-@_-"/>
    <numFmt numFmtId="186" formatCode="#,##0.0"/>
    <numFmt numFmtId="187" formatCode="0.0000"/>
    <numFmt numFmtId="188" formatCode="_-* #,##0.00000\ _F_-;\-* #,##0.00000\ _F_-;_-* &quot;-&quot;??\ _F_-;_-@_-"/>
    <numFmt numFmtId="189" formatCode="#,##0.00000000000000"/>
  </numFmts>
  <fonts count="6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9"/>
      <name val="Arial"/>
      <family val="2"/>
    </font>
    <font>
      <sz val="12"/>
      <name val="Calibri"/>
      <family val="2"/>
      <scheme val="minor"/>
    </font>
    <font>
      <b/>
      <sz val="10"/>
      <color indexed="81"/>
      <name val="Calibri"/>
      <family val="2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0"/>
      <name val="MS Sans Serif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sz val="12"/>
      <name val="Arial"/>
      <family val="2"/>
    </font>
    <font>
      <sz val="10"/>
      <name val="Comic Sans MS"/>
      <family val="4"/>
    </font>
    <font>
      <sz val="12"/>
      <name val="Arial MT"/>
    </font>
    <font>
      <i/>
      <sz val="11"/>
      <color indexed="23"/>
      <name val="Calibri"/>
      <family val="2"/>
    </font>
    <font>
      <sz val="9"/>
      <color indexed="18"/>
      <name val="Times New Roman"/>
      <family val="1"/>
    </font>
    <font>
      <sz val="11"/>
      <color indexed="17"/>
      <name val="Calibri"/>
      <family val="2"/>
    </font>
    <font>
      <sz val="8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2"/>
      <color theme="1"/>
      <name val="Calibri"/>
      <family val="2"/>
    </font>
    <font>
      <sz val="10"/>
      <name val="Mangal"/>
      <family val="2"/>
    </font>
    <font>
      <sz val="10"/>
      <name val="Times New Roman"/>
      <family val="1"/>
    </font>
    <font>
      <sz val="10"/>
      <color indexed="8"/>
      <name val="Tahoma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0"/>
      <color theme="1"/>
      <name val="Tahoma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2"/>
      <color indexed="8"/>
      <name val="Calibri"/>
      <family val="2"/>
      <scheme val="minor"/>
    </font>
    <font>
      <i/>
      <sz val="12"/>
      <color rgb="FFFF0000"/>
      <name val="Calibri"/>
      <family val="2"/>
      <scheme val="minor"/>
    </font>
    <font>
      <u/>
      <sz val="20"/>
      <color theme="10"/>
      <name val="Calibri"/>
      <family val="2"/>
      <scheme val="minor"/>
    </font>
    <font>
      <sz val="10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0.39997558519241921"/>
        <bgColor rgb="FF000000"/>
      </patternFill>
    </fill>
    <fill>
      <patternFill patternType="solid">
        <fgColor rgb="FF008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6" tint="0.79998168889431442"/>
        <bgColor rgb="FF000000"/>
      </patternFill>
    </fill>
    <fill>
      <patternFill patternType="solid">
        <fgColor rgb="FFFFFF00"/>
        <bgColor rgb="FF000000"/>
      </patternFill>
    </fill>
  </fills>
  <borders count="21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</borders>
  <cellStyleXfs count="2256">
    <xf numFmtId="0" fontId="0" fillId="0" borderId="0"/>
    <xf numFmtId="167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8" fontId="5" fillId="0" borderId="0" applyFont="0" applyFill="0" applyBorder="0" applyAlignment="0" applyProtection="0"/>
    <xf numFmtId="169" fontId="5" fillId="0" borderId="0"/>
    <xf numFmtId="0" fontId="3" fillId="2" borderId="0">
      <alignment horizontal="center" vertical="center"/>
    </xf>
    <xf numFmtId="3" fontId="6" fillId="4" borderId="5" applyFont="0" applyFill="0" applyBorder="0" applyAlignment="0">
      <alignment horizontal="center"/>
    </xf>
    <xf numFmtId="0" fontId="3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7" fillId="0" borderId="0">
      <alignment vertical="top"/>
    </xf>
    <xf numFmtId="44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20" fillId="0" borderId="0"/>
    <xf numFmtId="0" fontId="2" fillId="0" borderId="0"/>
    <xf numFmtId="0" fontId="19" fillId="0" borderId="0"/>
    <xf numFmtId="0" fontId="2" fillId="0" borderId="0"/>
    <xf numFmtId="0" fontId="2" fillId="0" borderId="0"/>
    <xf numFmtId="0" fontId="19" fillId="0" borderId="0"/>
    <xf numFmtId="0" fontId="19" fillId="0" borderId="0"/>
    <xf numFmtId="0" fontId="20" fillId="0" borderId="0"/>
    <xf numFmtId="0" fontId="17" fillId="0" borderId="0">
      <alignment vertical="top"/>
    </xf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7" fillId="0" borderId="0">
      <alignment vertical="top"/>
    </xf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20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7" fillId="8" borderId="0" applyNumberFormat="0" applyBorder="0" applyAlignment="0" applyProtection="0"/>
    <xf numFmtId="172" fontId="28" fillId="0" borderId="1" applyAlignment="0" applyProtection="0"/>
    <xf numFmtId="0" fontId="29" fillId="25" borderId="10" applyNumberFormat="0" applyAlignment="0" applyProtection="0"/>
    <xf numFmtId="0" fontId="30" fillId="26" borderId="11" applyNumberFormat="0" applyAlignment="0" applyProtection="0"/>
    <xf numFmtId="38" fontId="31" fillId="0" borderId="0" applyFont="0" applyFill="0" applyBorder="0" applyAlignment="0" applyProtection="0"/>
    <xf numFmtId="173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5" fontId="31" fillId="0" borderId="0" applyFont="0" applyFill="0" applyBorder="0" applyAlignment="0" applyProtection="0"/>
    <xf numFmtId="176" fontId="31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3" fillId="0" borderId="0" applyFont="0" applyFill="0" applyBorder="0" applyAlignment="0" applyProtection="0"/>
    <xf numFmtId="177" fontId="33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7" fontId="32" fillId="0" borderId="0" applyFont="0" applyFill="0" applyBorder="0" applyAlignment="0" applyProtection="0"/>
    <xf numFmtId="0" fontId="19" fillId="0" borderId="0"/>
    <xf numFmtId="0" fontId="35" fillId="0" borderId="0" applyNumberFormat="0" applyFill="0" applyBorder="0" applyAlignment="0" applyProtection="0"/>
    <xf numFmtId="38" fontId="36" fillId="0" borderId="0" applyProtection="0">
      <alignment horizontal="left" vertical="center"/>
    </xf>
    <xf numFmtId="0" fontId="37" fillId="9" borderId="0" applyNumberFormat="0" applyBorder="0" applyAlignment="0" applyProtection="0"/>
    <xf numFmtId="38" fontId="38" fillId="27" borderId="0" applyNumberFormat="0" applyBorder="0" applyAlignment="0" applyProtection="0"/>
    <xf numFmtId="0" fontId="39" fillId="0" borderId="12" applyNumberFormat="0" applyFill="0" applyAlignment="0" applyProtection="0"/>
    <xf numFmtId="0" fontId="40" fillId="0" borderId="13" applyNumberFormat="0" applyFill="0" applyAlignment="0" applyProtection="0"/>
    <xf numFmtId="0" fontId="41" fillId="0" borderId="14" applyNumberFormat="0" applyFill="0" applyAlignment="0" applyProtection="0"/>
    <xf numFmtId="0" fontId="41" fillId="0" borderId="0" applyNumberFormat="0" applyFill="0" applyBorder="0" applyAlignment="0" applyProtection="0"/>
    <xf numFmtId="0" fontId="42" fillId="12" borderId="10" applyNumberFormat="0" applyAlignment="0" applyProtection="0"/>
    <xf numFmtId="10" fontId="38" fillId="28" borderId="2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44" fillId="0" borderId="15" applyNumberFormat="0" applyFill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9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5" fontId="19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45" fillId="0" borderId="0" applyFont="0" applyFill="0" applyBorder="0" applyAlignment="0" applyProtection="0"/>
    <xf numFmtId="181" fontId="46" fillId="0" borderId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45" fillId="0" borderId="0" applyFont="0" applyFill="0" applyBorder="0" applyAlignment="0" applyProtection="0"/>
    <xf numFmtId="164" fontId="45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9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4" fontId="45" fillId="0" borderId="0" applyFont="0" applyFill="0" applyBorder="0" applyAlignment="0" applyProtection="0"/>
    <xf numFmtId="182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65" fontId="19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0" fontId="49" fillId="29" borderId="0" applyNumberFormat="0" applyBorder="0" applyAlignment="0" applyProtection="0"/>
    <xf numFmtId="0" fontId="50" fillId="0" borderId="0"/>
    <xf numFmtId="189" fontId="5" fillId="0" borderId="0"/>
    <xf numFmtId="0" fontId="5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" fillId="0" borderId="0"/>
    <xf numFmtId="0" fontId="32" fillId="0" borderId="0"/>
    <xf numFmtId="0" fontId="4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2" fillId="0" borderId="0">
      <alignment vertical="top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32" fillId="0" borderId="0"/>
    <xf numFmtId="0" fontId="32" fillId="0" borderId="0"/>
    <xf numFmtId="0" fontId="5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1" fillId="0" borderId="0"/>
    <xf numFmtId="0" fontId="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" fillId="0" borderId="0"/>
    <xf numFmtId="0" fontId="5" fillId="0" borderId="0"/>
    <xf numFmtId="0" fontId="18" fillId="0" borderId="0"/>
    <xf numFmtId="0" fontId="53" fillId="0" borderId="0"/>
    <xf numFmtId="0" fontId="54" fillId="30" borderId="0">
      <alignment vertical="center"/>
    </xf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5" fillId="0" borderId="0"/>
    <xf numFmtId="0" fontId="33" fillId="0" borderId="0"/>
    <xf numFmtId="0" fontId="33" fillId="0" borderId="0"/>
    <xf numFmtId="0" fontId="3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" fillId="0" borderId="0"/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55" fillId="25" borderId="17" applyNumberFormat="0" applyAlignment="0" applyProtection="0"/>
    <xf numFmtId="1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47" fillId="0" borderId="0" applyNumberForma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" fillId="0" borderId="0"/>
    <xf numFmtId="0" fontId="7" fillId="0" borderId="0" applyNumberFormat="0" applyFill="0" applyBorder="0" applyAlignment="0" applyProtection="0"/>
    <xf numFmtId="166" fontId="1" fillId="0" borderId="0" applyFont="0" applyFill="0" applyBorder="0" applyAlignment="0" applyProtection="0"/>
  </cellStyleXfs>
  <cellXfs count="76"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358" applyNumberFormat="1" applyFont="1"/>
    <xf numFmtId="170" fontId="23" fillId="0" borderId="0" xfId="0" applyNumberFormat="1" applyFont="1"/>
    <xf numFmtId="0" fontId="23" fillId="0" borderId="0" xfId="358" applyNumberFormat="1" applyFont="1"/>
    <xf numFmtId="0" fontId="0" fillId="0" borderId="0" xfId="0" applyFont="1" applyAlignment="1">
      <alignment horizontal="right"/>
    </xf>
    <xf numFmtId="0" fontId="24" fillId="0" borderId="0" xfId="358" applyNumberFormat="1" applyFont="1"/>
    <xf numFmtId="17" fontId="24" fillId="0" borderId="0" xfId="0" applyNumberFormat="1" applyFont="1"/>
    <xf numFmtId="171" fontId="4" fillId="0" borderId="0" xfId="0" applyNumberFormat="1" applyFont="1"/>
    <xf numFmtId="0" fontId="0" fillId="0" borderId="2" xfId="0" applyFont="1" applyBorder="1"/>
    <xf numFmtId="164" fontId="0" fillId="0" borderId="2" xfId="0" applyNumberFormat="1" applyFont="1" applyBorder="1"/>
    <xf numFmtId="0" fontId="59" fillId="0" borderId="2" xfId="0" applyNumberFormat="1" applyFont="1" applyFill="1" applyBorder="1" applyAlignment="1">
      <alignment horizontal="left" indent="1"/>
    </xf>
    <xf numFmtId="3" fontId="59" fillId="0" borderId="2" xfId="0" applyNumberFormat="1" applyFont="1" applyFill="1" applyBorder="1" applyAlignment="1">
      <alignment horizontal="left" indent="1"/>
    </xf>
    <xf numFmtId="0" fontId="25" fillId="0" borderId="2" xfId="0" applyNumberFormat="1" applyFont="1" applyFill="1" applyBorder="1" applyAlignment="1">
      <alignment horizontal="left" indent="1"/>
    </xf>
    <xf numFmtId="1" fontId="59" fillId="0" borderId="2" xfId="0" applyNumberFormat="1" applyFont="1" applyFill="1" applyBorder="1" applyAlignment="1">
      <alignment horizontal="left" indent="1"/>
    </xf>
    <xf numFmtId="171" fontId="0" fillId="0" borderId="2" xfId="358" applyNumberFormat="1" applyFont="1" applyBorder="1"/>
    <xf numFmtId="17" fontId="24" fillId="0" borderId="0" xfId="0" applyNumberFormat="1" applyFont="1" applyAlignment="1">
      <alignment horizontal="center"/>
    </xf>
    <xf numFmtId="0" fontId="0" fillId="0" borderId="0" xfId="0" applyFont="1" applyFill="1"/>
    <xf numFmtId="171" fontId="4" fillId="0" borderId="2" xfId="0" applyNumberFormat="1" applyFont="1" applyBorder="1"/>
    <xf numFmtId="0" fontId="0" fillId="0" borderId="0" xfId="0" applyAlignment="1">
      <alignment vertical="top"/>
    </xf>
    <xf numFmtId="0" fontId="0" fillId="0" borderId="0" xfId="0" applyFill="1"/>
    <xf numFmtId="0" fontId="12" fillId="0" borderId="0" xfId="1643" applyFont="1" applyFill="1" applyProtection="1">
      <protection locked="0"/>
    </xf>
    <xf numFmtId="0" fontId="60" fillId="0" borderId="0" xfId="1643" applyFont="1" applyFill="1" applyProtection="1">
      <protection locked="0"/>
    </xf>
    <xf numFmtId="0" fontId="13" fillId="0" borderId="0" xfId="1643" applyFont="1" applyProtection="1">
      <protection locked="0"/>
    </xf>
    <xf numFmtId="0" fontId="12" fillId="0" borderId="0" xfId="1643" applyFont="1" applyFill="1" applyAlignment="1" applyProtection="1">
      <alignment vertical="center" wrapText="1"/>
      <protection locked="0"/>
    </xf>
    <xf numFmtId="0" fontId="12" fillId="0" borderId="0" xfId="1643" quotePrefix="1" applyFont="1" applyFill="1" applyProtection="1">
      <protection locked="0"/>
    </xf>
    <xf numFmtId="0" fontId="6" fillId="0" borderId="0" xfId="1643" applyFont="1" applyProtection="1">
      <protection locked="0"/>
    </xf>
    <xf numFmtId="0" fontId="1" fillId="0" borderId="0" xfId="1643" applyProtection="1">
      <protection locked="0"/>
    </xf>
    <xf numFmtId="0" fontId="1" fillId="0" borderId="0" xfId="1643" applyFill="1" applyProtection="1">
      <protection locked="0"/>
    </xf>
    <xf numFmtId="0" fontId="9" fillId="0" borderId="0" xfId="1643" applyFont="1" applyFill="1" applyProtection="1">
      <protection locked="0"/>
    </xf>
    <xf numFmtId="0" fontId="16" fillId="0" borderId="0" xfId="1643" applyFont="1" applyProtection="1">
      <protection locked="0"/>
    </xf>
    <xf numFmtId="0" fontId="16" fillId="0" borderId="0" xfId="1643" applyFont="1" applyFill="1" applyProtection="1">
      <protection locked="0"/>
    </xf>
    <xf numFmtId="0" fontId="60" fillId="0" borderId="0" xfId="1643" applyFont="1" applyAlignment="1" applyProtection="1">
      <alignment horizontal="center"/>
      <protection locked="0"/>
    </xf>
    <xf numFmtId="0" fontId="16" fillId="0" borderId="0" xfId="1643" applyFont="1" applyFill="1" applyAlignment="1" applyProtection="1">
      <alignment horizontal="center"/>
      <protection locked="0"/>
    </xf>
    <xf numFmtId="0" fontId="10" fillId="0" borderId="0" xfId="1643" applyFont="1" applyBorder="1" applyAlignment="1" applyProtection="1">
      <protection locked="0"/>
    </xf>
    <xf numFmtId="0" fontId="10" fillId="0" borderId="2" xfId="1643" applyFont="1" applyBorder="1" applyAlignment="1" applyProtection="1">
      <protection locked="0"/>
    </xf>
    <xf numFmtId="0" fontId="10" fillId="32" borderId="4" xfId="1643" applyFont="1" applyFill="1" applyBorder="1" applyAlignment="1" applyProtection="1">
      <alignment horizontal="center"/>
      <protection locked="0"/>
    </xf>
    <xf numFmtId="4" fontId="11" fillId="5" borderId="2" xfId="1643" applyNumberFormat="1" applyFont="1" applyFill="1" applyBorder="1" applyAlignment="1" applyProtection="1">
      <alignment horizontal="center" vertical="center" wrapText="1"/>
      <protection locked="0"/>
    </xf>
    <xf numFmtId="0" fontId="11" fillId="5" borderId="4" xfId="1643" applyFont="1" applyFill="1" applyBorder="1" applyAlignment="1" applyProtection="1">
      <alignment horizontal="center" vertical="center"/>
      <protection locked="0"/>
    </xf>
    <xf numFmtId="0" fontId="11" fillId="5" borderId="2" xfId="1643" applyFont="1" applyFill="1" applyBorder="1" applyAlignment="1" applyProtection="1">
      <alignment horizontal="center" vertical="center"/>
      <protection locked="0"/>
    </xf>
    <xf numFmtId="17" fontId="11" fillId="5" borderId="2" xfId="1643" applyNumberFormat="1" applyFont="1" applyFill="1" applyBorder="1" applyAlignment="1" applyProtection="1">
      <alignment horizontal="center" vertical="center"/>
      <protection locked="0"/>
    </xf>
    <xf numFmtId="0" fontId="13" fillId="0" borderId="0" xfId="1643" applyFont="1" applyFill="1" applyAlignment="1" applyProtection="1">
      <alignment vertical="center"/>
      <protection locked="0"/>
    </xf>
    <xf numFmtId="3" fontId="21" fillId="3" borderId="6" xfId="1643" applyNumberFormat="1" applyFont="1" applyFill="1" applyBorder="1" applyAlignment="1" applyProtection="1">
      <alignment horizontal="center"/>
      <protection locked="0"/>
    </xf>
    <xf numFmtId="0" fontId="21" fillId="0" borderId="9" xfId="1643" applyNumberFormat="1" applyFont="1" applyFill="1" applyBorder="1" applyAlignment="1" applyProtection="1">
      <alignment horizontal="center"/>
      <protection locked="0"/>
    </xf>
    <xf numFmtId="1" fontId="21" fillId="3" borderId="6" xfId="1643" applyNumberFormat="1" applyFont="1" applyFill="1" applyBorder="1" applyAlignment="1" applyProtection="1">
      <alignment horizontal="center"/>
      <protection locked="0"/>
    </xf>
    <xf numFmtId="173" fontId="14" fillId="34" borderId="9" xfId="1643" applyNumberFormat="1" applyFont="1" applyFill="1" applyBorder="1" applyAlignment="1" applyProtection="1">
      <alignment horizontal="center"/>
      <protection locked="0"/>
    </xf>
    <xf numFmtId="0" fontId="14" fillId="34" borderId="6" xfId="1643" applyFont="1" applyFill="1" applyBorder="1" applyProtection="1">
      <protection locked="0"/>
    </xf>
    <xf numFmtId="4" fontId="14" fillId="33" borderId="6" xfId="1643" applyNumberFormat="1" applyFont="1" applyFill="1" applyBorder="1" applyAlignment="1" applyProtection="1"/>
    <xf numFmtId="0" fontId="14" fillId="0" borderId="0" xfId="1643" applyFont="1" applyFill="1" applyProtection="1">
      <protection locked="0"/>
    </xf>
    <xf numFmtId="173" fontId="14" fillId="0" borderId="9" xfId="1643" applyNumberFormat="1" applyFont="1" applyFill="1" applyBorder="1" applyAlignment="1" applyProtection="1">
      <alignment horizontal="center"/>
      <protection locked="0"/>
    </xf>
    <xf numFmtId="0" fontId="14" fillId="0" borderId="6" xfId="1643" applyFont="1" applyFill="1" applyBorder="1" applyProtection="1">
      <protection locked="0"/>
    </xf>
    <xf numFmtId="0" fontId="14" fillId="3" borderId="6" xfId="1643" applyFont="1" applyFill="1" applyBorder="1" applyProtection="1">
      <protection locked="0"/>
    </xf>
    <xf numFmtId="4" fontId="14" fillId="33" borderId="6" xfId="1643" applyNumberFormat="1" applyFont="1" applyFill="1" applyBorder="1" applyAlignment="1" applyProtection="1">
      <protection locked="0"/>
    </xf>
    <xf numFmtId="173" fontId="14" fillId="3" borderId="9" xfId="1643" applyNumberFormat="1" applyFont="1" applyFill="1" applyBorder="1" applyAlignment="1" applyProtection="1">
      <alignment horizontal="center"/>
      <protection locked="0"/>
    </xf>
    <xf numFmtId="173" fontId="14" fillId="35" borderId="9" xfId="1643" applyNumberFormat="1" applyFont="1" applyFill="1" applyBorder="1" applyAlignment="1" applyProtection="1">
      <alignment horizontal="center"/>
      <protection locked="0"/>
    </xf>
    <xf numFmtId="173" fontId="14" fillId="3" borderId="20" xfId="1643" applyNumberFormat="1" applyFont="1" applyFill="1" applyBorder="1" applyAlignment="1" applyProtection="1">
      <alignment horizontal="center"/>
      <protection locked="0"/>
    </xf>
    <xf numFmtId="173" fontId="14" fillId="3" borderId="19" xfId="1643" applyNumberFormat="1" applyFont="1" applyFill="1" applyBorder="1" applyAlignment="1" applyProtection="1">
      <alignment horizontal="center"/>
      <protection locked="0"/>
    </xf>
    <xf numFmtId="4" fontId="14" fillId="33" borderId="2" xfId="1643" applyNumberFormat="1" applyFont="1" applyFill="1" applyBorder="1" applyAlignment="1" applyProtection="1"/>
    <xf numFmtId="0" fontId="17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17" fillId="0" borderId="0" xfId="0" applyFont="1" applyFill="1" applyAlignment="1">
      <alignment vertical="top"/>
    </xf>
    <xf numFmtId="4" fontId="0" fillId="0" borderId="0" xfId="0" applyNumberFormat="1" applyFill="1" applyAlignment="1">
      <alignment vertical="top"/>
    </xf>
    <xf numFmtId="0" fontId="12" fillId="0" borderId="7" xfId="1643" applyFont="1" applyBorder="1" applyAlignment="1" applyProtection="1">
      <alignment horizontal="center"/>
      <protection locked="0"/>
    </xf>
    <xf numFmtId="0" fontId="12" fillId="0" borderId="4" xfId="1643" applyFont="1" applyBorder="1" applyAlignment="1" applyProtection="1">
      <alignment horizontal="center"/>
      <protection locked="0"/>
    </xf>
    <xf numFmtId="0" fontId="12" fillId="0" borderId="3" xfId="1643" applyFont="1" applyBorder="1" applyAlignment="1" applyProtection="1">
      <alignment horizontal="center"/>
      <protection locked="0"/>
    </xf>
    <xf numFmtId="0" fontId="15" fillId="6" borderId="7" xfId="1643" applyFont="1" applyFill="1" applyBorder="1" applyAlignment="1" applyProtection="1">
      <alignment horizontal="center"/>
      <protection locked="0"/>
    </xf>
    <xf numFmtId="0" fontId="15" fillId="6" borderId="4" xfId="1643" applyFont="1" applyFill="1" applyBorder="1" applyAlignment="1" applyProtection="1">
      <alignment horizontal="center"/>
      <protection locked="0"/>
    </xf>
    <xf numFmtId="0" fontId="10" fillId="0" borderId="7" xfId="1643" applyFont="1" applyBorder="1" applyAlignment="1" applyProtection="1">
      <alignment horizontal="center"/>
      <protection locked="0"/>
    </xf>
    <xf numFmtId="0" fontId="10" fillId="0" borderId="4" xfId="1643" applyFont="1" applyBorder="1" applyAlignment="1" applyProtection="1">
      <alignment horizontal="center"/>
      <protection locked="0"/>
    </xf>
    <xf numFmtId="0" fontId="10" fillId="0" borderId="3" xfId="1643" applyFont="1" applyBorder="1" applyAlignment="1" applyProtection="1">
      <alignment horizontal="center"/>
      <protection locked="0"/>
    </xf>
    <xf numFmtId="0" fontId="10" fillId="32" borderId="7" xfId="1643" applyFont="1" applyFill="1" applyBorder="1" applyAlignment="1" applyProtection="1">
      <alignment horizontal="center"/>
      <protection locked="0"/>
    </xf>
    <xf numFmtId="0" fontId="10" fillId="32" borderId="4" xfId="1643" applyFont="1" applyFill="1" applyBorder="1" applyAlignment="1" applyProtection="1">
      <alignment horizontal="center"/>
      <protection locked="0"/>
    </xf>
    <xf numFmtId="0" fontId="10" fillId="32" borderId="3" xfId="1643" applyFont="1" applyFill="1" applyBorder="1" applyAlignment="1" applyProtection="1">
      <alignment horizontal="center"/>
      <protection locked="0"/>
    </xf>
    <xf numFmtId="0" fontId="61" fillId="0" borderId="8" xfId="2254" applyFont="1" applyFill="1" applyBorder="1" applyAlignment="1">
      <alignment horizontal="center" vertical="center"/>
    </xf>
  </cellXfs>
  <cellStyles count="2256">
    <cellStyle name="20% - Accent1" xfId="359"/>
    <cellStyle name="20% - Accent1 10" xfId="360"/>
    <cellStyle name="20% - Accent1 11" xfId="361"/>
    <cellStyle name="20% - Accent1 12" xfId="362"/>
    <cellStyle name="20% - Accent1 13" xfId="363"/>
    <cellStyle name="20% - Accent1 14" xfId="364"/>
    <cellStyle name="20% - Accent1 15" xfId="365"/>
    <cellStyle name="20% - Accent1 16" xfId="366"/>
    <cellStyle name="20% - Accent1 17" xfId="367"/>
    <cellStyle name="20% - Accent1 18" xfId="368"/>
    <cellStyle name="20% - Accent1 19" xfId="369"/>
    <cellStyle name="20% - Accent1 2" xfId="370"/>
    <cellStyle name="20% - Accent1 20" xfId="371"/>
    <cellStyle name="20% - Accent1 21" xfId="372"/>
    <cellStyle name="20% - Accent1 22" xfId="373"/>
    <cellStyle name="20% - Accent1 23" xfId="374"/>
    <cellStyle name="20% - Accent1 24" xfId="375"/>
    <cellStyle name="20% - Accent1 25" xfId="376"/>
    <cellStyle name="20% - Accent1 26" xfId="377"/>
    <cellStyle name="20% - Accent1 27" xfId="378"/>
    <cellStyle name="20% - Accent1 28" xfId="379"/>
    <cellStyle name="20% - Accent1 29" xfId="380"/>
    <cellStyle name="20% - Accent1 3" xfId="381"/>
    <cellStyle name="20% - Accent1 30" xfId="382"/>
    <cellStyle name="20% - Accent1 31" xfId="383"/>
    <cellStyle name="20% - Accent1 32" xfId="384"/>
    <cellStyle name="20% - Accent1 33" xfId="385"/>
    <cellStyle name="20% - Accent1 34" xfId="386"/>
    <cellStyle name="20% - Accent1 35" xfId="387"/>
    <cellStyle name="20% - Accent1 36" xfId="388"/>
    <cellStyle name="20% - Accent1 37" xfId="389"/>
    <cellStyle name="20% - Accent1 38" xfId="390"/>
    <cellStyle name="20% - Accent1 39" xfId="391"/>
    <cellStyle name="20% - Accent1 4" xfId="392"/>
    <cellStyle name="20% - Accent1 40" xfId="393"/>
    <cellStyle name="20% - Accent1 5" xfId="394"/>
    <cellStyle name="20% - Accent1 6" xfId="395"/>
    <cellStyle name="20% - Accent1 7" xfId="396"/>
    <cellStyle name="20% - Accent1 8" xfId="397"/>
    <cellStyle name="20% - Accent1 9" xfId="398"/>
    <cellStyle name="20% - Accent2" xfId="399"/>
    <cellStyle name="20% - Accent2 10" xfId="400"/>
    <cellStyle name="20% - Accent2 11" xfId="401"/>
    <cellStyle name="20% - Accent2 12" xfId="402"/>
    <cellStyle name="20% - Accent2 13" xfId="403"/>
    <cellStyle name="20% - Accent2 14" xfId="404"/>
    <cellStyle name="20% - Accent2 15" xfId="405"/>
    <cellStyle name="20% - Accent2 16" xfId="406"/>
    <cellStyle name="20% - Accent2 17" xfId="407"/>
    <cellStyle name="20% - Accent2 18" xfId="408"/>
    <cellStyle name="20% - Accent2 19" xfId="409"/>
    <cellStyle name="20% - Accent2 2" xfId="410"/>
    <cellStyle name="20% - Accent2 20" xfId="411"/>
    <cellStyle name="20% - Accent2 21" xfId="412"/>
    <cellStyle name="20% - Accent2 22" xfId="413"/>
    <cellStyle name="20% - Accent2 23" xfId="414"/>
    <cellStyle name="20% - Accent2 24" xfId="415"/>
    <cellStyle name="20% - Accent2 25" xfId="416"/>
    <cellStyle name="20% - Accent2 26" xfId="417"/>
    <cellStyle name="20% - Accent2 27" xfId="418"/>
    <cellStyle name="20% - Accent2 28" xfId="419"/>
    <cellStyle name="20% - Accent2 29" xfId="420"/>
    <cellStyle name="20% - Accent2 3" xfId="421"/>
    <cellStyle name="20% - Accent2 30" xfId="422"/>
    <cellStyle name="20% - Accent2 31" xfId="423"/>
    <cellStyle name="20% - Accent2 32" xfId="424"/>
    <cellStyle name="20% - Accent2 33" xfId="425"/>
    <cellStyle name="20% - Accent2 34" xfId="426"/>
    <cellStyle name="20% - Accent2 35" xfId="427"/>
    <cellStyle name="20% - Accent2 36" xfId="428"/>
    <cellStyle name="20% - Accent2 37" xfId="429"/>
    <cellStyle name="20% - Accent2 38" xfId="430"/>
    <cellStyle name="20% - Accent2 39" xfId="431"/>
    <cellStyle name="20% - Accent2 4" xfId="432"/>
    <cellStyle name="20% - Accent2 40" xfId="433"/>
    <cellStyle name="20% - Accent2 5" xfId="434"/>
    <cellStyle name="20% - Accent2 6" xfId="435"/>
    <cellStyle name="20% - Accent2 7" xfId="436"/>
    <cellStyle name="20% - Accent2 8" xfId="437"/>
    <cellStyle name="20% - Accent2 9" xfId="438"/>
    <cellStyle name="20% - Accent3" xfId="439"/>
    <cellStyle name="20% - Accent3 10" xfId="440"/>
    <cellStyle name="20% - Accent3 11" xfId="441"/>
    <cellStyle name="20% - Accent3 12" xfId="442"/>
    <cellStyle name="20% - Accent3 13" xfId="443"/>
    <cellStyle name="20% - Accent3 14" xfId="444"/>
    <cellStyle name="20% - Accent3 15" xfId="445"/>
    <cellStyle name="20% - Accent3 16" xfId="446"/>
    <cellStyle name="20% - Accent3 17" xfId="447"/>
    <cellStyle name="20% - Accent3 18" xfId="448"/>
    <cellStyle name="20% - Accent3 19" xfId="449"/>
    <cellStyle name="20% - Accent3 2" xfId="450"/>
    <cellStyle name="20% - Accent3 20" xfId="451"/>
    <cellStyle name="20% - Accent3 21" xfId="452"/>
    <cellStyle name="20% - Accent3 22" xfId="453"/>
    <cellStyle name="20% - Accent3 23" xfId="454"/>
    <cellStyle name="20% - Accent3 24" xfId="455"/>
    <cellStyle name="20% - Accent3 25" xfId="456"/>
    <cellStyle name="20% - Accent3 26" xfId="457"/>
    <cellStyle name="20% - Accent3 27" xfId="458"/>
    <cellStyle name="20% - Accent3 28" xfId="459"/>
    <cellStyle name="20% - Accent3 29" xfId="460"/>
    <cellStyle name="20% - Accent3 3" xfId="461"/>
    <cellStyle name="20% - Accent3 30" xfId="462"/>
    <cellStyle name="20% - Accent3 31" xfId="463"/>
    <cellStyle name="20% - Accent3 32" xfId="464"/>
    <cellStyle name="20% - Accent3 33" xfId="465"/>
    <cellStyle name="20% - Accent3 34" xfId="466"/>
    <cellStyle name="20% - Accent3 35" xfId="467"/>
    <cellStyle name="20% - Accent3 36" xfId="468"/>
    <cellStyle name="20% - Accent3 37" xfId="469"/>
    <cellStyle name="20% - Accent3 38" xfId="470"/>
    <cellStyle name="20% - Accent3 39" xfId="471"/>
    <cellStyle name="20% - Accent3 4" xfId="472"/>
    <cellStyle name="20% - Accent3 40" xfId="473"/>
    <cellStyle name="20% - Accent3 5" xfId="474"/>
    <cellStyle name="20% - Accent3 6" xfId="475"/>
    <cellStyle name="20% - Accent3 7" xfId="476"/>
    <cellStyle name="20% - Accent3 8" xfId="477"/>
    <cellStyle name="20% - Accent3 9" xfId="478"/>
    <cellStyle name="20% - Accent4" xfId="479"/>
    <cellStyle name="20% - Accent4 10" xfId="480"/>
    <cellStyle name="20% - Accent4 11" xfId="481"/>
    <cellStyle name="20% - Accent4 12" xfId="482"/>
    <cellStyle name="20% - Accent4 13" xfId="483"/>
    <cellStyle name="20% - Accent4 14" xfId="484"/>
    <cellStyle name="20% - Accent4 15" xfId="485"/>
    <cellStyle name="20% - Accent4 16" xfId="486"/>
    <cellStyle name="20% - Accent4 17" xfId="487"/>
    <cellStyle name="20% - Accent4 18" xfId="488"/>
    <cellStyle name="20% - Accent4 19" xfId="489"/>
    <cellStyle name="20% - Accent4 2" xfId="490"/>
    <cellStyle name="20% - Accent4 20" xfId="491"/>
    <cellStyle name="20% - Accent4 21" xfId="492"/>
    <cellStyle name="20% - Accent4 22" xfId="493"/>
    <cellStyle name="20% - Accent4 23" xfId="494"/>
    <cellStyle name="20% - Accent4 24" xfId="495"/>
    <cellStyle name="20% - Accent4 25" xfId="496"/>
    <cellStyle name="20% - Accent4 26" xfId="497"/>
    <cellStyle name="20% - Accent4 27" xfId="498"/>
    <cellStyle name="20% - Accent4 28" xfId="499"/>
    <cellStyle name="20% - Accent4 29" xfId="500"/>
    <cellStyle name="20% - Accent4 3" xfId="501"/>
    <cellStyle name="20% - Accent4 30" xfId="502"/>
    <cellStyle name="20% - Accent4 31" xfId="503"/>
    <cellStyle name="20% - Accent4 32" xfId="504"/>
    <cellStyle name="20% - Accent4 33" xfId="505"/>
    <cellStyle name="20% - Accent4 34" xfId="506"/>
    <cellStyle name="20% - Accent4 35" xfId="507"/>
    <cellStyle name="20% - Accent4 36" xfId="508"/>
    <cellStyle name="20% - Accent4 37" xfId="509"/>
    <cellStyle name="20% - Accent4 38" xfId="510"/>
    <cellStyle name="20% - Accent4 39" xfId="511"/>
    <cellStyle name="20% - Accent4 4" xfId="512"/>
    <cellStyle name="20% - Accent4 40" xfId="513"/>
    <cellStyle name="20% - Accent4 5" xfId="514"/>
    <cellStyle name="20% - Accent4 6" xfId="515"/>
    <cellStyle name="20% - Accent4 7" xfId="516"/>
    <cellStyle name="20% - Accent4 8" xfId="517"/>
    <cellStyle name="20% - Accent4 9" xfId="518"/>
    <cellStyle name="20% - Accent5" xfId="519"/>
    <cellStyle name="20% - Accent5 10" xfId="520"/>
    <cellStyle name="20% - Accent5 11" xfId="521"/>
    <cellStyle name="20% - Accent5 12" xfId="522"/>
    <cellStyle name="20% - Accent5 13" xfId="523"/>
    <cellStyle name="20% - Accent5 14" xfId="524"/>
    <cellStyle name="20% - Accent5 15" xfId="525"/>
    <cellStyle name="20% - Accent5 16" xfId="526"/>
    <cellStyle name="20% - Accent5 17" xfId="527"/>
    <cellStyle name="20% - Accent5 18" xfId="528"/>
    <cellStyle name="20% - Accent5 19" xfId="529"/>
    <cellStyle name="20% - Accent5 2" xfId="530"/>
    <cellStyle name="20% - Accent5 20" xfId="531"/>
    <cellStyle name="20% - Accent5 21" xfId="532"/>
    <cellStyle name="20% - Accent5 22" xfId="533"/>
    <cellStyle name="20% - Accent5 23" xfId="534"/>
    <cellStyle name="20% - Accent5 24" xfId="535"/>
    <cellStyle name="20% - Accent5 25" xfId="536"/>
    <cellStyle name="20% - Accent5 26" xfId="537"/>
    <cellStyle name="20% - Accent5 27" xfId="538"/>
    <cellStyle name="20% - Accent5 28" xfId="539"/>
    <cellStyle name="20% - Accent5 29" xfId="540"/>
    <cellStyle name="20% - Accent5 3" xfId="541"/>
    <cellStyle name="20% - Accent5 30" xfId="542"/>
    <cellStyle name="20% - Accent5 31" xfId="543"/>
    <cellStyle name="20% - Accent5 32" xfId="544"/>
    <cellStyle name="20% - Accent5 33" xfId="545"/>
    <cellStyle name="20% - Accent5 34" xfId="546"/>
    <cellStyle name="20% - Accent5 35" xfId="547"/>
    <cellStyle name="20% - Accent5 36" xfId="548"/>
    <cellStyle name="20% - Accent5 37" xfId="549"/>
    <cellStyle name="20% - Accent5 38" xfId="550"/>
    <cellStyle name="20% - Accent5 39" xfId="551"/>
    <cellStyle name="20% - Accent5 4" xfId="552"/>
    <cellStyle name="20% - Accent5 40" xfId="553"/>
    <cellStyle name="20% - Accent5 5" xfId="554"/>
    <cellStyle name="20% - Accent5 6" xfId="555"/>
    <cellStyle name="20% - Accent5 7" xfId="556"/>
    <cellStyle name="20% - Accent5 8" xfId="557"/>
    <cellStyle name="20% - Accent5 9" xfId="558"/>
    <cellStyle name="20% - Accent6" xfId="559"/>
    <cellStyle name="20% - Accent6 10" xfId="560"/>
    <cellStyle name="20% - Accent6 11" xfId="561"/>
    <cellStyle name="20% - Accent6 12" xfId="562"/>
    <cellStyle name="20% - Accent6 13" xfId="563"/>
    <cellStyle name="20% - Accent6 14" xfId="564"/>
    <cellStyle name="20% - Accent6 15" xfId="565"/>
    <cellStyle name="20% - Accent6 16" xfId="566"/>
    <cellStyle name="20% - Accent6 17" xfId="567"/>
    <cellStyle name="20% - Accent6 18" xfId="568"/>
    <cellStyle name="20% - Accent6 19" xfId="569"/>
    <cellStyle name="20% - Accent6 2" xfId="570"/>
    <cellStyle name="20% - Accent6 20" xfId="571"/>
    <cellStyle name="20% - Accent6 21" xfId="572"/>
    <cellStyle name="20% - Accent6 22" xfId="573"/>
    <cellStyle name="20% - Accent6 23" xfId="574"/>
    <cellStyle name="20% - Accent6 24" xfId="575"/>
    <cellStyle name="20% - Accent6 25" xfId="576"/>
    <cellStyle name="20% - Accent6 26" xfId="577"/>
    <cellStyle name="20% - Accent6 27" xfId="578"/>
    <cellStyle name="20% - Accent6 28" xfId="579"/>
    <cellStyle name="20% - Accent6 29" xfId="580"/>
    <cellStyle name="20% - Accent6 3" xfId="581"/>
    <cellStyle name="20% - Accent6 30" xfId="582"/>
    <cellStyle name="20% - Accent6 31" xfId="583"/>
    <cellStyle name="20% - Accent6 32" xfId="584"/>
    <cellStyle name="20% - Accent6 33" xfId="585"/>
    <cellStyle name="20% - Accent6 34" xfId="586"/>
    <cellStyle name="20% - Accent6 35" xfId="587"/>
    <cellStyle name="20% - Accent6 36" xfId="588"/>
    <cellStyle name="20% - Accent6 37" xfId="589"/>
    <cellStyle name="20% - Accent6 38" xfId="590"/>
    <cellStyle name="20% - Accent6 39" xfId="591"/>
    <cellStyle name="20% - Accent6 4" xfId="592"/>
    <cellStyle name="20% - Accent6 40" xfId="593"/>
    <cellStyle name="20% - Accent6 5" xfId="594"/>
    <cellStyle name="20% - Accent6 6" xfId="595"/>
    <cellStyle name="20% - Accent6 7" xfId="596"/>
    <cellStyle name="20% - Accent6 8" xfId="597"/>
    <cellStyle name="20% - Accent6 9" xfId="598"/>
    <cellStyle name="40% - Accent1" xfId="599"/>
    <cellStyle name="40% - Accent1 10" xfId="600"/>
    <cellStyle name="40% - Accent1 11" xfId="601"/>
    <cellStyle name="40% - Accent1 12" xfId="602"/>
    <cellStyle name="40% - Accent1 13" xfId="603"/>
    <cellStyle name="40% - Accent1 14" xfId="604"/>
    <cellStyle name="40% - Accent1 15" xfId="605"/>
    <cellStyle name="40% - Accent1 16" xfId="606"/>
    <cellStyle name="40% - Accent1 17" xfId="607"/>
    <cellStyle name="40% - Accent1 18" xfId="608"/>
    <cellStyle name="40% - Accent1 19" xfId="609"/>
    <cellStyle name="40% - Accent1 2" xfId="610"/>
    <cellStyle name="40% - Accent1 20" xfId="611"/>
    <cellStyle name="40% - Accent1 21" xfId="612"/>
    <cellStyle name="40% - Accent1 22" xfId="613"/>
    <cellStyle name="40% - Accent1 23" xfId="614"/>
    <cellStyle name="40% - Accent1 24" xfId="615"/>
    <cellStyle name="40% - Accent1 25" xfId="616"/>
    <cellStyle name="40% - Accent1 26" xfId="617"/>
    <cellStyle name="40% - Accent1 27" xfId="618"/>
    <cellStyle name="40% - Accent1 28" xfId="619"/>
    <cellStyle name="40% - Accent1 29" xfId="620"/>
    <cellStyle name="40% - Accent1 3" xfId="621"/>
    <cellStyle name="40% - Accent1 30" xfId="622"/>
    <cellStyle name="40% - Accent1 31" xfId="623"/>
    <cellStyle name="40% - Accent1 32" xfId="624"/>
    <cellStyle name="40% - Accent1 33" xfId="625"/>
    <cellStyle name="40% - Accent1 34" xfId="626"/>
    <cellStyle name="40% - Accent1 35" xfId="627"/>
    <cellStyle name="40% - Accent1 36" xfId="628"/>
    <cellStyle name="40% - Accent1 37" xfId="629"/>
    <cellStyle name="40% - Accent1 38" xfId="630"/>
    <cellStyle name="40% - Accent1 39" xfId="631"/>
    <cellStyle name="40% - Accent1 4" xfId="632"/>
    <cellStyle name="40% - Accent1 40" xfId="633"/>
    <cellStyle name="40% - Accent1 5" xfId="634"/>
    <cellStyle name="40% - Accent1 6" xfId="635"/>
    <cellStyle name="40% - Accent1 7" xfId="636"/>
    <cellStyle name="40% - Accent1 8" xfId="637"/>
    <cellStyle name="40% - Accent1 9" xfId="638"/>
    <cellStyle name="40% - Accent2" xfId="639"/>
    <cellStyle name="40% - Accent2 10" xfId="640"/>
    <cellStyle name="40% - Accent2 11" xfId="641"/>
    <cellStyle name="40% - Accent2 12" xfId="642"/>
    <cellStyle name="40% - Accent2 13" xfId="643"/>
    <cellStyle name="40% - Accent2 14" xfId="644"/>
    <cellStyle name="40% - Accent2 15" xfId="645"/>
    <cellStyle name="40% - Accent2 16" xfId="646"/>
    <cellStyle name="40% - Accent2 17" xfId="647"/>
    <cellStyle name="40% - Accent2 18" xfId="648"/>
    <cellStyle name="40% - Accent2 19" xfId="649"/>
    <cellStyle name="40% - Accent2 2" xfId="650"/>
    <cellStyle name="40% - Accent2 20" xfId="651"/>
    <cellStyle name="40% - Accent2 21" xfId="652"/>
    <cellStyle name="40% - Accent2 22" xfId="653"/>
    <cellStyle name="40% - Accent2 23" xfId="654"/>
    <cellStyle name="40% - Accent2 24" xfId="655"/>
    <cellStyle name="40% - Accent2 25" xfId="656"/>
    <cellStyle name="40% - Accent2 26" xfId="657"/>
    <cellStyle name="40% - Accent2 27" xfId="658"/>
    <cellStyle name="40% - Accent2 28" xfId="659"/>
    <cellStyle name="40% - Accent2 29" xfId="660"/>
    <cellStyle name="40% - Accent2 3" xfId="661"/>
    <cellStyle name="40% - Accent2 30" xfId="662"/>
    <cellStyle name="40% - Accent2 31" xfId="663"/>
    <cellStyle name="40% - Accent2 32" xfId="664"/>
    <cellStyle name="40% - Accent2 33" xfId="665"/>
    <cellStyle name="40% - Accent2 34" xfId="666"/>
    <cellStyle name="40% - Accent2 35" xfId="667"/>
    <cellStyle name="40% - Accent2 36" xfId="668"/>
    <cellStyle name="40% - Accent2 37" xfId="669"/>
    <cellStyle name="40% - Accent2 38" xfId="670"/>
    <cellStyle name="40% - Accent2 39" xfId="671"/>
    <cellStyle name="40% - Accent2 4" xfId="672"/>
    <cellStyle name="40% - Accent2 40" xfId="673"/>
    <cellStyle name="40% - Accent2 5" xfId="674"/>
    <cellStyle name="40% - Accent2 6" xfId="675"/>
    <cellStyle name="40% - Accent2 7" xfId="676"/>
    <cellStyle name="40% - Accent2 8" xfId="677"/>
    <cellStyle name="40% - Accent2 9" xfId="678"/>
    <cellStyle name="40% - Accent3" xfId="679"/>
    <cellStyle name="40% - Accent3 10" xfId="680"/>
    <cellStyle name="40% - Accent3 11" xfId="681"/>
    <cellStyle name="40% - Accent3 12" xfId="682"/>
    <cellStyle name="40% - Accent3 13" xfId="683"/>
    <cellStyle name="40% - Accent3 14" xfId="684"/>
    <cellStyle name="40% - Accent3 15" xfId="685"/>
    <cellStyle name="40% - Accent3 16" xfId="686"/>
    <cellStyle name="40% - Accent3 17" xfId="687"/>
    <cellStyle name="40% - Accent3 18" xfId="688"/>
    <cellStyle name="40% - Accent3 19" xfId="689"/>
    <cellStyle name="40% - Accent3 2" xfId="690"/>
    <cellStyle name="40% - Accent3 20" xfId="691"/>
    <cellStyle name="40% - Accent3 21" xfId="692"/>
    <cellStyle name="40% - Accent3 22" xfId="693"/>
    <cellStyle name="40% - Accent3 23" xfId="694"/>
    <cellStyle name="40% - Accent3 24" xfId="695"/>
    <cellStyle name="40% - Accent3 25" xfId="696"/>
    <cellStyle name="40% - Accent3 26" xfId="697"/>
    <cellStyle name="40% - Accent3 27" xfId="698"/>
    <cellStyle name="40% - Accent3 28" xfId="699"/>
    <cellStyle name="40% - Accent3 29" xfId="700"/>
    <cellStyle name="40% - Accent3 3" xfId="701"/>
    <cellStyle name="40% - Accent3 30" xfId="702"/>
    <cellStyle name="40% - Accent3 31" xfId="703"/>
    <cellStyle name="40% - Accent3 32" xfId="704"/>
    <cellStyle name="40% - Accent3 33" xfId="705"/>
    <cellStyle name="40% - Accent3 34" xfId="706"/>
    <cellStyle name="40% - Accent3 35" xfId="707"/>
    <cellStyle name="40% - Accent3 36" xfId="708"/>
    <cellStyle name="40% - Accent3 37" xfId="709"/>
    <cellStyle name="40% - Accent3 38" xfId="710"/>
    <cellStyle name="40% - Accent3 39" xfId="711"/>
    <cellStyle name="40% - Accent3 4" xfId="712"/>
    <cellStyle name="40% - Accent3 40" xfId="713"/>
    <cellStyle name="40% - Accent3 5" xfId="714"/>
    <cellStyle name="40% - Accent3 6" xfId="715"/>
    <cellStyle name="40% - Accent3 7" xfId="716"/>
    <cellStyle name="40% - Accent3 8" xfId="717"/>
    <cellStyle name="40% - Accent3 9" xfId="718"/>
    <cellStyle name="40% - Accent4" xfId="719"/>
    <cellStyle name="40% - Accent4 10" xfId="720"/>
    <cellStyle name="40% - Accent4 11" xfId="721"/>
    <cellStyle name="40% - Accent4 12" xfId="722"/>
    <cellStyle name="40% - Accent4 13" xfId="723"/>
    <cellStyle name="40% - Accent4 14" xfId="724"/>
    <cellStyle name="40% - Accent4 15" xfId="725"/>
    <cellStyle name="40% - Accent4 16" xfId="726"/>
    <cellStyle name="40% - Accent4 17" xfId="727"/>
    <cellStyle name="40% - Accent4 18" xfId="728"/>
    <cellStyle name="40% - Accent4 19" xfId="729"/>
    <cellStyle name="40% - Accent4 2" xfId="730"/>
    <cellStyle name="40% - Accent4 20" xfId="731"/>
    <cellStyle name="40% - Accent4 21" xfId="732"/>
    <cellStyle name="40% - Accent4 22" xfId="733"/>
    <cellStyle name="40% - Accent4 23" xfId="734"/>
    <cellStyle name="40% - Accent4 24" xfId="735"/>
    <cellStyle name="40% - Accent4 25" xfId="736"/>
    <cellStyle name="40% - Accent4 26" xfId="737"/>
    <cellStyle name="40% - Accent4 27" xfId="738"/>
    <cellStyle name="40% - Accent4 28" xfId="739"/>
    <cellStyle name="40% - Accent4 29" xfId="740"/>
    <cellStyle name="40% - Accent4 3" xfId="741"/>
    <cellStyle name="40% - Accent4 30" xfId="742"/>
    <cellStyle name="40% - Accent4 31" xfId="743"/>
    <cellStyle name="40% - Accent4 32" xfId="744"/>
    <cellStyle name="40% - Accent4 33" xfId="745"/>
    <cellStyle name="40% - Accent4 34" xfId="746"/>
    <cellStyle name="40% - Accent4 35" xfId="747"/>
    <cellStyle name="40% - Accent4 36" xfId="748"/>
    <cellStyle name="40% - Accent4 37" xfId="749"/>
    <cellStyle name="40% - Accent4 38" xfId="750"/>
    <cellStyle name="40% - Accent4 39" xfId="751"/>
    <cellStyle name="40% - Accent4 4" xfId="752"/>
    <cellStyle name="40% - Accent4 40" xfId="753"/>
    <cellStyle name="40% - Accent4 5" xfId="754"/>
    <cellStyle name="40% - Accent4 6" xfId="755"/>
    <cellStyle name="40% - Accent4 7" xfId="756"/>
    <cellStyle name="40% - Accent4 8" xfId="757"/>
    <cellStyle name="40% - Accent4 9" xfId="758"/>
    <cellStyle name="40% - Accent5" xfId="759"/>
    <cellStyle name="40% - Accent5 10" xfId="760"/>
    <cellStyle name="40% - Accent5 11" xfId="761"/>
    <cellStyle name="40% - Accent5 12" xfId="762"/>
    <cellStyle name="40% - Accent5 13" xfId="763"/>
    <cellStyle name="40% - Accent5 14" xfId="764"/>
    <cellStyle name="40% - Accent5 15" xfId="765"/>
    <cellStyle name="40% - Accent5 16" xfId="766"/>
    <cellStyle name="40% - Accent5 17" xfId="767"/>
    <cellStyle name="40% - Accent5 18" xfId="768"/>
    <cellStyle name="40% - Accent5 19" xfId="769"/>
    <cellStyle name="40% - Accent5 2" xfId="770"/>
    <cellStyle name="40% - Accent5 20" xfId="771"/>
    <cellStyle name="40% - Accent5 21" xfId="772"/>
    <cellStyle name="40% - Accent5 22" xfId="773"/>
    <cellStyle name="40% - Accent5 23" xfId="774"/>
    <cellStyle name="40% - Accent5 24" xfId="775"/>
    <cellStyle name="40% - Accent5 25" xfId="776"/>
    <cellStyle name="40% - Accent5 26" xfId="777"/>
    <cellStyle name="40% - Accent5 27" xfId="778"/>
    <cellStyle name="40% - Accent5 28" xfId="779"/>
    <cellStyle name="40% - Accent5 29" xfId="780"/>
    <cellStyle name="40% - Accent5 3" xfId="781"/>
    <cellStyle name="40% - Accent5 30" xfId="782"/>
    <cellStyle name="40% - Accent5 31" xfId="783"/>
    <cellStyle name="40% - Accent5 32" xfId="784"/>
    <cellStyle name="40% - Accent5 33" xfId="785"/>
    <cellStyle name="40% - Accent5 34" xfId="786"/>
    <cellStyle name="40% - Accent5 35" xfId="787"/>
    <cellStyle name="40% - Accent5 36" xfId="788"/>
    <cellStyle name="40% - Accent5 37" xfId="789"/>
    <cellStyle name="40% - Accent5 38" xfId="790"/>
    <cellStyle name="40% - Accent5 39" xfId="791"/>
    <cellStyle name="40% - Accent5 4" xfId="792"/>
    <cellStyle name="40% - Accent5 40" xfId="793"/>
    <cellStyle name="40% - Accent5 5" xfId="794"/>
    <cellStyle name="40% - Accent5 6" xfId="795"/>
    <cellStyle name="40% - Accent5 7" xfId="796"/>
    <cellStyle name="40% - Accent5 8" xfId="797"/>
    <cellStyle name="40% - Accent5 9" xfId="798"/>
    <cellStyle name="40% - Accent6" xfId="799"/>
    <cellStyle name="40% - Accent6 10" xfId="800"/>
    <cellStyle name="40% - Accent6 11" xfId="801"/>
    <cellStyle name="40% - Accent6 12" xfId="802"/>
    <cellStyle name="40% - Accent6 13" xfId="803"/>
    <cellStyle name="40% - Accent6 14" xfId="804"/>
    <cellStyle name="40% - Accent6 15" xfId="805"/>
    <cellStyle name="40% - Accent6 16" xfId="806"/>
    <cellStyle name="40% - Accent6 17" xfId="807"/>
    <cellStyle name="40% - Accent6 18" xfId="808"/>
    <cellStyle name="40% - Accent6 19" xfId="809"/>
    <cellStyle name="40% - Accent6 2" xfId="810"/>
    <cellStyle name="40% - Accent6 20" xfId="811"/>
    <cellStyle name="40% - Accent6 21" xfId="812"/>
    <cellStyle name="40% - Accent6 22" xfId="813"/>
    <cellStyle name="40% - Accent6 23" xfId="814"/>
    <cellStyle name="40% - Accent6 24" xfId="815"/>
    <cellStyle name="40% - Accent6 25" xfId="816"/>
    <cellStyle name="40% - Accent6 26" xfId="817"/>
    <cellStyle name="40% - Accent6 27" xfId="818"/>
    <cellStyle name="40% - Accent6 28" xfId="819"/>
    <cellStyle name="40% - Accent6 29" xfId="820"/>
    <cellStyle name="40% - Accent6 3" xfId="821"/>
    <cellStyle name="40% - Accent6 30" xfId="822"/>
    <cellStyle name="40% - Accent6 31" xfId="823"/>
    <cellStyle name="40% - Accent6 32" xfId="824"/>
    <cellStyle name="40% - Accent6 33" xfId="825"/>
    <cellStyle name="40% - Accent6 34" xfId="826"/>
    <cellStyle name="40% - Accent6 35" xfId="827"/>
    <cellStyle name="40% - Accent6 36" xfId="828"/>
    <cellStyle name="40% - Accent6 37" xfId="829"/>
    <cellStyle name="40% - Accent6 38" xfId="830"/>
    <cellStyle name="40% - Accent6 39" xfId="831"/>
    <cellStyle name="40% - Accent6 4" xfId="832"/>
    <cellStyle name="40% - Accent6 40" xfId="833"/>
    <cellStyle name="40% - Accent6 5" xfId="834"/>
    <cellStyle name="40% - Accent6 6" xfId="835"/>
    <cellStyle name="40% - Accent6 7" xfId="836"/>
    <cellStyle name="40% - Accent6 8" xfId="837"/>
    <cellStyle name="40% - Accent6 9" xfId="838"/>
    <cellStyle name="60% - Accent1" xfId="839"/>
    <cellStyle name="60% - Accent2" xfId="840"/>
    <cellStyle name="60% - Accent3" xfId="841"/>
    <cellStyle name="60% - Accent4" xfId="842"/>
    <cellStyle name="60% - Accent5" xfId="843"/>
    <cellStyle name="60% - Accent6" xfId="844"/>
    <cellStyle name="Accent1 10" xfId="845"/>
    <cellStyle name="Accent1 2" xfId="846"/>
    <cellStyle name="Accent1 3" xfId="847"/>
    <cellStyle name="Accent1 4" xfId="848"/>
    <cellStyle name="Accent1 5" xfId="849"/>
    <cellStyle name="Accent1 6" xfId="850"/>
    <cellStyle name="Accent1 7" xfId="851"/>
    <cellStyle name="Accent1 8" xfId="852"/>
    <cellStyle name="Accent1 9" xfId="853"/>
    <cellStyle name="Accent2 10" xfId="854"/>
    <cellStyle name="Accent2 2" xfId="855"/>
    <cellStyle name="Accent2 3" xfId="856"/>
    <cellStyle name="Accent2 4" xfId="857"/>
    <cellStyle name="Accent2 5" xfId="858"/>
    <cellStyle name="Accent2 6" xfId="859"/>
    <cellStyle name="Accent2 7" xfId="860"/>
    <cellStyle name="Accent2 8" xfId="861"/>
    <cellStyle name="Accent2 9" xfId="862"/>
    <cellStyle name="Accent3 10" xfId="863"/>
    <cellStyle name="Accent3 2" xfId="864"/>
    <cellStyle name="Accent3 3" xfId="865"/>
    <cellStyle name="Accent3 4" xfId="866"/>
    <cellStyle name="Accent3 5" xfId="867"/>
    <cellStyle name="Accent3 6" xfId="868"/>
    <cellStyle name="Accent3 7" xfId="869"/>
    <cellStyle name="Accent3 8" xfId="870"/>
    <cellStyle name="Accent3 9" xfId="871"/>
    <cellStyle name="Accent4 10" xfId="872"/>
    <cellStyle name="Accent4 2" xfId="873"/>
    <cellStyle name="Accent4 3" xfId="874"/>
    <cellStyle name="Accent4 4" xfId="875"/>
    <cellStyle name="Accent4 5" xfId="876"/>
    <cellStyle name="Accent4 6" xfId="877"/>
    <cellStyle name="Accent4 7" xfId="878"/>
    <cellStyle name="Accent4 8" xfId="879"/>
    <cellStyle name="Accent4 9" xfId="880"/>
    <cellStyle name="Accent5 10" xfId="881"/>
    <cellStyle name="Accent5 2" xfId="882"/>
    <cellStyle name="Accent5 3" xfId="883"/>
    <cellStyle name="Accent5 4" xfId="884"/>
    <cellStyle name="Accent5 5" xfId="885"/>
    <cellStyle name="Accent5 6" xfId="886"/>
    <cellStyle name="Accent5 7" xfId="887"/>
    <cellStyle name="Accent5 8" xfId="888"/>
    <cellStyle name="Accent5 9" xfId="889"/>
    <cellStyle name="Accent6 10" xfId="890"/>
    <cellStyle name="Accent6 2" xfId="891"/>
    <cellStyle name="Accent6 3" xfId="892"/>
    <cellStyle name="Accent6 4" xfId="893"/>
    <cellStyle name="Accent6 5" xfId="894"/>
    <cellStyle name="Accent6 6" xfId="895"/>
    <cellStyle name="Accent6 7" xfId="896"/>
    <cellStyle name="Accent6 8" xfId="897"/>
    <cellStyle name="Accent6 9" xfId="898"/>
    <cellStyle name="Bad" xfId="899"/>
    <cellStyle name="Border" xfId="900"/>
    <cellStyle name="Calculation" xfId="901"/>
    <cellStyle name="Check Cell" xfId="902"/>
    <cellStyle name="Comma [0]_CCOCPX" xfId="903"/>
    <cellStyle name="Comma 3" xfId="904"/>
    <cellStyle name="Comma_Capex" xfId="905"/>
    <cellStyle name="Currency [0]_CCOCPX" xfId="906"/>
    <cellStyle name="Currency_CCOCPX" xfId="907"/>
    <cellStyle name="Euro" xfId="192"/>
    <cellStyle name="Euro 10" xfId="908"/>
    <cellStyle name="Euro 11" xfId="909"/>
    <cellStyle name="Euro 12" xfId="910"/>
    <cellStyle name="Euro 13" xfId="911"/>
    <cellStyle name="Euro 14" xfId="912"/>
    <cellStyle name="Euro 15" xfId="913"/>
    <cellStyle name="Euro 16" xfId="914"/>
    <cellStyle name="Euro 17" xfId="915"/>
    <cellStyle name="Euro 18" xfId="916"/>
    <cellStyle name="Euro 19" xfId="917"/>
    <cellStyle name="Euro 2" xfId="918"/>
    <cellStyle name="Euro 2 2" xfId="919"/>
    <cellStyle name="Euro 2 3" xfId="920"/>
    <cellStyle name="Euro 2 4" xfId="921"/>
    <cellStyle name="Euro 2 5" xfId="922"/>
    <cellStyle name="Euro 2 6" xfId="923"/>
    <cellStyle name="Euro 2 7" xfId="924"/>
    <cellStyle name="Euro 2 8" xfId="925"/>
    <cellStyle name="Euro 20" xfId="926"/>
    <cellStyle name="Euro 21" xfId="927"/>
    <cellStyle name="Euro 22" xfId="928"/>
    <cellStyle name="Euro 23" xfId="929"/>
    <cellStyle name="Euro 24" xfId="930"/>
    <cellStyle name="Euro 25" xfId="931"/>
    <cellStyle name="Euro 3" xfId="932"/>
    <cellStyle name="Euro 3 10" xfId="933"/>
    <cellStyle name="Euro 3 11" xfId="934"/>
    <cellStyle name="Euro 3 12" xfId="935"/>
    <cellStyle name="Euro 3 13" xfId="936"/>
    <cellStyle name="Euro 3 14" xfId="937"/>
    <cellStyle name="Euro 3 15" xfId="938"/>
    <cellStyle name="Euro 3 16" xfId="939"/>
    <cellStyle name="Euro 3 17" xfId="940"/>
    <cellStyle name="Euro 3 18" xfId="941"/>
    <cellStyle name="Euro 3 2" xfId="942"/>
    <cellStyle name="Euro 3 3" xfId="943"/>
    <cellStyle name="Euro 3 4" xfId="944"/>
    <cellStyle name="Euro 3 5" xfId="945"/>
    <cellStyle name="Euro 3 6" xfId="946"/>
    <cellStyle name="Euro 3 7" xfId="947"/>
    <cellStyle name="Euro 3 8" xfId="948"/>
    <cellStyle name="Euro 3 9" xfId="949"/>
    <cellStyle name="Euro 4" xfId="950"/>
    <cellStyle name="Euro 5" xfId="951"/>
    <cellStyle name="Euro 6" xfId="952"/>
    <cellStyle name="Euro 7" xfId="953"/>
    <cellStyle name="Euro 8" xfId="954"/>
    <cellStyle name="Euro 9" xfId="955"/>
    <cellStyle name="Excel Built-in Normal" xfId="956"/>
    <cellStyle name="Explanatory Text" xfId="957"/>
    <cellStyle name="Francis" xfId="958"/>
    <cellStyle name="Good" xfId="959"/>
    <cellStyle name="Grey" xfId="960"/>
    <cellStyle name="Heading 1" xfId="961"/>
    <cellStyle name="Heading 2" xfId="962"/>
    <cellStyle name="Heading 3" xfId="963"/>
    <cellStyle name="Heading 4" xfId="964"/>
    <cellStyle name="Input" xfId="965"/>
    <cellStyle name="Input [yellow]" xfId="966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 2" xfId="967"/>
    <cellStyle name="Lien hypertexte 2 2" xfId="2254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nked Cell" xfId="968"/>
    <cellStyle name="Milliers [0] 2" xfId="1"/>
    <cellStyle name="Milliers [0] 2 10" xfId="969"/>
    <cellStyle name="Milliers [0] 2 11" xfId="970"/>
    <cellStyle name="Milliers [0] 2 12" xfId="971"/>
    <cellStyle name="Milliers [0] 2 13" xfId="972"/>
    <cellStyle name="Milliers [0] 2 14" xfId="973"/>
    <cellStyle name="Milliers [0] 2 15" xfId="974"/>
    <cellStyle name="Milliers [0] 2 16" xfId="975"/>
    <cellStyle name="Milliers [0] 2 17" xfId="976"/>
    <cellStyle name="Milliers [0] 2 18" xfId="977"/>
    <cellStyle name="Milliers [0] 2 19" xfId="978"/>
    <cellStyle name="Milliers [0] 2 2" xfId="979"/>
    <cellStyle name="Milliers [0] 2 3" xfId="980"/>
    <cellStyle name="Milliers [0] 2 4" xfId="981"/>
    <cellStyle name="Milliers [0] 2 5" xfId="982"/>
    <cellStyle name="Milliers [0] 2 6" xfId="983"/>
    <cellStyle name="Milliers [0] 2 7" xfId="984"/>
    <cellStyle name="Milliers [0] 2 8" xfId="985"/>
    <cellStyle name="Milliers [0] 2 9" xfId="986"/>
    <cellStyle name="Milliers [0] 3" xfId="987"/>
    <cellStyle name="Milliers [0] 4" xfId="988"/>
    <cellStyle name="Milliers [0] 5" xfId="989"/>
    <cellStyle name="Milliers [0] 6" xfId="990"/>
    <cellStyle name="Milliers [0] 7" xfId="991"/>
    <cellStyle name="Milliers [0] 8" xfId="992"/>
    <cellStyle name="Milliers 10" xfId="993"/>
    <cellStyle name="Milliers 10 10" xfId="994"/>
    <cellStyle name="Milliers 10 11" xfId="995"/>
    <cellStyle name="Milliers 10 12" xfId="996"/>
    <cellStyle name="Milliers 10 13" xfId="997"/>
    <cellStyle name="Milliers 10 14" xfId="998"/>
    <cellStyle name="Milliers 10 15" xfId="999"/>
    <cellStyle name="Milliers 10 16" xfId="1000"/>
    <cellStyle name="Milliers 10 17" xfId="1001"/>
    <cellStyle name="Milliers 10 18" xfId="1002"/>
    <cellStyle name="Milliers 10 19" xfId="1003"/>
    <cellStyle name="Milliers 10 2" xfId="1004"/>
    <cellStyle name="Milliers 10 20" xfId="1005"/>
    <cellStyle name="Milliers 10 21" xfId="1006"/>
    <cellStyle name="Milliers 10 22" xfId="1007"/>
    <cellStyle name="Milliers 10 23" xfId="1008"/>
    <cellStyle name="Milliers 10 24" xfId="1009"/>
    <cellStyle name="Milliers 10 3" xfId="1010"/>
    <cellStyle name="Milliers 10 4" xfId="1011"/>
    <cellStyle name="Milliers 10 5" xfId="1012"/>
    <cellStyle name="Milliers 10 6" xfId="1013"/>
    <cellStyle name="Milliers 10 7" xfId="1014"/>
    <cellStyle name="Milliers 10 8" xfId="1015"/>
    <cellStyle name="Milliers 10 9" xfId="1016"/>
    <cellStyle name="Milliers 11" xfId="1017"/>
    <cellStyle name="Milliers 11 2" xfId="1018"/>
    <cellStyle name="Milliers 12" xfId="1019"/>
    <cellStyle name="Milliers 12 2" xfId="1020"/>
    <cellStyle name="Milliers 13" xfId="1021"/>
    <cellStyle name="Milliers 14" xfId="1022"/>
    <cellStyle name="Milliers 15" xfId="1023"/>
    <cellStyle name="Milliers 16" xfId="1024"/>
    <cellStyle name="Milliers 17" xfId="1025"/>
    <cellStyle name="Milliers 2" xfId="2"/>
    <cellStyle name="Milliers 2 10" xfId="1026"/>
    <cellStyle name="Milliers 2 11" xfId="1027"/>
    <cellStyle name="Milliers 2 12" xfId="1028"/>
    <cellStyle name="Milliers 2 13" xfId="1029"/>
    <cellStyle name="Milliers 2 14" xfId="1030"/>
    <cellStyle name="Milliers 2 15" xfId="1031"/>
    <cellStyle name="Milliers 2 16" xfId="1032"/>
    <cellStyle name="Milliers 2 17" xfId="1033"/>
    <cellStyle name="Milliers 2 18" xfId="1034"/>
    <cellStyle name="Milliers 2 19" xfId="1035"/>
    <cellStyle name="Milliers 2 2" xfId="1036"/>
    <cellStyle name="Milliers 2 2 10" xfId="1037"/>
    <cellStyle name="Milliers 2 2 11" xfId="1038"/>
    <cellStyle name="Milliers 2 2 12" xfId="1039"/>
    <cellStyle name="Milliers 2 2 13" xfId="1040"/>
    <cellStyle name="Milliers 2 2 14" xfId="1041"/>
    <cellStyle name="Milliers 2 2 15" xfId="1042"/>
    <cellStyle name="Milliers 2 2 16" xfId="1043"/>
    <cellStyle name="Milliers 2 2 17" xfId="1044"/>
    <cellStyle name="Milliers 2 2 18" xfId="1045"/>
    <cellStyle name="Milliers 2 2 19" xfId="1046"/>
    <cellStyle name="Milliers 2 2 2" xfId="1047"/>
    <cellStyle name="Milliers 2 2 2 10" xfId="1048"/>
    <cellStyle name="Milliers 2 2 2 11" xfId="1049"/>
    <cellStyle name="Milliers 2 2 2 12" xfId="1050"/>
    <cellStyle name="Milliers 2 2 2 13" xfId="1051"/>
    <cellStyle name="Milliers 2 2 2 14" xfId="1052"/>
    <cellStyle name="Milliers 2 2 2 15" xfId="1053"/>
    <cellStyle name="Milliers 2 2 2 16" xfId="1054"/>
    <cellStyle name="Milliers 2 2 2 17" xfId="1055"/>
    <cellStyle name="Milliers 2 2 2 18" xfId="1056"/>
    <cellStyle name="Milliers 2 2 2 19" xfId="1057"/>
    <cellStyle name="Milliers 2 2 2 2" xfId="1058"/>
    <cellStyle name="Milliers 2 2 2 20" xfId="1059"/>
    <cellStyle name="Milliers 2 2 2 21" xfId="1060"/>
    <cellStyle name="Milliers 2 2 2 22" xfId="1061"/>
    <cellStyle name="Milliers 2 2 2 23" xfId="1062"/>
    <cellStyle name="Milliers 2 2 2 24" xfId="1063"/>
    <cellStyle name="Milliers 2 2 2 3" xfId="1064"/>
    <cellStyle name="Milliers 2 2 2 4" xfId="1065"/>
    <cellStyle name="Milliers 2 2 2 5" xfId="1066"/>
    <cellStyle name="Milliers 2 2 2 6" xfId="1067"/>
    <cellStyle name="Milliers 2 2 2 7" xfId="1068"/>
    <cellStyle name="Milliers 2 2 2 8" xfId="1069"/>
    <cellStyle name="Milliers 2 2 2 9" xfId="1070"/>
    <cellStyle name="Milliers 2 2 20" xfId="1071"/>
    <cellStyle name="Milliers 2 2 21" xfId="1072"/>
    <cellStyle name="Milliers 2 2 22" xfId="1073"/>
    <cellStyle name="Milliers 2 2 23" xfId="1074"/>
    <cellStyle name="Milliers 2 2 24" xfId="1075"/>
    <cellStyle name="Milliers 2 2 25" xfId="1076"/>
    <cellStyle name="Milliers 2 2 26" xfId="1077"/>
    <cellStyle name="Milliers 2 2 27" xfId="1078"/>
    <cellStyle name="Milliers 2 2 28" xfId="1079"/>
    <cellStyle name="Milliers 2 2 29" xfId="1080"/>
    <cellStyle name="Milliers 2 2 3" xfId="1081"/>
    <cellStyle name="Milliers 2 2 3 2" xfId="1082"/>
    <cellStyle name="Milliers 2 2 3 3" xfId="1083"/>
    <cellStyle name="Milliers 2 2 3 4" xfId="1084"/>
    <cellStyle name="Milliers 2 2 3 5" xfId="1085"/>
    <cellStyle name="Milliers 2 2 3 6" xfId="1086"/>
    <cellStyle name="Milliers 2 2 3 7" xfId="1087"/>
    <cellStyle name="Milliers 2 2 3 8" xfId="1088"/>
    <cellStyle name="Milliers 2 2 30" xfId="1089"/>
    <cellStyle name="Milliers 2 2 31" xfId="1090"/>
    <cellStyle name="Milliers 2 2 32" xfId="1091"/>
    <cellStyle name="Milliers 2 2 33" xfId="1092"/>
    <cellStyle name="Milliers 2 2 34" xfId="1093"/>
    <cellStyle name="Milliers 2 2 35" xfId="1094"/>
    <cellStyle name="Milliers 2 2 36" xfId="1095"/>
    <cellStyle name="Milliers 2 2 4" xfId="1096"/>
    <cellStyle name="Milliers 2 2 4 2" xfId="1097"/>
    <cellStyle name="Milliers 2 2 4 3" xfId="1098"/>
    <cellStyle name="Milliers 2 2 4 4" xfId="1099"/>
    <cellStyle name="Milliers 2 2 4 5" xfId="1100"/>
    <cellStyle name="Milliers 2 2 4 6" xfId="1101"/>
    <cellStyle name="Milliers 2 2 4 7" xfId="1102"/>
    <cellStyle name="Milliers 2 2 4 8" xfId="1103"/>
    <cellStyle name="Milliers 2 2 5" xfId="1104"/>
    <cellStyle name="Milliers 2 2 5 2" xfId="1105"/>
    <cellStyle name="Milliers 2 2 5 3" xfId="1106"/>
    <cellStyle name="Milliers 2 2 5 4" xfId="1107"/>
    <cellStyle name="Milliers 2 2 5 5" xfId="1108"/>
    <cellStyle name="Milliers 2 2 5 6" xfId="1109"/>
    <cellStyle name="Milliers 2 2 5 7" xfId="1110"/>
    <cellStyle name="Milliers 2 2 5 8" xfId="1111"/>
    <cellStyle name="Milliers 2 2 6" xfId="1112"/>
    <cellStyle name="Milliers 2 2 6 2" xfId="1113"/>
    <cellStyle name="Milliers 2 2 6 3" xfId="1114"/>
    <cellStyle name="Milliers 2 2 6 4" xfId="1115"/>
    <cellStyle name="Milliers 2 2 6 5" xfId="1116"/>
    <cellStyle name="Milliers 2 2 6 6" xfId="1117"/>
    <cellStyle name="Milliers 2 2 6 7" xfId="1118"/>
    <cellStyle name="Milliers 2 2 6 8" xfId="1119"/>
    <cellStyle name="Milliers 2 2 7" xfId="1120"/>
    <cellStyle name="Milliers 2 2 8" xfId="1121"/>
    <cellStyle name="Milliers 2 2 9" xfId="1122"/>
    <cellStyle name="Milliers 2 20" xfId="1123"/>
    <cellStyle name="Milliers 2 21" xfId="1124"/>
    <cellStyle name="Milliers 2 22" xfId="1125"/>
    <cellStyle name="Milliers 2 23" xfId="1126"/>
    <cellStyle name="Milliers 2 24" xfId="2255"/>
    <cellStyle name="Milliers 2 3" xfId="1127"/>
    <cellStyle name="Milliers 2 3 10" xfId="1128"/>
    <cellStyle name="Milliers 2 3 11" xfId="1129"/>
    <cellStyle name="Milliers 2 3 12" xfId="1130"/>
    <cellStyle name="Milliers 2 3 13" xfId="1131"/>
    <cellStyle name="Milliers 2 3 14" xfId="1132"/>
    <cellStyle name="Milliers 2 3 15" xfId="1133"/>
    <cellStyle name="Milliers 2 3 16" xfId="1134"/>
    <cellStyle name="Milliers 2 3 17" xfId="1135"/>
    <cellStyle name="Milliers 2 3 18" xfId="1136"/>
    <cellStyle name="Milliers 2 3 2" xfId="1137"/>
    <cellStyle name="Milliers 2 3 3" xfId="1138"/>
    <cellStyle name="Milliers 2 3 4" xfId="1139"/>
    <cellStyle name="Milliers 2 3 5" xfId="1140"/>
    <cellStyle name="Milliers 2 3 6" xfId="1141"/>
    <cellStyle name="Milliers 2 3 7" xfId="1142"/>
    <cellStyle name="Milliers 2 3 8" xfId="1143"/>
    <cellStyle name="Milliers 2 3 9" xfId="1144"/>
    <cellStyle name="Milliers 2 4" xfId="1145"/>
    <cellStyle name="Milliers 2 4 10" xfId="1146"/>
    <cellStyle name="Milliers 2 4 11" xfId="1147"/>
    <cellStyle name="Milliers 2 4 12" xfId="1148"/>
    <cellStyle name="Milliers 2 4 13" xfId="1149"/>
    <cellStyle name="Milliers 2 4 14" xfId="1150"/>
    <cellStyle name="Milliers 2 4 15" xfId="1151"/>
    <cellStyle name="Milliers 2 4 16" xfId="1152"/>
    <cellStyle name="Milliers 2 4 17" xfId="1153"/>
    <cellStyle name="Milliers 2 4 18" xfId="1154"/>
    <cellStyle name="Milliers 2 4 2" xfId="1155"/>
    <cellStyle name="Milliers 2 4 3" xfId="1156"/>
    <cellStyle name="Milliers 2 4 4" xfId="1157"/>
    <cellStyle name="Milliers 2 4 5" xfId="1158"/>
    <cellStyle name="Milliers 2 4 6" xfId="1159"/>
    <cellStyle name="Milliers 2 4 7" xfId="1160"/>
    <cellStyle name="Milliers 2 4 8" xfId="1161"/>
    <cellStyle name="Milliers 2 4 9" xfId="1162"/>
    <cellStyle name="Milliers 2 5" xfId="1163"/>
    <cellStyle name="Milliers 2 5 10" xfId="1164"/>
    <cellStyle name="Milliers 2 5 11" xfId="1165"/>
    <cellStyle name="Milliers 2 5 12" xfId="1166"/>
    <cellStyle name="Milliers 2 5 13" xfId="1167"/>
    <cellStyle name="Milliers 2 5 14" xfId="1168"/>
    <cellStyle name="Milliers 2 5 15" xfId="1169"/>
    <cellStyle name="Milliers 2 5 16" xfId="1170"/>
    <cellStyle name="Milliers 2 5 17" xfId="1171"/>
    <cellStyle name="Milliers 2 5 18" xfId="1172"/>
    <cellStyle name="Milliers 2 5 2" xfId="1173"/>
    <cellStyle name="Milliers 2 5 3" xfId="1174"/>
    <cellStyle name="Milliers 2 5 4" xfId="1175"/>
    <cellStyle name="Milliers 2 5 5" xfId="1176"/>
    <cellStyle name="Milliers 2 5 6" xfId="1177"/>
    <cellStyle name="Milliers 2 5 7" xfId="1178"/>
    <cellStyle name="Milliers 2 5 8" xfId="1179"/>
    <cellStyle name="Milliers 2 5 9" xfId="1180"/>
    <cellStyle name="Milliers 2 6" xfId="1181"/>
    <cellStyle name="Milliers 2 6 10" xfId="1182"/>
    <cellStyle name="Milliers 2 6 11" xfId="1183"/>
    <cellStyle name="Milliers 2 6 12" xfId="1184"/>
    <cellStyle name="Milliers 2 6 13" xfId="1185"/>
    <cellStyle name="Milliers 2 6 14" xfId="1186"/>
    <cellStyle name="Milliers 2 6 15" xfId="1187"/>
    <cellStyle name="Milliers 2 6 16" xfId="1188"/>
    <cellStyle name="Milliers 2 6 17" xfId="1189"/>
    <cellStyle name="Milliers 2 6 18" xfId="1190"/>
    <cellStyle name="Milliers 2 6 2" xfId="1191"/>
    <cellStyle name="Milliers 2 6 3" xfId="1192"/>
    <cellStyle name="Milliers 2 6 4" xfId="1193"/>
    <cellStyle name="Milliers 2 6 5" xfId="1194"/>
    <cellStyle name="Milliers 2 6 6" xfId="1195"/>
    <cellStyle name="Milliers 2 6 7" xfId="1196"/>
    <cellStyle name="Milliers 2 6 8" xfId="1197"/>
    <cellStyle name="Milliers 2 6 9" xfId="1198"/>
    <cellStyle name="Milliers 2 7" xfId="1199"/>
    <cellStyle name="Milliers 2 7 10" xfId="1200"/>
    <cellStyle name="Milliers 2 7 11" xfId="1201"/>
    <cellStyle name="Milliers 2 7 12" xfId="1202"/>
    <cellStyle name="Milliers 2 7 13" xfId="1203"/>
    <cellStyle name="Milliers 2 7 14" xfId="1204"/>
    <cellStyle name="Milliers 2 7 15" xfId="1205"/>
    <cellStyle name="Milliers 2 7 16" xfId="1206"/>
    <cellStyle name="Milliers 2 7 17" xfId="1207"/>
    <cellStyle name="Milliers 2 7 18" xfId="1208"/>
    <cellStyle name="Milliers 2 7 2" xfId="1209"/>
    <cellStyle name="Milliers 2 7 3" xfId="1210"/>
    <cellStyle name="Milliers 2 7 4" xfId="1211"/>
    <cellStyle name="Milliers 2 7 5" xfId="1212"/>
    <cellStyle name="Milliers 2 7 6" xfId="1213"/>
    <cellStyle name="Milliers 2 7 7" xfId="1214"/>
    <cellStyle name="Milliers 2 7 8" xfId="1215"/>
    <cellStyle name="Milliers 2 7 9" xfId="1216"/>
    <cellStyle name="Milliers 2 8" xfId="1217"/>
    <cellStyle name="Milliers 2 8 10" xfId="1218"/>
    <cellStyle name="Milliers 2 8 11" xfId="1219"/>
    <cellStyle name="Milliers 2 8 12" xfId="1220"/>
    <cellStyle name="Milliers 2 8 13" xfId="1221"/>
    <cellStyle name="Milliers 2 8 14" xfId="1222"/>
    <cellStyle name="Milliers 2 8 15" xfId="1223"/>
    <cellStyle name="Milliers 2 8 16" xfId="1224"/>
    <cellStyle name="Milliers 2 8 17" xfId="1225"/>
    <cellStyle name="Milliers 2 8 18" xfId="1226"/>
    <cellStyle name="Milliers 2 8 2" xfId="1227"/>
    <cellStyle name="Milliers 2 8 3" xfId="1228"/>
    <cellStyle name="Milliers 2 8 4" xfId="1229"/>
    <cellStyle name="Milliers 2 8 5" xfId="1230"/>
    <cellStyle name="Milliers 2 8 6" xfId="1231"/>
    <cellStyle name="Milliers 2 8 7" xfId="1232"/>
    <cellStyle name="Milliers 2 8 8" xfId="1233"/>
    <cellStyle name="Milliers 2 8 9" xfId="1234"/>
    <cellStyle name="Milliers 2 9" xfId="1235"/>
    <cellStyle name="Milliers 2 9 2" xfId="1236"/>
    <cellStyle name="Milliers 2 9 3" xfId="1237"/>
    <cellStyle name="Milliers 2 9 4" xfId="1238"/>
    <cellStyle name="Milliers 2 9 5" xfId="1239"/>
    <cellStyle name="Milliers 2 9 6" xfId="1240"/>
    <cellStyle name="Milliers 2 9 7" xfId="1241"/>
    <cellStyle name="Milliers 2 9 8" xfId="1242"/>
    <cellStyle name="Milliers 25" xfId="1243"/>
    <cellStyle name="Milliers 28" xfId="1244"/>
    <cellStyle name="Milliers 3" xfId="3"/>
    <cellStyle name="Milliers 3 10" xfId="1245"/>
    <cellStyle name="Milliers 3 11" xfId="1246"/>
    <cellStyle name="Milliers 3 12" xfId="1247"/>
    <cellStyle name="Milliers 3 13" xfId="1248"/>
    <cellStyle name="Milliers 3 14" xfId="1249"/>
    <cellStyle name="Milliers 3 15" xfId="1250"/>
    <cellStyle name="Milliers 3 16" xfId="1251"/>
    <cellStyle name="Milliers 3 17" xfId="1252"/>
    <cellStyle name="Milliers 3 18" xfId="1253"/>
    <cellStyle name="Milliers 3 19" xfId="1254"/>
    <cellStyle name="Milliers 3 2" xfId="193"/>
    <cellStyle name="Milliers 3 2 10" xfId="1255"/>
    <cellStyle name="Milliers 3 2 11" xfId="1256"/>
    <cellStyle name="Milliers 3 2 12" xfId="1257"/>
    <cellStyle name="Milliers 3 2 13" xfId="1258"/>
    <cellStyle name="Milliers 3 2 14" xfId="1259"/>
    <cellStyle name="Milliers 3 2 15" xfId="1260"/>
    <cellStyle name="Milliers 3 2 16" xfId="1261"/>
    <cellStyle name="Milliers 3 2 17" xfId="1262"/>
    <cellStyle name="Milliers 3 2 18" xfId="1263"/>
    <cellStyle name="Milliers 3 2 19" xfId="1264"/>
    <cellStyle name="Milliers 3 2 2" xfId="1265"/>
    <cellStyle name="Milliers 3 2 2 10" xfId="1266"/>
    <cellStyle name="Milliers 3 2 2 11" xfId="1267"/>
    <cellStyle name="Milliers 3 2 2 12" xfId="1268"/>
    <cellStyle name="Milliers 3 2 2 13" xfId="1269"/>
    <cellStyle name="Milliers 3 2 2 14" xfId="1270"/>
    <cellStyle name="Milliers 3 2 2 15" xfId="1271"/>
    <cellStyle name="Milliers 3 2 2 16" xfId="1272"/>
    <cellStyle name="Milliers 3 2 2 17" xfId="1273"/>
    <cellStyle name="Milliers 3 2 2 18" xfId="1274"/>
    <cellStyle name="Milliers 3 2 2 19" xfId="1275"/>
    <cellStyle name="Milliers 3 2 2 2" xfId="1276"/>
    <cellStyle name="Milliers 3 2 2 20" xfId="1277"/>
    <cellStyle name="Milliers 3 2 2 21" xfId="1278"/>
    <cellStyle name="Milliers 3 2 2 22" xfId="1279"/>
    <cellStyle name="Milliers 3 2 2 23" xfId="1280"/>
    <cellStyle name="Milliers 3 2 2 24" xfId="1281"/>
    <cellStyle name="Milliers 3 2 2 3" xfId="1282"/>
    <cellStyle name="Milliers 3 2 2 4" xfId="1283"/>
    <cellStyle name="Milliers 3 2 2 5" xfId="1284"/>
    <cellStyle name="Milliers 3 2 2 6" xfId="1285"/>
    <cellStyle name="Milliers 3 2 2 7" xfId="1286"/>
    <cellStyle name="Milliers 3 2 2 8" xfId="1287"/>
    <cellStyle name="Milliers 3 2 2 9" xfId="1288"/>
    <cellStyle name="Milliers 3 2 20" xfId="1289"/>
    <cellStyle name="Milliers 3 2 21" xfId="1290"/>
    <cellStyle name="Milliers 3 2 22" xfId="1291"/>
    <cellStyle name="Milliers 3 2 23" xfId="1292"/>
    <cellStyle name="Milliers 3 2 24" xfId="1293"/>
    <cellStyle name="Milliers 3 2 25" xfId="1294"/>
    <cellStyle name="Milliers 3 2 26" xfId="1295"/>
    <cellStyle name="Milliers 3 2 27" xfId="1296"/>
    <cellStyle name="Milliers 3 2 28" xfId="1297"/>
    <cellStyle name="Milliers 3 2 29" xfId="1298"/>
    <cellStyle name="Milliers 3 2 3" xfId="1299"/>
    <cellStyle name="Milliers 3 2 30" xfId="1300"/>
    <cellStyle name="Milliers 3 2 31" xfId="1301"/>
    <cellStyle name="Milliers 3 2 32" xfId="1302"/>
    <cellStyle name="Milliers 3 2 33" xfId="1303"/>
    <cellStyle name="Milliers 3 2 34" xfId="1304"/>
    <cellStyle name="Milliers 3 2 35" xfId="1305"/>
    <cellStyle name="Milliers 3 2 36" xfId="1306"/>
    <cellStyle name="Milliers 3 2 4" xfId="1307"/>
    <cellStyle name="Milliers 3 2 5" xfId="1308"/>
    <cellStyle name="Milliers 3 2 6" xfId="1309"/>
    <cellStyle name="Milliers 3 2 7" xfId="1310"/>
    <cellStyle name="Milliers 3 2 8" xfId="1311"/>
    <cellStyle name="Milliers 3 2 9" xfId="1312"/>
    <cellStyle name="Milliers 3 20" xfId="1313"/>
    <cellStyle name="Milliers 3 21" xfId="1314"/>
    <cellStyle name="Milliers 3 22" xfId="1315"/>
    <cellStyle name="Milliers 3 23" xfId="1316"/>
    <cellStyle name="Milliers 3 24" xfId="1317"/>
    <cellStyle name="Milliers 3 25" xfId="1318"/>
    <cellStyle name="Milliers 3 26" xfId="1319"/>
    <cellStyle name="Milliers 3 27" xfId="1320"/>
    <cellStyle name="Milliers 3 28" xfId="1321"/>
    <cellStyle name="Milliers 3 29" xfId="1322"/>
    <cellStyle name="Milliers 3 3" xfId="1323"/>
    <cellStyle name="Milliers 3 3 10" xfId="1324"/>
    <cellStyle name="Milliers 3 3 11" xfId="1325"/>
    <cellStyle name="Milliers 3 3 12" xfId="1326"/>
    <cellStyle name="Milliers 3 3 13" xfId="1327"/>
    <cellStyle name="Milliers 3 3 14" xfId="1328"/>
    <cellStyle name="Milliers 3 3 15" xfId="1329"/>
    <cellStyle name="Milliers 3 3 16" xfId="1330"/>
    <cellStyle name="Milliers 3 3 17" xfId="1331"/>
    <cellStyle name="Milliers 3 3 18" xfId="1332"/>
    <cellStyle name="Milliers 3 3 19" xfId="1333"/>
    <cellStyle name="Milliers 3 3 2" xfId="1334"/>
    <cellStyle name="Milliers 3 3 20" xfId="1335"/>
    <cellStyle name="Milliers 3 3 21" xfId="1336"/>
    <cellStyle name="Milliers 3 3 22" xfId="1337"/>
    <cellStyle name="Milliers 3 3 23" xfId="1338"/>
    <cellStyle name="Milliers 3 3 24" xfId="1339"/>
    <cellStyle name="Milliers 3 3 3" xfId="1340"/>
    <cellStyle name="Milliers 3 3 4" xfId="1341"/>
    <cellStyle name="Milliers 3 3 5" xfId="1342"/>
    <cellStyle name="Milliers 3 3 6" xfId="1343"/>
    <cellStyle name="Milliers 3 3 7" xfId="1344"/>
    <cellStyle name="Milliers 3 3 8" xfId="1345"/>
    <cellStyle name="Milliers 3 3 9" xfId="1346"/>
    <cellStyle name="Milliers 3 30" xfId="1347"/>
    <cellStyle name="Milliers 3 31" xfId="1348"/>
    <cellStyle name="Milliers 3 32" xfId="1349"/>
    <cellStyle name="Milliers 3 33" xfId="1350"/>
    <cellStyle name="Milliers 3 34" xfId="1351"/>
    <cellStyle name="Milliers 3 35" xfId="1352"/>
    <cellStyle name="Milliers 3 36" xfId="1353"/>
    <cellStyle name="Milliers 3 37" xfId="1354"/>
    <cellStyle name="Milliers 3 38" xfId="1355"/>
    <cellStyle name="Milliers 3 4" xfId="1356"/>
    <cellStyle name="Milliers 3 5" xfId="1357"/>
    <cellStyle name="Milliers 3 6" xfId="1358"/>
    <cellStyle name="Milliers 3 7" xfId="1359"/>
    <cellStyle name="Milliers 3 8" xfId="1360"/>
    <cellStyle name="Milliers 3 9" xfId="1361"/>
    <cellStyle name="Milliers 4" xfId="194"/>
    <cellStyle name="Milliers 4 10" xfId="1362"/>
    <cellStyle name="Milliers 4 11" xfId="1363"/>
    <cellStyle name="Milliers 4 12" xfId="1364"/>
    <cellStyle name="Milliers 4 13" xfId="1365"/>
    <cellStyle name="Milliers 4 14" xfId="1366"/>
    <cellStyle name="Milliers 4 15" xfId="1367"/>
    <cellStyle name="Milliers 4 16" xfId="1368"/>
    <cellStyle name="Milliers 4 17" xfId="1369"/>
    <cellStyle name="Milliers 4 18" xfId="1370"/>
    <cellStyle name="Milliers 4 2" xfId="195"/>
    <cellStyle name="Milliers 4 2 2" xfId="1371"/>
    <cellStyle name="Milliers 4 3" xfId="358"/>
    <cellStyle name="Milliers 4 4" xfId="1372"/>
    <cellStyle name="Milliers 4 5" xfId="1373"/>
    <cellStyle name="Milliers 4 6" xfId="1374"/>
    <cellStyle name="Milliers 4 7" xfId="1375"/>
    <cellStyle name="Milliers 4 8" xfId="1376"/>
    <cellStyle name="Milliers 4 9" xfId="1377"/>
    <cellStyle name="Milliers 5" xfId="196"/>
    <cellStyle name="Milliers 5 10" xfId="1378"/>
    <cellStyle name="Milliers 5 11" xfId="1379"/>
    <cellStyle name="Milliers 5 12" xfId="1380"/>
    <cellStyle name="Milliers 5 13" xfId="1381"/>
    <cellStyle name="Milliers 5 14" xfId="1382"/>
    <cellStyle name="Milliers 5 15" xfId="1383"/>
    <cellStyle name="Milliers 5 16" xfId="1384"/>
    <cellStyle name="Milliers 5 17" xfId="1385"/>
    <cellStyle name="Milliers 5 18" xfId="1386"/>
    <cellStyle name="Milliers 5 2" xfId="1387"/>
    <cellStyle name="Milliers 5 3" xfId="1388"/>
    <cellStyle name="Milliers 5 4" xfId="1389"/>
    <cellStyle name="Milliers 5 5" xfId="1390"/>
    <cellStyle name="Milliers 5 6" xfId="1391"/>
    <cellStyle name="Milliers 5 7" xfId="1392"/>
    <cellStyle name="Milliers 5 8" xfId="1393"/>
    <cellStyle name="Milliers 5 9" xfId="1394"/>
    <cellStyle name="Milliers 6" xfId="197"/>
    <cellStyle name="Milliers 6 10" xfId="1395"/>
    <cellStyle name="Milliers 6 11" xfId="1396"/>
    <cellStyle name="Milliers 6 12" xfId="1397"/>
    <cellStyle name="Milliers 6 13" xfId="1398"/>
    <cellStyle name="Milliers 6 14" xfId="1399"/>
    <cellStyle name="Milliers 6 15" xfId="1400"/>
    <cellStyle name="Milliers 6 16" xfId="1401"/>
    <cellStyle name="Milliers 6 17" xfId="1402"/>
    <cellStyle name="Milliers 6 2" xfId="1403"/>
    <cellStyle name="Milliers 6 2 2" xfId="1404"/>
    <cellStyle name="Milliers 6 2 3" xfId="1405"/>
    <cellStyle name="Milliers 6 2 4" xfId="1406"/>
    <cellStyle name="Milliers 6 2 5" xfId="1407"/>
    <cellStyle name="Milliers 6 2 6" xfId="1408"/>
    <cellStyle name="Milliers 6 2 7" xfId="1409"/>
    <cellStyle name="Milliers 6 2 8" xfId="1410"/>
    <cellStyle name="Milliers 6 3" xfId="1411"/>
    <cellStyle name="Milliers 6 4" xfId="1412"/>
    <cellStyle name="Milliers 6 5" xfId="1413"/>
    <cellStyle name="Milliers 6 6" xfId="1414"/>
    <cellStyle name="Milliers 6 7" xfId="1415"/>
    <cellStyle name="Milliers 6 8" xfId="1416"/>
    <cellStyle name="Milliers 6 9" xfId="1417"/>
    <cellStyle name="Milliers 7" xfId="198"/>
    <cellStyle name="Milliers 7 10" xfId="1418"/>
    <cellStyle name="Milliers 7 11" xfId="1419"/>
    <cellStyle name="Milliers 7 12" xfId="1420"/>
    <cellStyle name="Milliers 7 13" xfId="1421"/>
    <cellStyle name="Milliers 7 14" xfId="1422"/>
    <cellStyle name="Milliers 7 15" xfId="1423"/>
    <cellStyle name="Milliers 7 16" xfId="1424"/>
    <cellStyle name="Milliers 7 17" xfId="1425"/>
    <cellStyle name="Milliers 7 18" xfId="1426"/>
    <cellStyle name="Milliers 7 2" xfId="199"/>
    <cellStyle name="Milliers 7 2 2" xfId="1427"/>
    <cellStyle name="Milliers 7 3" xfId="1428"/>
    <cellStyle name="Milliers 7 4" xfId="1429"/>
    <cellStyle name="Milliers 7 5" xfId="1430"/>
    <cellStyle name="Milliers 7 6" xfId="1431"/>
    <cellStyle name="Milliers 7 7" xfId="1432"/>
    <cellStyle name="Milliers 7 8" xfId="1433"/>
    <cellStyle name="Milliers 7 9" xfId="1434"/>
    <cellStyle name="Milliers 8" xfId="200"/>
    <cellStyle name="Milliers 8 10" xfId="1435"/>
    <cellStyle name="Milliers 8 11" xfId="1436"/>
    <cellStyle name="Milliers 8 12" xfId="1437"/>
    <cellStyle name="Milliers 8 13" xfId="1438"/>
    <cellStyle name="Milliers 8 14" xfId="1439"/>
    <cellStyle name="Milliers 8 15" xfId="1440"/>
    <cellStyle name="Milliers 8 16" xfId="1441"/>
    <cellStyle name="Milliers 8 17" xfId="1442"/>
    <cellStyle name="Milliers 8 18" xfId="1443"/>
    <cellStyle name="Milliers 8 2" xfId="201"/>
    <cellStyle name="Milliers 8 2 2" xfId="202"/>
    <cellStyle name="Milliers 8 3" xfId="1444"/>
    <cellStyle name="Milliers 8 4" xfId="1445"/>
    <cellStyle name="Milliers 8 5" xfId="1446"/>
    <cellStyle name="Milliers 8 6" xfId="1447"/>
    <cellStyle name="Milliers 8 7" xfId="1448"/>
    <cellStyle name="Milliers 8 8" xfId="1449"/>
    <cellStyle name="Milliers 8 9" xfId="1450"/>
    <cellStyle name="Milliers 8_Récap" xfId="1451"/>
    <cellStyle name="Milliers 9" xfId="203"/>
    <cellStyle name="Milliers 9 10" xfId="1452"/>
    <cellStyle name="Milliers 9 11" xfId="1453"/>
    <cellStyle name="Milliers 9 12" xfId="1454"/>
    <cellStyle name="Milliers 9 13" xfId="1455"/>
    <cellStyle name="Milliers 9 14" xfId="1456"/>
    <cellStyle name="Milliers 9 15" xfId="1457"/>
    <cellStyle name="Milliers 9 16" xfId="1458"/>
    <cellStyle name="Milliers 9 17" xfId="1459"/>
    <cellStyle name="Milliers 9 18" xfId="1460"/>
    <cellStyle name="Milliers 9 2" xfId="1461"/>
    <cellStyle name="Milliers 9 3" xfId="1462"/>
    <cellStyle name="Milliers 9 4" xfId="1463"/>
    <cellStyle name="Milliers 9 5" xfId="1464"/>
    <cellStyle name="Milliers 9 6" xfId="1465"/>
    <cellStyle name="Milliers 9 7" xfId="1466"/>
    <cellStyle name="Milliers 9 8" xfId="1467"/>
    <cellStyle name="Milliers 9 9" xfId="1468"/>
    <cellStyle name="Monétaire 2" xfId="1469"/>
    <cellStyle name="Monétaire 2 10" xfId="1470"/>
    <cellStyle name="Monétaire 2 11" xfId="1471"/>
    <cellStyle name="Monétaire 2 12" xfId="1472"/>
    <cellStyle name="Monétaire 2 13" xfId="1473"/>
    <cellStyle name="Monétaire 2 14" xfId="1474"/>
    <cellStyle name="Monétaire 2 15" xfId="1475"/>
    <cellStyle name="Monétaire 2 16" xfId="1476"/>
    <cellStyle name="Monétaire 2 17" xfId="1477"/>
    <cellStyle name="Monétaire 2 18" xfId="1478"/>
    <cellStyle name="Monétaire 2 19" xfId="1479"/>
    <cellStyle name="Monétaire 2 2" xfId="1480"/>
    <cellStyle name="Monétaire 2 20" xfId="1481"/>
    <cellStyle name="Monétaire 2 21" xfId="1482"/>
    <cellStyle name="Monétaire 2 3" xfId="1483"/>
    <cellStyle name="Monétaire 2 4" xfId="1484"/>
    <cellStyle name="Monétaire 2 5" xfId="1485"/>
    <cellStyle name="Monétaire 2 6" xfId="1486"/>
    <cellStyle name="Monétaire 2 7" xfId="1487"/>
    <cellStyle name="Monétaire 2 8" xfId="1488"/>
    <cellStyle name="Monétaire 2 9" xfId="1489"/>
    <cellStyle name="Monétaire 3" xfId="1490"/>
    <cellStyle name="Monétaire 3 10" xfId="1491"/>
    <cellStyle name="Monétaire 3 11" xfId="1492"/>
    <cellStyle name="Monétaire 3 12" xfId="1493"/>
    <cellStyle name="Monétaire 3 13" xfId="1494"/>
    <cellStyle name="Monétaire 3 14" xfId="1495"/>
    <cellStyle name="Monétaire 3 15" xfId="1496"/>
    <cellStyle name="Monétaire 3 16" xfId="1497"/>
    <cellStyle name="Monétaire 3 17" xfId="1498"/>
    <cellStyle name="Monétaire 3 18" xfId="1499"/>
    <cellStyle name="Monétaire 3 2" xfId="1500"/>
    <cellStyle name="Monétaire 3 3" xfId="1501"/>
    <cellStyle name="Monétaire 3 4" xfId="1502"/>
    <cellStyle name="Monétaire 3 5" xfId="1503"/>
    <cellStyle name="Monétaire 3 6" xfId="1504"/>
    <cellStyle name="Monétaire 3 7" xfId="1505"/>
    <cellStyle name="Monétaire 3 8" xfId="1506"/>
    <cellStyle name="Monétaire 3 9" xfId="1507"/>
    <cellStyle name="Monétaire 4" xfId="1508"/>
    <cellStyle name="Monétaire 4 10" xfId="1509"/>
    <cellStyle name="Monétaire 4 11" xfId="1510"/>
    <cellStyle name="Monétaire 4 12" xfId="1511"/>
    <cellStyle name="Monétaire 4 13" xfId="1512"/>
    <cellStyle name="Monétaire 4 14" xfId="1513"/>
    <cellStyle name="Monétaire 4 15" xfId="1514"/>
    <cellStyle name="Monétaire 4 16" xfId="1515"/>
    <cellStyle name="Monétaire 4 17" xfId="1516"/>
    <cellStyle name="Monétaire 4 18" xfId="1517"/>
    <cellStyle name="Monétaire 4 19" xfId="1518"/>
    <cellStyle name="Monétaire 4 2" xfId="1519"/>
    <cellStyle name="Monétaire 4 2 10" xfId="1520"/>
    <cellStyle name="Monétaire 4 2 11" xfId="1521"/>
    <cellStyle name="Monétaire 4 2 12" xfId="1522"/>
    <cellStyle name="Monétaire 4 2 13" xfId="1523"/>
    <cellStyle name="Monétaire 4 2 14" xfId="1524"/>
    <cellStyle name="Monétaire 4 2 15" xfId="1525"/>
    <cellStyle name="Monétaire 4 2 16" xfId="1526"/>
    <cellStyle name="Monétaire 4 2 17" xfId="1527"/>
    <cellStyle name="Monétaire 4 2 18" xfId="1528"/>
    <cellStyle name="Monétaire 4 2 2" xfId="1529"/>
    <cellStyle name="Monétaire 4 2 3" xfId="1530"/>
    <cellStyle name="Monétaire 4 2 4" xfId="1531"/>
    <cellStyle name="Monétaire 4 2 5" xfId="1532"/>
    <cellStyle name="Monétaire 4 2 6" xfId="1533"/>
    <cellStyle name="Monétaire 4 2 7" xfId="1534"/>
    <cellStyle name="Monétaire 4 2 8" xfId="1535"/>
    <cellStyle name="Monétaire 4 2 9" xfId="1536"/>
    <cellStyle name="Monétaire 4 3" xfId="1537"/>
    <cellStyle name="Monétaire 4 4" xfId="1538"/>
    <cellStyle name="Monétaire 4 5" xfId="1539"/>
    <cellStyle name="Monétaire 4 6" xfId="1540"/>
    <cellStyle name="Monétaire 4 7" xfId="1541"/>
    <cellStyle name="Monétaire 4 8" xfId="1542"/>
    <cellStyle name="Monétaire 4 9" xfId="1543"/>
    <cellStyle name="Neutral" xfId="1544"/>
    <cellStyle name="Non défini" xfId="1545"/>
    <cellStyle name="Normal" xfId="0" builtinId="0"/>
    <cellStyle name="Normal - Style1" xfId="1546"/>
    <cellStyle name="Normal 10" xfId="204"/>
    <cellStyle name="Normal 10 2" xfId="1547"/>
    <cellStyle name="Normal 11" xfId="205"/>
    <cellStyle name="Normal 11 10" xfId="1548"/>
    <cellStyle name="Normal 11 11" xfId="1549"/>
    <cellStyle name="Normal 11 12" xfId="1550"/>
    <cellStyle name="Normal 11 13" xfId="1551"/>
    <cellStyle name="Normal 11 14" xfId="1552"/>
    <cellStyle name="Normal 11 15" xfId="1553"/>
    <cellStyle name="Normal 11 16" xfId="1554"/>
    <cellStyle name="Normal 11 17" xfId="1555"/>
    <cellStyle name="Normal 11 18" xfId="1556"/>
    <cellStyle name="Normal 11 19" xfId="1557"/>
    <cellStyle name="Normal 11 2" xfId="1558"/>
    <cellStyle name="Normal 11 20" xfId="1559"/>
    <cellStyle name="Normal 11 21" xfId="1560"/>
    <cellStyle name="Normal 11 22" xfId="1561"/>
    <cellStyle name="Normal 11 23" xfId="1562"/>
    <cellStyle name="Normal 11 24" xfId="1563"/>
    <cellStyle name="Normal 11 25" xfId="1564"/>
    <cellStyle name="Normal 11 26" xfId="1565"/>
    <cellStyle name="Normal 11 27" xfId="1566"/>
    <cellStyle name="Normal 11 28" xfId="1567"/>
    <cellStyle name="Normal 11 29" xfId="1568"/>
    <cellStyle name="Normal 11 3" xfId="1569"/>
    <cellStyle name="Normal 11 30" xfId="1570"/>
    <cellStyle name="Normal 11 31" xfId="1571"/>
    <cellStyle name="Normal 11 32" xfId="1572"/>
    <cellStyle name="Normal 11 33" xfId="1573"/>
    <cellStyle name="Normal 11 4" xfId="1574"/>
    <cellStyle name="Normal 11 5" xfId="1575"/>
    <cellStyle name="Normal 11 6" xfId="1576"/>
    <cellStyle name="Normal 11 7" xfId="1577"/>
    <cellStyle name="Normal 11 8" xfId="1578"/>
    <cellStyle name="Normal 11 9" xfId="1579"/>
    <cellStyle name="Normal 12" xfId="206"/>
    <cellStyle name="Normal 12 10" xfId="1580"/>
    <cellStyle name="Normal 12 11" xfId="1581"/>
    <cellStyle name="Normal 12 12" xfId="1582"/>
    <cellStyle name="Normal 12 2" xfId="1583"/>
    <cellStyle name="Normal 12 3" xfId="1584"/>
    <cellStyle name="Normal 12 4" xfId="1585"/>
    <cellStyle name="Normal 12 5" xfId="1586"/>
    <cellStyle name="Normal 12 6" xfId="1587"/>
    <cellStyle name="Normal 12 7" xfId="1588"/>
    <cellStyle name="Normal 12 8" xfId="1589"/>
    <cellStyle name="Normal 12 9" xfId="1590"/>
    <cellStyle name="Normal 13" xfId="207"/>
    <cellStyle name="Normal 13 10" xfId="1591"/>
    <cellStyle name="Normal 13 11" xfId="1592"/>
    <cellStyle name="Normal 13 12" xfId="1593"/>
    <cellStyle name="Normal 13 2" xfId="1594"/>
    <cellStyle name="Normal 13 3" xfId="1595"/>
    <cellStyle name="Normal 13 4" xfId="1596"/>
    <cellStyle name="Normal 13 5" xfId="1597"/>
    <cellStyle name="Normal 13 6" xfId="1598"/>
    <cellStyle name="Normal 13 7" xfId="1599"/>
    <cellStyle name="Normal 13 8" xfId="1600"/>
    <cellStyle name="Normal 13 9" xfId="1601"/>
    <cellStyle name="Normal 14" xfId="208"/>
    <cellStyle name="Normal 15" xfId="191"/>
    <cellStyle name="Normal 16" xfId="1602"/>
    <cellStyle name="Normal 17" xfId="1603"/>
    <cellStyle name="Normal 17 2 3" xfId="1604"/>
    <cellStyle name="Normal 18" xfId="1605"/>
    <cellStyle name="Normal 18 10" xfId="1606"/>
    <cellStyle name="Normal 18 11" xfId="1607"/>
    <cellStyle name="Normal 18 12" xfId="1608"/>
    <cellStyle name="Normal 18 13" xfId="1609"/>
    <cellStyle name="Normal 18 14" xfId="1610"/>
    <cellStyle name="Normal 18 15" xfId="1611"/>
    <cellStyle name="Normal 18 16" xfId="1612"/>
    <cellStyle name="Normal 18 17" xfId="1613"/>
    <cellStyle name="Normal 18 18" xfId="1614"/>
    <cellStyle name="Normal 18 2" xfId="1615"/>
    <cellStyle name="Normal 18 3" xfId="1616"/>
    <cellStyle name="Normal 18 4" xfId="1617"/>
    <cellStyle name="Normal 18 5" xfId="1618"/>
    <cellStyle name="Normal 18 6" xfId="1619"/>
    <cellStyle name="Normal 18 7" xfId="1620"/>
    <cellStyle name="Normal 18 8" xfId="1621"/>
    <cellStyle name="Normal 18 9" xfId="1622"/>
    <cellStyle name="Normal 19" xfId="1623"/>
    <cellStyle name="Normal 2" xfId="209"/>
    <cellStyle name="Normal 2 10" xfId="1624"/>
    <cellStyle name="Normal 2 11" xfId="1625"/>
    <cellStyle name="Normal 2 12" xfId="1626"/>
    <cellStyle name="Normal 2 13" xfId="1627"/>
    <cellStyle name="Normal 2 14" xfId="1628"/>
    <cellStyle name="Normal 2 15" xfId="1629"/>
    <cellStyle name="Normal 2 16" xfId="1630"/>
    <cellStyle name="Normal 2 17" xfId="1631"/>
    <cellStyle name="Normal 2 18" xfId="1632"/>
    <cellStyle name="Normal 2 19" xfId="1633"/>
    <cellStyle name="Normal 2 2" xfId="7"/>
    <cellStyle name="Normal 2 2 10" xfId="1634"/>
    <cellStyle name="Normal 2 2 11" xfId="1635"/>
    <cellStyle name="Normal 2 2 12" xfId="1636"/>
    <cellStyle name="Normal 2 2 13" xfId="1637"/>
    <cellStyle name="Normal 2 2 14" xfId="1638"/>
    <cellStyle name="Normal 2 2 15" xfId="1639"/>
    <cellStyle name="Normal 2 2 16" xfId="1640"/>
    <cellStyle name="Normal 2 2 17" xfId="1641"/>
    <cellStyle name="Normal 2 2 18" xfId="1642"/>
    <cellStyle name="Normal 2 2 19" xfId="1643"/>
    <cellStyle name="Normal 2 2 2" xfId="210"/>
    <cellStyle name="Normal 2 2 2 10" xfId="1644"/>
    <cellStyle name="Normal 2 2 2 11" xfId="1645"/>
    <cellStyle name="Normal 2 2 2 12" xfId="1646"/>
    <cellStyle name="Normal 2 2 2 2" xfId="211"/>
    <cellStyle name="Normal 2 2 2 2 2" xfId="1647"/>
    <cellStyle name="Normal 2 2 2 2 3" xfId="1648"/>
    <cellStyle name="Normal 2 2 2 2 4" xfId="1649"/>
    <cellStyle name="Normal 2 2 2 2 5" xfId="1650"/>
    <cellStyle name="Normal 2 2 2 2 6" xfId="1651"/>
    <cellStyle name="Normal 2 2 2 2 7" xfId="1652"/>
    <cellStyle name="Normal 2 2 2 2 8" xfId="1653"/>
    <cellStyle name="Normal 2 2 2 3" xfId="1654"/>
    <cellStyle name="Normal 2 2 2 4" xfId="1655"/>
    <cellStyle name="Normal 2 2 2 5" xfId="1656"/>
    <cellStyle name="Normal 2 2 2 6" xfId="1657"/>
    <cellStyle name="Normal 2 2 2 7" xfId="1658"/>
    <cellStyle name="Normal 2 2 2 8" xfId="1659"/>
    <cellStyle name="Normal 2 2 2 9" xfId="1660"/>
    <cellStyle name="Normal 2 2 20 2" xfId="2253"/>
    <cellStyle name="Normal 2 2 3" xfId="212"/>
    <cellStyle name="Normal 2 2 3 2" xfId="213"/>
    <cellStyle name="Normal 2 2 3 2 2" xfId="214"/>
    <cellStyle name="Normal 2 2 3 2_CPC Cumulé" xfId="215"/>
    <cellStyle name="Normal 2 2 3 3" xfId="1661"/>
    <cellStyle name="Normal 2 2 3 4" xfId="1662"/>
    <cellStyle name="Normal 2 2 3 5" xfId="1663"/>
    <cellStyle name="Normal 2 2 3 6" xfId="1664"/>
    <cellStyle name="Normal 2 2 3 7" xfId="1665"/>
    <cellStyle name="Normal 2 2 3 8" xfId="1666"/>
    <cellStyle name="Normal 2 2 3 9" xfId="1667"/>
    <cellStyle name="Normal 2 2 4" xfId="1668"/>
    <cellStyle name="Normal 2 2 4 2" xfId="1669"/>
    <cellStyle name="Normal 2 2 4 3" xfId="1670"/>
    <cellStyle name="Normal 2 2 4 4" xfId="1671"/>
    <cellStyle name="Normal 2 2 4 5" xfId="1672"/>
    <cellStyle name="Normal 2 2 4 6" xfId="1673"/>
    <cellStyle name="Normal 2 2 4 7" xfId="1674"/>
    <cellStyle name="Normal 2 2 4 8" xfId="1675"/>
    <cellStyle name="Normal 2 2 5" xfId="1676"/>
    <cellStyle name="Normal 2 2 5 2" xfId="1677"/>
    <cellStyle name="Normal 2 2 5 3" xfId="1678"/>
    <cellStyle name="Normal 2 2 5 4" xfId="1679"/>
    <cellStyle name="Normal 2 2 5 5" xfId="1680"/>
    <cellStyle name="Normal 2 2 5 6" xfId="1681"/>
    <cellStyle name="Normal 2 2 5 7" xfId="1682"/>
    <cellStyle name="Normal 2 2 5 8" xfId="1683"/>
    <cellStyle name="Normal 2 2 6" xfId="1684"/>
    <cellStyle name="Normal 2 2 6 2" xfId="1685"/>
    <cellStyle name="Normal 2 2 6 3" xfId="1686"/>
    <cellStyle name="Normal 2 2 6 4" xfId="1687"/>
    <cellStyle name="Normal 2 2 6 5" xfId="1688"/>
    <cellStyle name="Normal 2 2 6 6" xfId="1689"/>
    <cellStyle name="Normal 2 2 6 7" xfId="1690"/>
    <cellStyle name="Normal 2 2 6 8" xfId="1691"/>
    <cellStyle name="Normal 2 2 7" xfId="1692"/>
    <cellStyle name="Normal 2 2 8" xfId="1693"/>
    <cellStyle name="Normal 2 2 9" xfId="1694"/>
    <cellStyle name="Normal 2 2_Bilan" xfId="216"/>
    <cellStyle name="Normal 2 20" xfId="1695"/>
    <cellStyle name="Normal 2 21" xfId="1696"/>
    <cellStyle name="Normal 2 22" xfId="1697"/>
    <cellStyle name="Normal 2 23" xfId="1698"/>
    <cellStyle name="Normal 2 24" xfId="1699"/>
    <cellStyle name="Normal 2 24 2" xfId="1700"/>
    <cellStyle name="Normal 2 24 3" xfId="1701"/>
    <cellStyle name="Normal 2 24 4" xfId="1702"/>
    <cellStyle name="Normal 2 3" xfId="217"/>
    <cellStyle name="Normal 2 3 10" xfId="1703"/>
    <cellStyle name="Normal 2 3 11" xfId="1704"/>
    <cellStyle name="Normal 2 3 12" xfId="1705"/>
    <cellStyle name="Normal 2 3 13" xfId="1706"/>
    <cellStyle name="Normal 2 3 14" xfId="1707"/>
    <cellStyle name="Normal 2 3 15" xfId="1708"/>
    <cellStyle name="Normal 2 3 16" xfId="1709"/>
    <cellStyle name="Normal 2 3 17" xfId="1710"/>
    <cellStyle name="Normal 2 3 18" xfId="1711"/>
    <cellStyle name="Normal 2 3 19" xfId="1712"/>
    <cellStyle name="Normal 2 3 2" xfId="1713"/>
    <cellStyle name="Normal 2 3 20" xfId="1714"/>
    <cellStyle name="Normal 2 3 21" xfId="1715"/>
    <cellStyle name="Normal 2 3 22" xfId="1716"/>
    <cellStyle name="Normal 2 3 23" xfId="1717"/>
    <cellStyle name="Normal 2 3 24" xfId="1718"/>
    <cellStyle name="Normal 2 3 3" xfId="1719"/>
    <cellStyle name="Normal 2 3 4" xfId="1720"/>
    <cellStyle name="Normal 2 3 5" xfId="1721"/>
    <cellStyle name="Normal 2 3 6" xfId="1722"/>
    <cellStyle name="Normal 2 3 7" xfId="1723"/>
    <cellStyle name="Normal 2 3 8" xfId="1724"/>
    <cellStyle name="Normal 2 3 9" xfId="1725"/>
    <cellStyle name="Normal 2 4" xfId="218"/>
    <cellStyle name="Normal 2 4 2" xfId="1726"/>
    <cellStyle name="Normal 2 4 3" xfId="1727"/>
    <cellStyle name="Normal 2 4 4" xfId="1728"/>
    <cellStyle name="Normal 2 4 5" xfId="1729"/>
    <cellStyle name="Normal 2 4 6" xfId="1730"/>
    <cellStyle name="Normal 2 4 7" xfId="1731"/>
    <cellStyle name="Normal 2 4 8" xfId="1732"/>
    <cellStyle name="Normal 2 5" xfId="219"/>
    <cellStyle name="Normal 2 5 2" xfId="1733"/>
    <cellStyle name="Normal 2 5 3" xfId="1734"/>
    <cellStyle name="Normal 2 5 4" xfId="1735"/>
    <cellStyle name="Normal 2 5 5" xfId="1736"/>
    <cellStyle name="Normal 2 5 6" xfId="1737"/>
    <cellStyle name="Normal 2 5 7" xfId="1738"/>
    <cellStyle name="Normal 2 5 8" xfId="1739"/>
    <cellStyle name="Normal 2 6" xfId="220"/>
    <cellStyle name="Normal 2 6 2" xfId="1740"/>
    <cellStyle name="Normal 2 6 3" xfId="1741"/>
    <cellStyle name="Normal 2 6 4" xfId="1742"/>
    <cellStyle name="Normal 2 6 5" xfId="1743"/>
    <cellStyle name="Normal 2 6 6" xfId="1744"/>
    <cellStyle name="Normal 2 6 7" xfId="1745"/>
    <cellStyle name="Normal 2 6 8" xfId="1746"/>
    <cellStyle name="Normal 2 60" xfId="1747"/>
    <cellStyle name="Normal 2 7" xfId="1748"/>
    <cellStyle name="Normal 2 7 2" xfId="1749"/>
    <cellStyle name="Normal 2 7 3" xfId="1750"/>
    <cellStyle name="Normal 2 7 4" xfId="1751"/>
    <cellStyle name="Normal 2 7 5" xfId="1752"/>
    <cellStyle name="Normal 2 7 6" xfId="1753"/>
    <cellStyle name="Normal 2 7 7" xfId="1754"/>
    <cellStyle name="Normal 2 7 8" xfId="1755"/>
    <cellStyle name="Normal 2 8" xfId="1756"/>
    <cellStyle name="Normal 2 9" xfId="1757"/>
    <cellStyle name="Normal 2_Atterrissage 09.V2.rar" xfId="1758"/>
    <cellStyle name="Normal 23" xfId="1759"/>
    <cellStyle name="Normal 24" xfId="1760"/>
    <cellStyle name="Normal 25" xfId="1761"/>
    <cellStyle name="Normal 3" xfId="4"/>
    <cellStyle name="Normal 3 10" xfId="1762"/>
    <cellStyle name="Normal 3 11" xfId="1763"/>
    <cellStyle name="Normal 3 12" xfId="1764"/>
    <cellStyle name="Normal 3 13" xfId="1765"/>
    <cellStyle name="Normal 3 14" xfId="1766"/>
    <cellStyle name="Normal 3 15" xfId="1767"/>
    <cellStyle name="Normal 3 16" xfId="1768"/>
    <cellStyle name="Normal 3 17" xfId="1769"/>
    <cellStyle name="Normal 3 18" xfId="1770"/>
    <cellStyle name="Normal 3 19" xfId="1771"/>
    <cellStyle name="Normal 3 2" xfId="221"/>
    <cellStyle name="Normal 3 2 10" xfId="1772"/>
    <cellStyle name="Normal 3 2 11" xfId="1773"/>
    <cellStyle name="Normal 3 2 12" xfId="1774"/>
    <cellStyle name="Normal 3 2 13" xfId="1775"/>
    <cellStyle name="Normal 3 2 14" xfId="1776"/>
    <cellStyle name="Normal 3 2 15" xfId="1777"/>
    <cellStyle name="Normal 3 2 16" xfId="1778"/>
    <cellStyle name="Normal 3 2 17" xfId="1779"/>
    <cellStyle name="Normal 3 2 18" xfId="1780"/>
    <cellStyle name="Normal 3 2 19" xfId="1781"/>
    <cellStyle name="Normal 3 2 2" xfId="222"/>
    <cellStyle name="Normal 3 2 2 10" xfId="1782"/>
    <cellStyle name="Normal 3 2 2 11" xfId="1783"/>
    <cellStyle name="Normal 3 2 2 12" xfId="1784"/>
    <cellStyle name="Normal 3 2 2 13" xfId="1785"/>
    <cellStyle name="Normal 3 2 2 14" xfId="1786"/>
    <cellStyle name="Normal 3 2 2 15" xfId="1787"/>
    <cellStyle name="Normal 3 2 2 16" xfId="1788"/>
    <cellStyle name="Normal 3 2 2 17" xfId="1789"/>
    <cellStyle name="Normal 3 2 2 2" xfId="1790"/>
    <cellStyle name="Normal 3 2 2 3" xfId="1791"/>
    <cellStyle name="Normal 3 2 2 4" xfId="1792"/>
    <cellStyle name="Normal 3 2 2 5" xfId="1793"/>
    <cellStyle name="Normal 3 2 2 6" xfId="1794"/>
    <cellStyle name="Normal 3 2 2 7" xfId="1795"/>
    <cellStyle name="Normal 3 2 2 8" xfId="1796"/>
    <cellStyle name="Normal 3 2 2 9" xfId="1797"/>
    <cellStyle name="Normal 3 2 20" xfId="1798"/>
    <cellStyle name="Normal 3 2 3" xfId="1799"/>
    <cellStyle name="Normal 3 2 4" xfId="1800"/>
    <cellStyle name="Normal 3 2 5" xfId="1801"/>
    <cellStyle name="Normal 3 2 6" xfId="1802"/>
    <cellStyle name="Normal 3 2 7" xfId="1803"/>
    <cellStyle name="Normal 3 2 8" xfId="1804"/>
    <cellStyle name="Normal 3 2 9" xfId="1805"/>
    <cellStyle name="Normal 3 2_Bilan BIOF" xfId="223"/>
    <cellStyle name="Normal 3 20" xfId="1806"/>
    <cellStyle name="Normal 3 21" xfId="1807"/>
    <cellStyle name="Normal 3 22" xfId="1808"/>
    <cellStyle name="Normal 3 23" xfId="1809"/>
    <cellStyle name="Normal 3 3" xfId="224"/>
    <cellStyle name="Normal 3 4" xfId="1810"/>
    <cellStyle name="Normal 3 5" xfId="1811"/>
    <cellStyle name="Normal 3 6" xfId="1812"/>
    <cellStyle name="Normal 3 7" xfId="1813"/>
    <cellStyle name="Normal 3 8" xfId="1814"/>
    <cellStyle name="Normal 3 9" xfId="1815"/>
    <cellStyle name="Normal 3_FICHIER_PHYSIQUE_THALVIN_AVF" xfId="225"/>
    <cellStyle name="Normal 30" xfId="1816"/>
    <cellStyle name="Normal 4" xfId="226"/>
    <cellStyle name="Normal 4 10" xfId="1817"/>
    <cellStyle name="Normal 4 11" xfId="1818"/>
    <cellStyle name="Normal 4 12" xfId="1819"/>
    <cellStyle name="Normal 4 13" xfId="1820"/>
    <cellStyle name="Normal 4 14" xfId="1821"/>
    <cellStyle name="Normal 4 15" xfId="1822"/>
    <cellStyle name="Normal 4 16" xfId="1823"/>
    <cellStyle name="Normal 4 17" xfId="1824"/>
    <cellStyle name="Normal 4 18" xfId="1825"/>
    <cellStyle name="Normal 4 19" xfId="1826"/>
    <cellStyle name="Normal 4 2" xfId="1827"/>
    <cellStyle name="Normal 4 20" xfId="1828"/>
    <cellStyle name="Normal 4 21" xfId="1829"/>
    <cellStyle name="Normal 4 22" xfId="1830"/>
    <cellStyle name="Normal 4 23" xfId="1831"/>
    <cellStyle name="Normal 4 24" xfId="1832"/>
    <cellStyle name="Normal 4 25" xfId="1833"/>
    <cellStyle name="Normal 4 3" xfId="1834"/>
    <cellStyle name="Normal 4 4" xfId="1835"/>
    <cellStyle name="Normal 4 5" xfId="1836"/>
    <cellStyle name="Normal 4 6" xfId="1837"/>
    <cellStyle name="Normal 4 7" xfId="1838"/>
    <cellStyle name="Normal 4 8" xfId="1839"/>
    <cellStyle name="Normal 4 9" xfId="1840"/>
    <cellStyle name="Normal 40" xfId="1841"/>
    <cellStyle name="Normal 5" xfId="227"/>
    <cellStyle name="Normal 5 10" xfId="1842"/>
    <cellStyle name="Normal 5 11" xfId="1843"/>
    <cellStyle name="Normal 5 12" xfId="1844"/>
    <cellStyle name="Normal 5 13" xfId="1845"/>
    <cellStyle name="Normal 5 14" xfId="1846"/>
    <cellStyle name="Normal 5 15" xfId="1847"/>
    <cellStyle name="Normal 5 16" xfId="1848"/>
    <cellStyle name="Normal 5 17" xfId="1849"/>
    <cellStyle name="Normal 5 18" xfId="1850"/>
    <cellStyle name="Normal 5 2" xfId="228"/>
    <cellStyle name="Normal 5 3" xfId="1851"/>
    <cellStyle name="Normal 5 4" xfId="1852"/>
    <cellStyle name="Normal 5 5" xfId="1853"/>
    <cellStyle name="Normal 5 6" xfId="1854"/>
    <cellStyle name="Normal 5 7" xfId="1855"/>
    <cellStyle name="Normal 5 8" xfId="1856"/>
    <cellStyle name="Normal 5 9" xfId="1857"/>
    <cellStyle name="Normal 5_Bilan BIOF" xfId="229"/>
    <cellStyle name="Normal 51" xfId="1858"/>
    <cellStyle name="Normal 6" xfId="230"/>
    <cellStyle name="Normal 6 10" xfId="1859"/>
    <cellStyle name="Normal 6 11" xfId="1860"/>
    <cellStyle name="Normal 6 12" xfId="1861"/>
    <cellStyle name="Normal 6 13" xfId="1862"/>
    <cellStyle name="Normal 6 14" xfId="1863"/>
    <cellStyle name="Normal 6 15" xfId="1864"/>
    <cellStyle name="Normal 6 16" xfId="1865"/>
    <cellStyle name="Normal 6 17" xfId="1866"/>
    <cellStyle name="Normal 6 18" xfId="1867"/>
    <cellStyle name="Normal 6 2" xfId="1868"/>
    <cellStyle name="Normal 6 3" xfId="1869"/>
    <cellStyle name="Normal 6 4" xfId="1870"/>
    <cellStyle name="Normal 6 5" xfId="1871"/>
    <cellStyle name="Normal 6 6" xfId="1872"/>
    <cellStyle name="Normal 6 7" xfId="1873"/>
    <cellStyle name="Normal 6 8" xfId="1874"/>
    <cellStyle name="Normal 6 9" xfId="1875"/>
    <cellStyle name="Normal 7" xfId="231"/>
    <cellStyle name="Normal 7 10" xfId="1876"/>
    <cellStyle name="Normal 7 11" xfId="1877"/>
    <cellStyle name="Normal 7 12" xfId="1878"/>
    <cellStyle name="Normal 7 13" xfId="1879"/>
    <cellStyle name="Normal 7 14" xfId="1880"/>
    <cellStyle name="Normal 7 15" xfId="1881"/>
    <cellStyle name="Normal 7 16" xfId="1882"/>
    <cellStyle name="Normal 7 17" xfId="1883"/>
    <cellStyle name="Normal 7 18" xfId="1884"/>
    <cellStyle name="Normal 7 2" xfId="1885"/>
    <cellStyle name="Normal 7 3" xfId="1886"/>
    <cellStyle name="Normal 7 4" xfId="1887"/>
    <cellStyle name="Normal 7 5" xfId="1888"/>
    <cellStyle name="Normal 7 6" xfId="1889"/>
    <cellStyle name="Normal 7 7" xfId="1890"/>
    <cellStyle name="Normal 7 8" xfId="1891"/>
    <cellStyle name="Normal 7 9" xfId="1892"/>
    <cellStyle name="Normal 8" xfId="232"/>
    <cellStyle name="Normal 9" xfId="233"/>
    <cellStyle name="Normal 9 10" xfId="1893"/>
    <cellStyle name="Normal 9 11" xfId="1894"/>
    <cellStyle name="Normal 9 12" xfId="1895"/>
    <cellStyle name="Normal 9 13" xfId="1896"/>
    <cellStyle name="Normal 9 14" xfId="1897"/>
    <cellStyle name="Normal 9 15" xfId="1898"/>
    <cellStyle name="Normal 9 16" xfId="1899"/>
    <cellStyle name="Normal 9 17" xfId="1900"/>
    <cellStyle name="Normal 9 18" xfId="1901"/>
    <cellStyle name="Normal 9 2" xfId="234"/>
    <cellStyle name="Normal 9 3" xfId="1902"/>
    <cellStyle name="Normal 9 4" xfId="1903"/>
    <cellStyle name="Normal 9 5" xfId="1904"/>
    <cellStyle name="Normal 9 6" xfId="1905"/>
    <cellStyle name="Normal 9 7" xfId="1906"/>
    <cellStyle name="Normal 9 8" xfId="1907"/>
    <cellStyle name="Normal 9 9" xfId="1908"/>
    <cellStyle name="Note" xfId="1909"/>
    <cellStyle name="Note 10" xfId="1910"/>
    <cellStyle name="Note 11" xfId="1911"/>
    <cellStyle name="Note 12" xfId="1912"/>
    <cellStyle name="Note 13" xfId="1913"/>
    <cellStyle name="Note 14" xfId="1914"/>
    <cellStyle name="Note 15" xfId="1915"/>
    <cellStyle name="Note 16" xfId="1916"/>
    <cellStyle name="Note 17" xfId="1917"/>
    <cellStyle name="Note 18" xfId="1918"/>
    <cellStyle name="Note 19" xfId="1919"/>
    <cellStyle name="Note 2" xfId="1920"/>
    <cellStyle name="Note 20" xfId="1921"/>
    <cellStyle name="Note 21" xfId="1922"/>
    <cellStyle name="Note 22" xfId="1923"/>
    <cellStyle name="Note 23" xfId="1924"/>
    <cellStyle name="Note 24" xfId="1925"/>
    <cellStyle name="Note 25" xfId="1926"/>
    <cellStyle name="Note 26" xfId="1927"/>
    <cellStyle name="Note 27" xfId="1928"/>
    <cellStyle name="Note 28" xfId="1929"/>
    <cellStyle name="Note 29" xfId="1930"/>
    <cellStyle name="Note 3" xfId="1931"/>
    <cellStyle name="Note 30" xfId="1932"/>
    <cellStyle name="Note 31" xfId="1933"/>
    <cellStyle name="Note 32" xfId="1934"/>
    <cellStyle name="Note 33" xfId="1935"/>
    <cellStyle name="Note 34" xfId="1936"/>
    <cellStyle name="Note 35" xfId="1937"/>
    <cellStyle name="Note 36" xfId="1938"/>
    <cellStyle name="Note 37" xfId="1939"/>
    <cellStyle name="Note 38" xfId="1940"/>
    <cellStyle name="Note 39" xfId="1941"/>
    <cellStyle name="Note 4" xfId="1942"/>
    <cellStyle name="Note 40" xfId="1943"/>
    <cellStyle name="Note 5" xfId="1944"/>
    <cellStyle name="Note 6" xfId="1945"/>
    <cellStyle name="Note 7" xfId="1946"/>
    <cellStyle name="Note 8" xfId="1947"/>
    <cellStyle name="Note 9" xfId="1948"/>
    <cellStyle name="Output" xfId="1949"/>
    <cellStyle name="Percent [2]" xfId="1950"/>
    <cellStyle name="Percent 10" xfId="1951"/>
    <cellStyle name="Percent_RESULTS" xfId="1952"/>
    <cellStyle name="Pourcentage 10" xfId="1953"/>
    <cellStyle name="Pourcentage 10 10" xfId="1954"/>
    <cellStyle name="Pourcentage 10 11" xfId="1955"/>
    <cellStyle name="Pourcentage 10 12" xfId="1956"/>
    <cellStyle name="Pourcentage 10 2" xfId="1957"/>
    <cellStyle name="Pourcentage 10 3" xfId="1958"/>
    <cellStyle name="Pourcentage 10 4" xfId="1959"/>
    <cellStyle name="Pourcentage 10 5" xfId="1960"/>
    <cellStyle name="Pourcentage 10 6" xfId="1961"/>
    <cellStyle name="Pourcentage 10 7" xfId="1962"/>
    <cellStyle name="Pourcentage 10 8" xfId="1963"/>
    <cellStyle name="Pourcentage 10 9" xfId="1964"/>
    <cellStyle name="Pourcentage 11" xfId="1965"/>
    <cellStyle name="Pourcentage 12" xfId="1966"/>
    <cellStyle name="Pourcentage 13" xfId="1967"/>
    <cellStyle name="Pourcentage 14" xfId="1968"/>
    <cellStyle name="Pourcentage 2" xfId="50"/>
    <cellStyle name="Pourcentage 2 10" xfId="1969"/>
    <cellStyle name="Pourcentage 2 11" xfId="1970"/>
    <cellStyle name="Pourcentage 2 12" xfId="1971"/>
    <cellStyle name="Pourcentage 2 13" xfId="1972"/>
    <cellStyle name="Pourcentage 2 14" xfId="1973"/>
    <cellStyle name="Pourcentage 2 15" xfId="1974"/>
    <cellStyle name="Pourcentage 2 16" xfId="1975"/>
    <cellStyle name="Pourcentage 2 17" xfId="1976"/>
    <cellStyle name="Pourcentage 2 18" xfId="1977"/>
    <cellStyle name="Pourcentage 2 19" xfId="1978"/>
    <cellStyle name="Pourcentage 2 2" xfId="1979"/>
    <cellStyle name="Pourcentage 2 20" xfId="1980"/>
    <cellStyle name="Pourcentage 2 21" xfId="1981"/>
    <cellStyle name="Pourcentage 2 3" xfId="1982"/>
    <cellStyle name="Pourcentage 2 4" xfId="1983"/>
    <cellStyle name="Pourcentage 2 5" xfId="1984"/>
    <cellStyle name="Pourcentage 2 6" xfId="1985"/>
    <cellStyle name="Pourcentage 2 7" xfId="1986"/>
    <cellStyle name="Pourcentage 2 8" xfId="1987"/>
    <cellStyle name="Pourcentage 2 9" xfId="1988"/>
    <cellStyle name="Pourcentage 23" xfId="1989"/>
    <cellStyle name="Pourcentage 3" xfId="235"/>
    <cellStyle name="Pourcentage 3 10" xfId="1990"/>
    <cellStyle name="Pourcentage 3 11" xfId="1991"/>
    <cellStyle name="Pourcentage 3 12" xfId="1992"/>
    <cellStyle name="Pourcentage 3 13" xfId="1993"/>
    <cellStyle name="Pourcentage 3 14" xfId="1994"/>
    <cellStyle name="Pourcentage 3 15" xfId="1995"/>
    <cellStyle name="Pourcentage 3 16" xfId="1996"/>
    <cellStyle name="Pourcentage 3 17" xfId="1997"/>
    <cellStyle name="Pourcentage 3 18" xfId="1998"/>
    <cellStyle name="Pourcentage 3 19" xfId="1999"/>
    <cellStyle name="Pourcentage 3 2" xfId="2000"/>
    <cellStyle name="Pourcentage 3 2 10" xfId="2001"/>
    <cellStyle name="Pourcentage 3 2 11" xfId="2002"/>
    <cellStyle name="Pourcentage 3 2 12" xfId="2003"/>
    <cellStyle name="Pourcentage 3 2 13" xfId="2004"/>
    <cellStyle name="Pourcentage 3 2 14" xfId="2005"/>
    <cellStyle name="Pourcentage 3 2 15" xfId="2006"/>
    <cellStyle name="Pourcentage 3 2 16" xfId="2007"/>
    <cellStyle name="Pourcentage 3 2 17" xfId="2008"/>
    <cellStyle name="Pourcentage 3 2 18" xfId="2009"/>
    <cellStyle name="Pourcentage 3 2 2" xfId="2010"/>
    <cellStyle name="Pourcentage 3 2 3" xfId="2011"/>
    <cellStyle name="Pourcentage 3 2 4" xfId="2012"/>
    <cellStyle name="Pourcentage 3 2 5" xfId="2013"/>
    <cellStyle name="Pourcentage 3 2 6" xfId="2014"/>
    <cellStyle name="Pourcentage 3 2 7" xfId="2015"/>
    <cellStyle name="Pourcentage 3 2 8" xfId="2016"/>
    <cellStyle name="Pourcentage 3 2 9" xfId="2017"/>
    <cellStyle name="Pourcentage 3 3" xfId="2018"/>
    <cellStyle name="Pourcentage 3 4" xfId="2019"/>
    <cellStyle name="Pourcentage 3 5" xfId="2020"/>
    <cellStyle name="Pourcentage 3 6" xfId="2021"/>
    <cellStyle name="Pourcentage 3 7" xfId="2022"/>
    <cellStyle name="Pourcentage 3 8" xfId="2023"/>
    <cellStyle name="Pourcentage 3 9" xfId="2024"/>
    <cellStyle name="Pourcentage 4" xfId="236"/>
    <cellStyle name="Pourcentage 4 10" xfId="2025"/>
    <cellStyle name="Pourcentage 4 11" xfId="2026"/>
    <cellStyle name="Pourcentage 4 12" xfId="2027"/>
    <cellStyle name="Pourcentage 4 13" xfId="2028"/>
    <cellStyle name="Pourcentage 4 14" xfId="2029"/>
    <cellStyle name="Pourcentage 4 15" xfId="2030"/>
    <cellStyle name="Pourcentage 4 16" xfId="2031"/>
    <cellStyle name="Pourcentage 4 17" xfId="2032"/>
    <cellStyle name="Pourcentage 4 18" xfId="2033"/>
    <cellStyle name="Pourcentage 4 2" xfId="2034"/>
    <cellStyle name="Pourcentage 4 2 2" xfId="2035"/>
    <cellStyle name="Pourcentage 4 2 3" xfId="2036"/>
    <cellStyle name="Pourcentage 4 2 4" xfId="2037"/>
    <cellStyle name="Pourcentage 4 2 5" xfId="2038"/>
    <cellStyle name="Pourcentage 4 2 6" xfId="2039"/>
    <cellStyle name="Pourcentage 4 2 7" xfId="2040"/>
    <cellStyle name="Pourcentage 4 2 8" xfId="2041"/>
    <cellStyle name="Pourcentage 4 3" xfId="2042"/>
    <cellStyle name="Pourcentage 4 4" xfId="2043"/>
    <cellStyle name="Pourcentage 4 5" xfId="2044"/>
    <cellStyle name="Pourcentage 4 6" xfId="2045"/>
    <cellStyle name="Pourcentage 4 7" xfId="2046"/>
    <cellStyle name="Pourcentage 4 8" xfId="2047"/>
    <cellStyle name="Pourcentage 4 9" xfId="2048"/>
    <cellStyle name="Pourcentage 5" xfId="237"/>
    <cellStyle name="Pourcentage 5 10" xfId="2049"/>
    <cellStyle name="Pourcentage 5 11" xfId="2050"/>
    <cellStyle name="Pourcentage 5 12" xfId="2051"/>
    <cellStyle name="Pourcentage 5 13" xfId="2052"/>
    <cellStyle name="Pourcentage 5 14" xfId="2053"/>
    <cellStyle name="Pourcentage 5 15" xfId="2054"/>
    <cellStyle name="Pourcentage 5 16" xfId="2055"/>
    <cellStyle name="Pourcentage 5 17" xfId="2056"/>
    <cellStyle name="Pourcentage 5 18" xfId="2057"/>
    <cellStyle name="Pourcentage 5 2" xfId="238"/>
    <cellStyle name="Pourcentage 5 3" xfId="239"/>
    <cellStyle name="Pourcentage 5 3 2" xfId="240"/>
    <cellStyle name="Pourcentage 5 3 2 2" xfId="241"/>
    <cellStyle name="Pourcentage 5 4" xfId="2058"/>
    <cellStyle name="Pourcentage 5 5" xfId="2059"/>
    <cellStyle name="Pourcentage 5 6" xfId="2060"/>
    <cellStyle name="Pourcentage 5 7" xfId="2061"/>
    <cellStyle name="Pourcentage 5 8" xfId="2062"/>
    <cellStyle name="Pourcentage 5 9" xfId="2063"/>
    <cellStyle name="Pourcentage 6" xfId="2064"/>
    <cellStyle name="Pourcentage 6 2" xfId="2065"/>
    <cellStyle name="Pourcentage 6 3" xfId="2066"/>
    <cellStyle name="Pourcentage 6 4" xfId="2067"/>
    <cellStyle name="Pourcentage 6 5" xfId="2068"/>
    <cellStyle name="Pourcentage 6 6" xfId="2069"/>
    <cellStyle name="Pourcentage 6 7" xfId="2070"/>
    <cellStyle name="Pourcentage 6 8" xfId="2071"/>
    <cellStyle name="Pourcentage 7" xfId="2072"/>
    <cellStyle name="Pourcentage 8" xfId="2073"/>
    <cellStyle name="Pourcentage 9" xfId="2074"/>
    <cellStyle name="Pourcentage 9 2" xfId="2075"/>
    <cellStyle name="Style 1" xfId="5"/>
    <cellStyle name="Style 2" xfId="6"/>
    <cellStyle name="Title" xfId="2076"/>
    <cellStyle name="Total 10" xfId="2077"/>
    <cellStyle name="Total 2" xfId="2078"/>
    <cellStyle name="Total 3" xfId="2079"/>
    <cellStyle name="Total 4" xfId="2080"/>
    <cellStyle name="Total 5" xfId="2081"/>
    <cellStyle name="Total 6" xfId="2082"/>
    <cellStyle name="Total 7" xfId="2083"/>
    <cellStyle name="Total 8" xfId="2084"/>
    <cellStyle name="Total 9" xfId="2085"/>
    <cellStyle name="Warning Text" xfId="2086"/>
  </cellStyles>
  <dxfs count="9"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52"/>
  <sheetViews>
    <sheetView topLeftCell="B1" workbookViewId="0">
      <selection activeCell="C16" sqref="C16"/>
    </sheetView>
  </sheetViews>
  <sheetFormatPr baseColWidth="10" defaultColWidth="10.796875" defaultRowHeight="15.6" outlineLevelRow="1"/>
  <cols>
    <col min="1" max="1" width="15.19921875" style="2" bestFit="1" customWidth="1"/>
    <col min="2" max="2" width="12.796875" style="2" customWidth="1"/>
    <col min="3" max="3" width="26" style="4" customWidth="1"/>
    <col min="4" max="4" width="41" style="1" bestFit="1" customWidth="1"/>
    <col min="5" max="7" width="11.5" style="1" customWidth="1"/>
    <col min="8" max="8" width="17" style="1" customWidth="1"/>
    <col min="9" max="9" width="31.69921875" style="1" customWidth="1"/>
    <col min="10" max="21" width="12.5" style="2" customWidth="1"/>
    <col min="22" max="22" width="18.296875" style="2" customWidth="1"/>
    <col min="23" max="16384" width="10.796875" style="2"/>
  </cols>
  <sheetData>
    <row r="1" spans="1:22" outlineLevel="1">
      <c r="A1" s="2" t="s">
        <v>18</v>
      </c>
    </row>
    <row r="2" spans="1:22" outlineLevel="1"/>
    <row r="3" spans="1:22" outlineLevel="1">
      <c r="A3" s="2" t="s">
        <v>19</v>
      </c>
      <c r="B3" s="2" t="e">
        <f>B5&amp;" "&amp;"Suivi resp"&amp;" "&amp;#REF!&amp;" "&amp;B4</f>
        <v>#REF!</v>
      </c>
    </row>
    <row r="4" spans="1:22" outlineLevel="1">
      <c r="A4" s="2" t="s">
        <v>20</v>
      </c>
      <c r="B4" s="19">
        <f>+IFERROR(VLOOKUP(#REF!,#REF!,2,0),0)</f>
        <v>0</v>
      </c>
    </row>
    <row r="5" spans="1:22" outlineLevel="1">
      <c r="A5" s="2" t="s">
        <v>21</v>
      </c>
      <c r="B5" s="2" t="e">
        <f>+#REF!</f>
        <v>#REF!</v>
      </c>
    </row>
    <row r="6" spans="1:22" outlineLevel="1">
      <c r="A6" s="2" t="s">
        <v>22</v>
      </c>
      <c r="B6" s="5" t="s">
        <v>35</v>
      </c>
      <c r="C6" s="6"/>
    </row>
    <row r="7" spans="1:22" outlineLevel="1">
      <c r="A7" s="2" t="s">
        <v>30</v>
      </c>
      <c r="B7" s="2">
        <v>1</v>
      </c>
      <c r="C7" s="6"/>
    </row>
    <row r="9" spans="1:22">
      <c r="A9" s="2" t="s">
        <v>23</v>
      </c>
      <c r="C9" s="1" t="s">
        <v>25</v>
      </c>
      <c r="D9" s="1" t="s">
        <v>24</v>
      </c>
      <c r="H9" s="1" t="s">
        <v>26</v>
      </c>
      <c r="I9" s="1" t="s">
        <v>37</v>
      </c>
      <c r="J9" s="7"/>
      <c r="K9" s="7"/>
      <c r="L9" s="7"/>
      <c r="M9" s="7"/>
      <c r="N9" s="7"/>
      <c r="O9" s="7"/>
      <c r="P9" s="7"/>
      <c r="Q9" s="7" t="s">
        <v>27</v>
      </c>
      <c r="R9" s="7" t="s">
        <v>27</v>
      </c>
      <c r="S9" s="7" t="s">
        <v>27</v>
      </c>
      <c r="T9" s="7" t="s">
        <v>27</v>
      </c>
      <c r="U9" s="7" t="s">
        <v>27</v>
      </c>
    </row>
    <row r="10" spans="1:22">
      <c r="A10" s="1" t="s">
        <v>28</v>
      </c>
      <c r="C10" s="8"/>
      <c r="J10" s="9" t="e">
        <f>#REF!</f>
        <v>#REF!</v>
      </c>
      <c r="K10" s="9" t="e">
        <f>#REF!</f>
        <v>#REF!</v>
      </c>
      <c r="L10" s="9" t="e">
        <f>#REF!</f>
        <v>#REF!</v>
      </c>
      <c r="M10" s="9" t="e">
        <f>#REF!</f>
        <v>#REF!</v>
      </c>
      <c r="N10" s="9" t="e">
        <f>#REF!</f>
        <v>#REF!</v>
      </c>
      <c r="O10" s="9" t="e">
        <f>#REF!</f>
        <v>#REF!</v>
      </c>
      <c r="P10" s="9" t="e">
        <f>#REF!</f>
        <v>#REF!</v>
      </c>
      <c r="Q10" s="9" t="e">
        <f>#REF!</f>
        <v>#REF!</v>
      </c>
      <c r="R10" s="9" t="e">
        <f>#REF!</f>
        <v>#REF!</v>
      </c>
      <c r="S10" s="9" t="e">
        <f>#REF!</f>
        <v>#REF!</v>
      </c>
      <c r="T10" s="9" t="e">
        <f>#REF!</f>
        <v>#REF!</v>
      </c>
      <c r="U10" s="9" t="e">
        <f>#REF!</f>
        <v>#REF!</v>
      </c>
      <c r="V10" s="18" t="s">
        <v>10</v>
      </c>
    </row>
    <row r="11" spans="1:22">
      <c r="A11" s="1"/>
      <c r="B11" t="s">
        <v>41</v>
      </c>
      <c r="C11"/>
      <c r="D11" t="s">
        <v>31</v>
      </c>
      <c r="E11" t="s">
        <v>32</v>
      </c>
      <c r="F11" t="s">
        <v>33</v>
      </c>
      <c r="G11" t="s">
        <v>34</v>
      </c>
      <c r="H11" s="2" t="s">
        <v>36</v>
      </c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2" spans="1:22">
      <c r="A12" s="11" t="str">
        <f>IF(OR(COUNTIF(Q12:U12,0)=5,C12=0),"","Autoposting")</f>
        <v/>
      </c>
      <c r="B12" s="12" t="e">
        <f>#REF!</f>
        <v>#REF!</v>
      </c>
      <c r="C12" s="12">
        <f>IFERROR(VLOOKUP(B12,#REF!,2,FALSE),)</f>
        <v>0</v>
      </c>
      <c r="D12" s="13" t="e">
        <f>+$B$4&amp;"."&amp;E12&amp;"/"&amp;F12&amp;"/"&amp;G12</f>
        <v>#REF!</v>
      </c>
      <c r="E12" s="14" t="e">
        <f>#REF!</f>
        <v>#REF!</v>
      </c>
      <c r="F12" s="14" t="e">
        <f>#REF!</f>
        <v>#REF!</v>
      </c>
      <c r="G12" s="14" t="e">
        <f>#REF!</f>
        <v>#REF!</v>
      </c>
      <c r="H12" s="15" t="e">
        <f>#REF!</f>
        <v>#REF!</v>
      </c>
      <c r="I12" s="16" t="e">
        <f>#REF!</f>
        <v>#REF!</v>
      </c>
      <c r="J12" s="17">
        <f>IFERROR(-(#REF!),0)</f>
        <v>0</v>
      </c>
      <c r="K12" s="17">
        <f>IFERROR(-(#REF!),0)</f>
        <v>0</v>
      </c>
      <c r="L12" s="17">
        <f>IFERROR(-(#REF!),0)</f>
        <v>0</v>
      </c>
      <c r="M12" s="17">
        <f>IFERROR(-(#REF!),0)</f>
        <v>0</v>
      </c>
      <c r="N12" s="17">
        <f>IFERROR(-(#REF!),0)</f>
        <v>0</v>
      </c>
      <c r="O12" s="17">
        <f>IFERROR(-(#REF!),0)</f>
        <v>0</v>
      </c>
      <c r="P12" s="17">
        <f>IFERROR(-(#REF!),0)</f>
        <v>0</v>
      </c>
      <c r="Q12" s="17">
        <f>IFERROR(-(#REF!),0)</f>
        <v>0</v>
      </c>
      <c r="R12" s="17">
        <f>IFERROR(-(#REF!),0)</f>
        <v>0</v>
      </c>
      <c r="S12" s="17">
        <f>IFERROR(-(#REF!),0)</f>
        <v>0</v>
      </c>
      <c r="T12" s="17">
        <f>IFERROR(-(#REF!),0)</f>
        <v>0</v>
      </c>
      <c r="U12" s="17">
        <f>IFERROR(-(#REF!),0)</f>
        <v>0</v>
      </c>
      <c r="V12" s="10">
        <f t="shared" ref="V12" si="0">SUM(J12:U12)</f>
        <v>0</v>
      </c>
    </row>
    <row r="13" spans="1:22">
      <c r="A13" s="11" t="str">
        <f t="shared" ref="A13:A50" si="1">IF(OR(COUNTIF(Q13:U13,0)=5,C13=0),"","Autoposting")</f>
        <v/>
      </c>
      <c r="B13" s="12" t="e">
        <f>#REF!</f>
        <v>#REF!</v>
      </c>
      <c r="C13" s="12">
        <f>IFERROR(VLOOKUP(B13,#REF!,2,FALSE),)</f>
        <v>0</v>
      </c>
      <c r="D13" s="13" t="e">
        <f t="shared" ref="D13:D50" si="2">+$B$4&amp;"."&amp;E13&amp;"/"&amp;F13&amp;"/"&amp;G13</f>
        <v>#REF!</v>
      </c>
      <c r="E13" s="14" t="e">
        <f>#REF!</f>
        <v>#REF!</v>
      </c>
      <c r="F13" s="14" t="e">
        <f>#REF!</f>
        <v>#REF!</v>
      </c>
      <c r="G13" s="14" t="e">
        <f>#REF!</f>
        <v>#REF!</v>
      </c>
      <c r="H13" s="15" t="e">
        <f>#REF!</f>
        <v>#REF!</v>
      </c>
      <c r="I13" s="16" t="e">
        <f>#REF!</f>
        <v>#REF!</v>
      </c>
      <c r="J13" s="17">
        <f>IFERROR(-(#REF!),0)</f>
        <v>0</v>
      </c>
      <c r="K13" s="17">
        <f>IFERROR(-(#REF!),0)</f>
        <v>0</v>
      </c>
      <c r="L13" s="17">
        <f>IFERROR(-(#REF!),0)</f>
        <v>0</v>
      </c>
      <c r="M13" s="17">
        <f>IFERROR(-(#REF!),0)</f>
        <v>0</v>
      </c>
      <c r="N13" s="17">
        <f>IFERROR(-(#REF!),0)</f>
        <v>0</v>
      </c>
      <c r="O13" s="17">
        <f>IFERROR(-(#REF!),0)</f>
        <v>0</v>
      </c>
      <c r="P13" s="17">
        <f>IFERROR(-(#REF!),0)</f>
        <v>0</v>
      </c>
      <c r="Q13" s="17">
        <f>IFERROR(-(#REF!),0)</f>
        <v>0</v>
      </c>
      <c r="R13" s="17">
        <f>IFERROR(-(#REF!),0)</f>
        <v>0</v>
      </c>
      <c r="S13" s="17">
        <f>IFERROR(-(#REF!),0)</f>
        <v>0</v>
      </c>
      <c r="T13" s="17">
        <f>IFERROR(-(#REF!),0)</f>
        <v>0</v>
      </c>
      <c r="U13" s="17">
        <f>IFERROR(-(#REF!),0)</f>
        <v>0</v>
      </c>
      <c r="V13" s="10">
        <f t="shared" ref="V13:V46" si="3">SUM(J13:U13)</f>
        <v>0</v>
      </c>
    </row>
    <row r="14" spans="1:22">
      <c r="A14" s="11" t="str">
        <f t="shared" si="1"/>
        <v/>
      </c>
      <c r="B14" s="12" t="e">
        <f>#REF!</f>
        <v>#REF!</v>
      </c>
      <c r="C14" s="12">
        <f>IFERROR(VLOOKUP(B14,#REF!,2,FALSE),)</f>
        <v>0</v>
      </c>
      <c r="D14" s="13" t="e">
        <f t="shared" si="2"/>
        <v>#REF!</v>
      </c>
      <c r="E14" s="14" t="e">
        <f>#REF!</f>
        <v>#REF!</v>
      </c>
      <c r="F14" s="14" t="e">
        <f>#REF!</f>
        <v>#REF!</v>
      </c>
      <c r="G14" s="14" t="e">
        <f>#REF!</f>
        <v>#REF!</v>
      </c>
      <c r="H14" s="15" t="e">
        <f>#REF!</f>
        <v>#REF!</v>
      </c>
      <c r="I14" s="16" t="e">
        <f>#REF!</f>
        <v>#REF!</v>
      </c>
      <c r="J14" s="17">
        <f>IFERROR(-(#REF!),0)</f>
        <v>0</v>
      </c>
      <c r="K14" s="17">
        <f>IFERROR(-(#REF!),0)</f>
        <v>0</v>
      </c>
      <c r="L14" s="17">
        <f>IFERROR(-(#REF!),0)</f>
        <v>0</v>
      </c>
      <c r="M14" s="17">
        <f>IFERROR(-(#REF!),0)</f>
        <v>0</v>
      </c>
      <c r="N14" s="17">
        <f>IFERROR(-(#REF!),0)</f>
        <v>0</v>
      </c>
      <c r="O14" s="17">
        <f>IFERROR(-(#REF!),0)</f>
        <v>0</v>
      </c>
      <c r="P14" s="17">
        <f>IFERROR(-(#REF!),0)</f>
        <v>0</v>
      </c>
      <c r="Q14" s="17">
        <f>IFERROR(-(#REF!),0)</f>
        <v>0</v>
      </c>
      <c r="R14" s="17">
        <f>IFERROR(-(#REF!),0)</f>
        <v>0</v>
      </c>
      <c r="S14" s="17">
        <f>IFERROR(-(#REF!),0)</f>
        <v>0</v>
      </c>
      <c r="T14" s="17">
        <f>IFERROR(-(#REF!),0)</f>
        <v>0</v>
      </c>
      <c r="U14" s="17">
        <f>IFERROR(-(#REF!),0)</f>
        <v>0</v>
      </c>
      <c r="V14" s="10">
        <f t="shared" si="3"/>
        <v>0</v>
      </c>
    </row>
    <row r="15" spans="1:22">
      <c r="A15" s="11" t="str">
        <f t="shared" si="1"/>
        <v/>
      </c>
      <c r="B15" s="12" t="e">
        <f>#REF!</f>
        <v>#REF!</v>
      </c>
      <c r="C15" s="12">
        <f>IFERROR(VLOOKUP(B15,#REF!,2,FALSE),)</f>
        <v>0</v>
      </c>
      <c r="D15" s="13" t="e">
        <f t="shared" si="2"/>
        <v>#REF!</v>
      </c>
      <c r="E15" s="14" t="e">
        <f>#REF!</f>
        <v>#REF!</v>
      </c>
      <c r="F15" s="14" t="e">
        <f>#REF!</f>
        <v>#REF!</v>
      </c>
      <c r="G15" s="14" t="e">
        <f>#REF!</f>
        <v>#REF!</v>
      </c>
      <c r="H15" s="15" t="e">
        <f>#REF!</f>
        <v>#REF!</v>
      </c>
      <c r="I15" s="16" t="e">
        <f>#REF!</f>
        <v>#REF!</v>
      </c>
      <c r="J15" s="17">
        <f>IFERROR(-(#REF!),0)</f>
        <v>0</v>
      </c>
      <c r="K15" s="17">
        <f>IFERROR(-(#REF!),0)</f>
        <v>0</v>
      </c>
      <c r="L15" s="17">
        <f>IFERROR(-(#REF!),0)</f>
        <v>0</v>
      </c>
      <c r="M15" s="17">
        <f>IFERROR(-(#REF!),0)</f>
        <v>0</v>
      </c>
      <c r="N15" s="17">
        <f>IFERROR(-(#REF!),0)</f>
        <v>0</v>
      </c>
      <c r="O15" s="17">
        <f>IFERROR(-(#REF!),0)</f>
        <v>0</v>
      </c>
      <c r="P15" s="17">
        <f>IFERROR(-(#REF!),0)</f>
        <v>0</v>
      </c>
      <c r="Q15" s="17">
        <f>IFERROR(-(#REF!),0)</f>
        <v>0</v>
      </c>
      <c r="R15" s="17">
        <f>IFERROR(-(#REF!),0)</f>
        <v>0</v>
      </c>
      <c r="S15" s="17">
        <f>IFERROR(-(#REF!),0)</f>
        <v>0</v>
      </c>
      <c r="T15" s="17">
        <f>IFERROR(-(#REF!),0)</f>
        <v>0</v>
      </c>
      <c r="U15" s="17">
        <f>IFERROR(-(#REF!),0)</f>
        <v>0</v>
      </c>
      <c r="V15" s="10">
        <f t="shared" si="3"/>
        <v>0</v>
      </c>
    </row>
    <row r="16" spans="1:22">
      <c r="A16" s="11" t="str">
        <f t="shared" si="1"/>
        <v/>
      </c>
      <c r="B16" s="12" t="e">
        <f>#REF!</f>
        <v>#REF!</v>
      </c>
      <c r="C16" s="12">
        <f>IFERROR(VLOOKUP(B16,#REF!,2,FALSE),)</f>
        <v>0</v>
      </c>
      <c r="D16" s="13" t="e">
        <f t="shared" si="2"/>
        <v>#REF!</v>
      </c>
      <c r="E16" s="14" t="e">
        <f>#REF!</f>
        <v>#REF!</v>
      </c>
      <c r="F16" s="14" t="e">
        <f>#REF!</f>
        <v>#REF!</v>
      </c>
      <c r="G16" s="14" t="e">
        <f>#REF!</f>
        <v>#REF!</v>
      </c>
      <c r="H16" s="15" t="e">
        <f>#REF!</f>
        <v>#REF!</v>
      </c>
      <c r="I16" s="16" t="e">
        <f>#REF!</f>
        <v>#REF!</v>
      </c>
      <c r="J16" s="17">
        <f>IFERROR(-(#REF!),0)</f>
        <v>0</v>
      </c>
      <c r="K16" s="17">
        <f>IFERROR(-(#REF!),0)</f>
        <v>0</v>
      </c>
      <c r="L16" s="17">
        <f>IFERROR(-(#REF!),0)</f>
        <v>0</v>
      </c>
      <c r="M16" s="17">
        <f>IFERROR(-(#REF!),0)</f>
        <v>0</v>
      </c>
      <c r="N16" s="17">
        <f>IFERROR(-(#REF!),0)</f>
        <v>0</v>
      </c>
      <c r="O16" s="17">
        <f>IFERROR(-(#REF!),0)</f>
        <v>0</v>
      </c>
      <c r="P16" s="17">
        <f>IFERROR(-(#REF!),0)</f>
        <v>0</v>
      </c>
      <c r="Q16" s="17">
        <f>IFERROR(-(#REF!),0)</f>
        <v>0</v>
      </c>
      <c r="R16" s="17">
        <f>IFERROR(-(#REF!),0)</f>
        <v>0</v>
      </c>
      <c r="S16" s="17">
        <f>IFERROR(-(#REF!),0)</f>
        <v>0</v>
      </c>
      <c r="T16" s="17">
        <f>IFERROR(-(#REF!),0)</f>
        <v>0</v>
      </c>
      <c r="U16" s="17">
        <f>IFERROR(-(#REF!),0)</f>
        <v>0</v>
      </c>
      <c r="V16" s="10">
        <f t="shared" si="3"/>
        <v>0</v>
      </c>
    </row>
    <row r="17" spans="1:22">
      <c r="A17" s="11" t="str">
        <f t="shared" si="1"/>
        <v/>
      </c>
      <c r="B17" s="12" t="e">
        <f>#REF!</f>
        <v>#REF!</v>
      </c>
      <c r="C17" s="12">
        <f>IFERROR(VLOOKUP(B17,#REF!,2,FALSE),)</f>
        <v>0</v>
      </c>
      <c r="D17" s="13" t="e">
        <f t="shared" si="2"/>
        <v>#REF!</v>
      </c>
      <c r="E17" s="14" t="e">
        <f>#REF!</f>
        <v>#REF!</v>
      </c>
      <c r="F17" s="14" t="e">
        <f>#REF!</f>
        <v>#REF!</v>
      </c>
      <c r="G17" s="14" t="e">
        <f>#REF!</f>
        <v>#REF!</v>
      </c>
      <c r="H17" s="15" t="e">
        <f>#REF!</f>
        <v>#REF!</v>
      </c>
      <c r="I17" s="16" t="e">
        <f>#REF!</f>
        <v>#REF!</v>
      </c>
      <c r="J17" s="17">
        <f>IFERROR(-(#REF!),0)</f>
        <v>0</v>
      </c>
      <c r="K17" s="17">
        <f>IFERROR(-(#REF!),0)</f>
        <v>0</v>
      </c>
      <c r="L17" s="17">
        <f>IFERROR(-(#REF!),0)</f>
        <v>0</v>
      </c>
      <c r="M17" s="17">
        <f>IFERROR(-(#REF!),0)</f>
        <v>0</v>
      </c>
      <c r="N17" s="17">
        <f>IFERROR(-(#REF!),0)</f>
        <v>0</v>
      </c>
      <c r="O17" s="17">
        <f>IFERROR(-(#REF!),0)</f>
        <v>0</v>
      </c>
      <c r="P17" s="17">
        <f>IFERROR(-(#REF!),0)</f>
        <v>0</v>
      </c>
      <c r="Q17" s="17">
        <f>IFERROR(-(#REF!),0)</f>
        <v>0</v>
      </c>
      <c r="R17" s="17">
        <f>IFERROR(-(#REF!),0)</f>
        <v>0</v>
      </c>
      <c r="S17" s="17">
        <f>IFERROR(-(#REF!),0)</f>
        <v>0</v>
      </c>
      <c r="T17" s="17">
        <f>IFERROR(-(#REF!),0)</f>
        <v>0</v>
      </c>
      <c r="U17" s="17">
        <f>IFERROR(-(#REF!),0)</f>
        <v>0</v>
      </c>
      <c r="V17" s="10">
        <f t="shared" si="3"/>
        <v>0</v>
      </c>
    </row>
    <row r="18" spans="1:22">
      <c r="A18" s="11" t="str">
        <f t="shared" si="1"/>
        <v/>
      </c>
      <c r="B18" s="12" t="e">
        <f>#REF!</f>
        <v>#REF!</v>
      </c>
      <c r="C18" s="12">
        <f>IFERROR(VLOOKUP(B18,#REF!,2,FALSE),)</f>
        <v>0</v>
      </c>
      <c r="D18" s="13" t="e">
        <f t="shared" si="2"/>
        <v>#REF!</v>
      </c>
      <c r="E18" s="14" t="e">
        <f>#REF!</f>
        <v>#REF!</v>
      </c>
      <c r="F18" s="14" t="e">
        <f>#REF!</f>
        <v>#REF!</v>
      </c>
      <c r="G18" s="14" t="e">
        <f>#REF!</f>
        <v>#REF!</v>
      </c>
      <c r="H18" s="15" t="e">
        <f>#REF!</f>
        <v>#REF!</v>
      </c>
      <c r="I18" s="16" t="e">
        <f>#REF!</f>
        <v>#REF!</v>
      </c>
      <c r="J18" s="17">
        <f>IFERROR(-(#REF!),0)</f>
        <v>0</v>
      </c>
      <c r="K18" s="17">
        <f>IFERROR(-(#REF!),0)</f>
        <v>0</v>
      </c>
      <c r="L18" s="17">
        <f>IFERROR(-(#REF!),0)</f>
        <v>0</v>
      </c>
      <c r="M18" s="17">
        <f>IFERROR(-(#REF!),0)</f>
        <v>0</v>
      </c>
      <c r="N18" s="17">
        <f>IFERROR(-(#REF!),0)</f>
        <v>0</v>
      </c>
      <c r="O18" s="17">
        <f>IFERROR(-(#REF!),0)</f>
        <v>0</v>
      </c>
      <c r="P18" s="17">
        <f>IFERROR(-(#REF!),0)</f>
        <v>0</v>
      </c>
      <c r="Q18" s="17">
        <f>IFERROR(-(#REF!),0)</f>
        <v>0</v>
      </c>
      <c r="R18" s="17">
        <f>IFERROR(-(#REF!),0)</f>
        <v>0</v>
      </c>
      <c r="S18" s="17">
        <f>IFERROR(-(#REF!),0)</f>
        <v>0</v>
      </c>
      <c r="T18" s="17">
        <f>IFERROR(-(#REF!),0)</f>
        <v>0</v>
      </c>
      <c r="U18" s="17">
        <f>IFERROR(-(#REF!),0)</f>
        <v>0</v>
      </c>
      <c r="V18" s="10">
        <f t="shared" si="3"/>
        <v>0</v>
      </c>
    </row>
    <row r="19" spans="1:22">
      <c r="A19" s="11" t="str">
        <f t="shared" si="1"/>
        <v/>
      </c>
      <c r="B19" s="12" t="e">
        <f>#REF!</f>
        <v>#REF!</v>
      </c>
      <c r="C19" s="12">
        <f>IFERROR(VLOOKUP(B19,#REF!,2,FALSE),)</f>
        <v>0</v>
      </c>
      <c r="D19" s="13" t="e">
        <f t="shared" si="2"/>
        <v>#REF!</v>
      </c>
      <c r="E19" s="14" t="e">
        <f>#REF!</f>
        <v>#REF!</v>
      </c>
      <c r="F19" s="14" t="e">
        <f>#REF!</f>
        <v>#REF!</v>
      </c>
      <c r="G19" s="14" t="e">
        <f>#REF!</f>
        <v>#REF!</v>
      </c>
      <c r="H19" s="15" t="e">
        <f>#REF!</f>
        <v>#REF!</v>
      </c>
      <c r="I19" s="16" t="e">
        <f>#REF!</f>
        <v>#REF!</v>
      </c>
      <c r="J19" s="17">
        <f>IFERROR(-(#REF!),0)</f>
        <v>0</v>
      </c>
      <c r="K19" s="17">
        <f>IFERROR(-(#REF!),0)</f>
        <v>0</v>
      </c>
      <c r="L19" s="17">
        <f>IFERROR(-(#REF!),0)</f>
        <v>0</v>
      </c>
      <c r="M19" s="17">
        <f>IFERROR(-(#REF!),0)</f>
        <v>0</v>
      </c>
      <c r="N19" s="17">
        <f>IFERROR(-(#REF!),0)</f>
        <v>0</v>
      </c>
      <c r="O19" s="17">
        <f>IFERROR(-(#REF!),0)</f>
        <v>0</v>
      </c>
      <c r="P19" s="17">
        <f>IFERROR(-(#REF!),0)</f>
        <v>0</v>
      </c>
      <c r="Q19" s="17">
        <f>IFERROR(-(#REF!),0)</f>
        <v>0</v>
      </c>
      <c r="R19" s="17">
        <f>IFERROR(-(#REF!),0)</f>
        <v>0</v>
      </c>
      <c r="S19" s="17">
        <f>IFERROR(-(#REF!),0)</f>
        <v>0</v>
      </c>
      <c r="T19" s="17">
        <f>IFERROR(-(#REF!),0)</f>
        <v>0</v>
      </c>
      <c r="U19" s="17">
        <f>IFERROR(-(#REF!),0)</f>
        <v>0</v>
      </c>
      <c r="V19" s="10">
        <f t="shared" si="3"/>
        <v>0</v>
      </c>
    </row>
    <row r="20" spans="1:22">
      <c r="A20" s="11" t="str">
        <f t="shared" si="1"/>
        <v/>
      </c>
      <c r="B20" s="12" t="e">
        <f>#REF!</f>
        <v>#REF!</v>
      </c>
      <c r="C20" s="12">
        <f>IFERROR(VLOOKUP(B20,#REF!,2,FALSE),)</f>
        <v>0</v>
      </c>
      <c r="D20" s="13" t="e">
        <f t="shared" si="2"/>
        <v>#REF!</v>
      </c>
      <c r="E20" s="14" t="e">
        <f>#REF!</f>
        <v>#REF!</v>
      </c>
      <c r="F20" s="14" t="e">
        <f>#REF!</f>
        <v>#REF!</v>
      </c>
      <c r="G20" s="14" t="e">
        <f>#REF!</f>
        <v>#REF!</v>
      </c>
      <c r="H20" s="15" t="e">
        <f>#REF!</f>
        <v>#REF!</v>
      </c>
      <c r="I20" s="16" t="e">
        <f>#REF!</f>
        <v>#REF!</v>
      </c>
      <c r="J20" s="17">
        <f>IFERROR(-(#REF!),0)</f>
        <v>0</v>
      </c>
      <c r="K20" s="17">
        <f>IFERROR(-(#REF!),0)</f>
        <v>0</v>
      </c>
      <c r="L20" s="17">
        <f>IFERROR(-(#REF!),0)</f>
        <v>0</v>
      </c>
      <c r="M20" s="17">
        <f>IFERROR(-(#REF!),0)</f>
        <v>0</v>
      </c>
      <c r="N20" s="17">
        <f>IFERROR(-(#REF!),0)</f>
        <v>0</v>
      </c>
      <c r="O20" s="17">
        <f>IFERROR(-(#REF!),0)</f>
        <v>0</v>
      </c>
      <c r="P20" s="17">
        <f>IFERROR(-(#REF!),0)</f>
        <v>0</v>
      </c>
      <c r="Q20" s="17">
        <f>IFERROR(-(#REF!),0)</f>
        <v>0</v>
      </c>
      <c r="R20" s="17">
        <f>IFERROR(-(#REF!),0)</f>
        <v>0</v>
      </c>
      <c r="S20" s="17">
        <f>IFERROR(-(#REF!),0)</f>
        <v>0</v>
      </c>
      <c r="T20" s="17">
        <f>IFERROR(-(#REF!),0)</f>
        <v>0</v>
      </c>
      <c r="U20" s="17">
        <f>IFERROR(-(#REF!),0)</f>
        <v>0</v>
      </c>
      <c r="V20" s="10">
        <f t="shared" si="3"/>
        <v>0</v>
      </c>
    </row>
    <row r="21" spans="1:22">
      <c r="A21" s="11" t="str">
        <f t="shared" si="1"/>
        <v/>
      </c>
      <c r="B21" s="12" t="e">
        <f>#REF!</f>
        <v>#REF!</v>
      </c>
      <c r="C21" s="12">
        <f>IFERROR(VLOOKUP(B21,#REF!,2,FALSE),)</f>
        <v>0</v>
      </c>
      <c r="D21" s="13" t="e">
        <f t="shared" si="2"/>
        <v>#REF!</v>
      </c>
      <c r="E21" s="14" t="e">
        <f>#REF!</f>
        <v>#REF!</v>
      </c>
      <c r="F21" s="14" t="e">
        <f>#REF!</f>
        <v>#REF!</v>
      </c>
      <c r="G21" s="14" t="e">
        <f>#REF!</f>
        <v>#REF!</v>
      </c>
      <c r="H21" s="15" t="e">
        <f>#REF!</f>
        <v>#REF!</v>
      </c>
      <c r="I21" s="16" t="e">
        <f>#REF!</f>
        <v>#REF!</v>
      </c>
      <c r="J21" s="17">
        <f>IFERROR(-(#REF!),0)</f>
        <v>0</v>
      </c>
      <c r="K21" s="17">
        <f>IFERROR(-(#REF!),0)</f>
        <v>0</v>
      </c>
      <c r="L21" s="17">
        <f>IFERROR(-(#REF!),0)</f>
        <v>0</v>
      </c>
      <c r="M21" s="17">
        <f>IFERROR(-(#REF!),0)</f>
        <v>0</v>
      </c>
      <c r="N21" s="17">
        <f>IFERROR(-(#REF!),0)</f>
        <v>0</v>
      </c>
      <c r="O21" s="17">
        <f>IFERROR(-(#REF!),0)</f>
        <v>0</v>
      </c>
      <c r="P21" s="17">
        <f>IFERROR(-(#REF!),0)</f>
        <v>0</v>
      </c>
      <c r="Q21" s="17">
        <f>IFERROR(-(#REF!),0)</f>
        <v>0</v>
      </c>
      <c r="R21" s="17">
        <f>IFERROR(-(#REF!),0)</f>
        <v>0</v>
      </c>
      <c r="S21" s="17">
        <f>IFERROR(-(#REF!),0)</f>
        <v>0</v>
      </c>
      <c r="T21" s="17">
        <f>IFERROR(-(#REF!),0)</f>
        <v>0</v>
      </c>
      <c r="U21" s="17">
        <f>IFERROR(-(#REF!),0)</f>
        <v>0</v>
      </c>
      <c r="V21" s="10">
        <f t="shared" si="3"/>
        <v>0</v>
      </c>
    </row>
    <row r="22" spans="1:22">
      <c r="A22" s="11" t="str">
        <f t="shared" si="1"/>
        <v/>
      </c>
      <c r="B22" s="12" t="e">
        <f>#REF!</f>
        <v>#REF!</v>
      </c>
      <c r="C22" s="12">
        <f>IFERROR(VLOOKUP(B22,#REF!,2,FALSE),)</f>
        <v>0</v>
      </c>
      <c r="D22" s="13" t="e">
        <f t="shared" si="2"/>
        <v>#REF!</v>
      </c>
      <c r="E22" s="14" t="e">
        <f>#REF!</f>
        <v>#REF!</v>
      </c>
      <c r="F22" s="14" t="e">
        <f>#REF!</f>
        <v>#REF!</v>
      </c>
      <c r="G22" s="14" t="e">
        <f>#REF!</f>
        <v>#REF!</v>
      </c>
      <c r="H22" s="15" t="e">
        <f>#REF!</f>
        <v>#REF!</v>
      </c>
      <c r="I22" s="16" t="e">
        <f>#REF!</f>
        <v>#REF!</v>
      </c>
      <c r="J22" s="17">
        <f>IFERROR(-(#REF!),0)</f>
        <v>0</v>
      </c>
      <c r="K22" s="17">
        <f>IFERROR(-(#REF!),0)</f>
        <v>0</v>
      </c>
      <c r="L22" s="17">
        <f>IFERROR(-(#REF!),0)</f>
        <v>0</v>
      </c>
      <c r="M22" s="17">
        <f>IFERROR(-(#REF!),0)</f>
        <v>0</v>
      </c>
      <c r="N22" s="17">
        <f>IFERROR(-(#REF!),0)</f>
        <v>0</v>
      </c>
      <c r="O22" s="17">
        <f>IFERROR(-(#REF!),0)</f>
        <v>0</v>
      </c>
      <c r="P22" s="17">
        <f>IFERROR(-(#REF!),0)</f>
        <v>0</v>
      </c>
      <c r="Q22" s="17">
        <f>IFERROR(-(#REF!),0)</f>
        <v>0</v>
      </c>
      <c r="R22" s="17">
        <f>IFERROR(-(#REF!),0)</f>
        <v>0</v>
      </c>
      <c r="S22" s="17">
        <f>IFERROR(-(#REF!),0)</f>
        <v>0</v>
      </c>
      <c r="T22" s="17">
        <f>IFERROR(-(#REF!),0)</f>
        <v>0</v>
      </c>
      <c r="U22" s="17">
        <f>IFERROR(-(#REF!),0)</f>
        <v>0</v>
      </c>
      <c r="V22" s="10">
        <f t="shared" si="3"/>
        <v>0</v>
      </c>
    </row>
    <row r="23" spans="1:22">
      <c r="A23" s="11" t="str">
        <f t="shared" si="1"/>
        <v/>
      </c>
      <c r="B23" s="12" t="e">
        <f>#REF!</f>
        <v>#REF!</v>
      </c>
      <c r="C23" s="12">
        <f>IFERROR(VLOOKUP(B23,#REF!,2,FALSE),)</f>
        <v>0</v>
      </c>
      <c r="D23" s="13" t="e">
        <f t="shared" si="2"/>
        <v>#REF!</v>
      </c>
      <c r="E23" s="14" t="e">
        <f>#REF!</f>
        <v>#REF!</v>
      </c>
      <c r="F23" s="14" t="e">
        <f>#REF!</f>
        <v>#REF!</v>
      </c>
      <c r="G23" s="14" t="e">
        <f>#REF!</f>
        <v>#REF!</v>
      </c>
      <c r="H23" s="15" t="e">
        <f>#REF!</f>
        <v>#REF!</v>
      </c>
      <c r="I23" s="16" t="e">
        <f>#REF!</f>
        <v>#REF!</v>
      </c>
      <c r="J23" s="17">
        <f>IFERROR(-(#REF!),0)</f>
        <v>0</v>
      </c>
      <c r="K23" s="17">
        <f>IFERROR(-(#REF!),0)</f>
        <v>0</v>
      </c>
      <c r="L23" s="17">
        <f>IFERROR(-(#REF!),0)</f>
        <v>0</v>
      </c>
      <c r="M23" s="17">
        <f>IFERROR(-(#REF!),0)</f>
        <v>0</v>
      </c>
      <c r="N23" s="17">
        <f>IFERROR(-(#REF!),0)</f>
        <v>0</v>
      </c>
      <c r="O23" s="17">
        <f>IFERROR(-(#REF!),0)</f>
        <v>0</v>
      </c>
      <c r="P23" s="17">
        <f>IFERROR(-(#REF!),0)</f>
        <v>0</v>
      </c>
      <c r="Q23" s="17">
        <f>IFERROR(-(#REF!),0)</f>
        <v>0</v>
      </c>
      <c r="R23" s="17">
        <f>IFERROR(-(#REF!),0)</f>
        <v>0</v>
      </c>
      <c r="S23" s="17">
        <f>IFERROR(-(#REF!),0)</f>
        <v>0</v>
      </c>
      <c r="T23" s="17">
        <f>IFERROR(-(#REF!),0)</f>
        <v>0</v>
      </c>
      <c r="U23" s="17">
        <f>IFERROR(-(#REF!),0)</f>
        <v>0</v>
      </c>
      <c r="V23" s="10">
        <f t="shared" si="3"/>
        <v>0</v>
      </c>
    </row>
    <row r="24" spans="1:22">
      <c r="A24" s="11" t="str">
        <f t="shared" si="1"/>
        <v/>
      </c>
      <c r="B24" s="12" t="e">
        <f>#REF!</f>
        <v>#REF!</v>
      </c>
      <c r="C24" s="12">
        <f>IFERROR(VLOOKUP(B24,#REF!,2,FALSE),)</f>
        <v>0</v>
      </c>
      <c r="D24" s="13" t="e">
        <f t="shared" si="2"/>
        <v>#REF!</v>
      </c>
      <c r="E24" s="14" t="e">
        <f>#REF!</f>
        <v>#REF!</v>
      </c>
      <c r="F24" s="14" t="e">
        <f>#REF!</f>
        <v>#REF!</v>
      </c>
      <c r="G24" s="14" t="e">
        <f>#REF!</f>
        <v>#REF!</v>
      </c>
      <c r="H24" s="15" t="e">
        <f>#REF!</f>
        <v>#REF!</v>
      </c>
      <c r="I24" s="16" t="e">
        <f>#REF!</f>
        <v>#REF!</v>
      </c>
      <c r="J24" s="17">
        <f>IFERROR(-(#REF!),0)</f>
        <v>0</v>
      </c>
      <c r="K24" s="17">
        <f>IFERROR(-(#REF!),0)</f>
        <v>0</v>
      </c>
      <c r="L24" s="17">
        <f>IFERROR(-(#REF!),0)</f>
        <v>0</v>
      </c>
      <c r="M24" s="17">
        <f>IFERROR(-(#REF!),0)</f>
        <v>0</v>
      </c>
      <c r="N24" s="17">
        <f>IFERROR(-(#REF!),0)</f>
        <v>0</v>
      </c>
      <c r="O24" s="17">
        <f>IFERROR(-(#REF!),0)</f>
        <v>0</v>
      </c>
      <c r="P24" s="17">
        <f>IFERROR(-(#REF!),0)</f>
        <v>0</v>
      </c>
      <c r="Q24" s="17">
        <f>IFERROR(-(#REF!),0)</f>
        <v>0</v>
      </c>
      <c r="R24" s="17">
        <f>IFERROR(-(#REF!),0)</f>
        <v>0</v>
      </c>
      <c r="S24" s="17">
        <f>IFERROR(-(#REF!),0)</f>
        <v>0</v>
      </c>
      <c r="T24" s="17">
        <f>IFERROR(-(#REF!),0)</f>
        <v>0</v>
      </c>
      <c r="U24" s="17">
        <f>IFERROR(-(#REF!),0)</f>
        <v>0</v>
      </c>
      <c r="V24" s="10">
        <f t="shared" si="3"/>
        <v>0</v>
      </c>
    </row>
    <row r="25" spans="1:22">
      <c r="A25" s="11" t="str">
        <f t="shared" si="1"/>
        <v/>
      </c>
      <c r="B25" s="12" t="e">
        <f>#REF!</f>
        <v>#REF!</v>
      </c>
      <c r="C25" s="12">
        <f>IFERROR(VLOOKUP(B25,#REF!,2,FALSE),)</f>
        <v>0</v>
      </c>
      <c r="D25" s="13" t="e">
        <f t="shared" si="2"/>
        <v>#REF!</v>
      </c>
      <c r="E25" s="14" t="e">
        <f>#REF!</f>
        <v>#REF!</v>
      </c>
      <c r="F25" s="14" t="e">
        <f>#REF!</f>
        <v>#REF!</v>
      </c>
      <c r="G25" s="14" t="e">
        <f>#REF!</f>
        <v>#REF!</v>
      </c>
      <c r="H25" s="15" t="e">
        <f>#REF!</f>
        <v>#REF!</v>
      </c>
      <c r="I25" s="16" t="e">
        <f>#REF!</f>
        <v>#REF!</v>
      </c>
      <c r="J25" s="17">
        <f>IFERROR(-(#REF!),0)</f>
        <v>0</v>
      </c>
      <c r="K25" s="17">
        <f>IFERROR(-(#REF!),0)</f>
        <v>0</v>
      </c>
      <c r="L25" s="17">
        <f>IFERROR(-(#REF!),0)</f>
        <v>0</v>
      </c>
      <c r="M25" s="17">
        <f>IFERROR(-(#REF!),0)</f>
        <v>0</v>
      </c>
      <c r="N25" s="17">
        <f>IFERROR(-(#REF!),0)</f>
        <v>0</v>
      </c>
      <c r="O25" s="17">
        <f>IFERROR(-(#REF!),0)</f>
        <v>0</v>
      </c>
      <c r="P25" s="17">
        <f>IFERROR(-(#REF!),0)</f>
        <v>0</v>
      </c>
      <c r="Q25" s="17">
        <f>IFERROR(-(#REF!),0)</f>
        <v>0</v>
      </c>
      <c r="R25" s="17">
        <f>IFERROR(-(#REF!),0)</f>
        <v>0</v>
      </c>
      <c r="S25" s="17">
        <f>IFERROR(-(#REF!),0)</f>
        <v>0</v>
      </c>
      <c r="T25" s="17">
        <f>IFERROR(-(#REF!),0)</f>
        <v>0</v>
      </c>
      <c r="U25" s="17">
        <f>IFERROR(-(#REF!),0)</f>
        <v>0</v>
      </c>
      <c r="V25" s="10">
        <f t="shared" si="3"/>
        <v>0</v>
      </c>
    </row>
    <row r="26" spans="1:22">
      <c r="A26" s="11" t="str">
        <f t="shared" si="1"/>
        <v/>
      </c>
      <c r="B26" s="12" t="e">
        <f>#REF!</f>
        <v>#REF!</v>
      </c>
      <c r="C26" s="12">
        <f>IFERROR(VLOOKUP(B26,#REF!,2,FALSE),)</f>
        <v>0</v>
      </c>
      <c r="D26" s="13" t="e">
        <f t="shared" si="2"/>
        <v>#REF!</v>
      </c>
      <c r="E26" s="14" t="e">
        <f>#REF!</f>
        <v>#REF!</v>
      </c>
      <c r="F26" s="14" t="e">
        <f>#REF!</f>
        <v>#REF!</v>
      </c>
      <c r="G26" s="14" t="e">
        <f>#REF!</f>
        <v>#REF!</v>
      </c>
      <c r="H26" s="15" t="e">
        <f>#REF!</f>
        <v>#REF!</v>
      </c>
      <c r="I26" s="16" t="e">
        <f>#REF!</f>
        <v>#REF!</v>
      </c>
      <c r="J26" s="17">
        <f>IFERROR(-(#REF!),0)</f>
        <v>0</v>
      </c>
      <c r="K26" s="17">
        <f>IFERROR(-(#REF!),0)</f>
        <v>0</v>
      </c>
      <c r="L26" s="17">
        <f>IFERROR(-(#REF!),0)</f>
        <v>0</v>
      </c>
      <c r="M26" s="17">
        <f>IFERROR(-(#REF!),0)</f>
        <v>0</v>
      </c>
      <c r="N26" s="17">
        <f>IFERROR(-(#REF!),0)</f>
        <v>0</v>
      </c>
      <c r="O26" s="17">
        <f>IFERROR(-(#REF!),0)</f>
        <v>0</v>
      </c>
      <c r="P26" s="17">
        <f>IFERROR(-(#REF!),0)</f>
        <v>0</v>
      </c>
      <c r="Q26" s="17">
        <f>IFERROR(-(#REF!),0)</f>
        <v>0</v>
      </c>
      <c r="R26" s="17">
        <f>IFERROR(-(#REF!),0)</f>
        <v>0</v>
      </c>
      <c r="S26" s="17">
        <f>IFERROR(-(#REF!),0)</f>
        <v>0</v>
      </c>
      <c r="T26" s="17">
        <f>IFERROR(-(#REF!),0)</f>
        <v>0</v>
      </c>
      <c r="U26" s="17">
        <f>IFERROR(-(#REF!),0)</f>
        <v>0</v>
      </c>
      <c r="V26" s="10">
        <f t="shared" si="3"/>
        <v>0</v>
      </c>
    </row>
    <row r="27" spans="1:22">
      <c r="A27" s="11" t="str">
        <f t="shared" si="1"/>
        <v/>
      </c>
      <c r="B27" s="12" t="e">
        <f>#REF!</f>
        <v>#REF!</v>
      </c>
      <c r="C27" s="12">
        <f>IFERROR(VLOOKUP(B27,#REF!,2,FALSE),)</f>
        <v>0</v>
      </c>
      <c r="D27" s="13" t="e">
        <f t="shared" si="2"/>
        <v>#REF!</v>
      </c>
      <c r="E27" s="14" t="e">
        <f>#REF!</f>
        <v>#REF!</v>
      </c>
      <c r="F27" s="14" t="e">
        <f>#REF!</f>
        <v>#REF!</v>
      </c>
      <c r="G27" s="14" t="e">
        <f>#REF!</f>
        <v>#REF!</v>
      </c>
      <c r="H27" s="15" t="e">
        <f>#REF!</f>
        <v>#REF!</v>
      </c>
      <c r="I27" s="16" t="e">
        <f>#REF!</f>
        <v>#REF!</v>
      </c>
      <c r="J27" s="17">
        <f>IFERROR(-(#REF!),0)</f>
        <v>0</v>
      </c>
      <c r="K27" s="17">
        <f>IFERROR(-(#REF!),0)</f>
        <v>0</v>
      </c>
      <c r="L27" s="17">
        <f>IFERROR(-(#REF!),0)</f>
        <v>0</v>
      </c>
      <c r="M27" s="17">
        <f>IFERROR(-(#REF!),0)</f>
        <v>0</v>
      </c>
      <c r="N27" s="17">
        <f>IFERROR(-(#REF!),0)</f>
        <v>0</v>
      </c>
      <c r="O27" s="17">
        <f>IFERROR(-(#REF!),0)</f>
        <v>0</v>
      </c>
      <c r="P27" s="17">
        <f>IFERROR(-(#REF!),0)</f>
        <v>0</v>
      </c>
      <c r="Q27" s="17">
        <f>IFERROR(-(#REF!),0)</f>
        <v>0</v>
      </c>
      <c r="R27" s="17">
        <f>IFERROR(-(#REF!),0)</f>
        <v>0</v>
      </c>
      <c r="S27" s="17">
        <f>IFERROR(-(#REF!),0)</f>
        <v>0</v>
      </c>
      <c r="T27" s="17">
        <f>IFERROR(-(#REF!),0)</f>
        <v>0</v>
      </c>
      <c r="U27" s="17">
        <f>IFERROR(-(#REF!),0)</f>
        <v>0</v>
      </c>
      <c r="V27" s="10">
        <f t="shared" si="3"/>
        <v>0</v>
      </c>
    </row>
    <row r="28" spans="1:22">
      <c r="A28" s="11" t="str">
        <f t="shared" si="1"/>
        <v/>
      </c>
      <c r="B28" s="12" t="e">
        <f>#REF!</f>
        <v>#REF!</v>
      </c>
      <c r="C28" s="12">
        <f>IFERROR(VLOOKUP(B28,#REF!,2,FALSE),)</f>
        <v>0</v>
      </c>
      <c r="D28" s="13" t="e">
        <f t="shared" si="2"/>
        <v>#REF!</v>
      </c>
      <c r="E28" s="14" t="e">
        <f>#REF!</f>
        <v>#REF!</v>
      </c>
      <c r="F28" s="14" t="e">
        <f>#REF!</f>
        <v>#REF!</v>
      </c>
      <c r="G28" s="14" t="e">
        <f>#REF!</f>
        <v>#REF!</v>
      </c>
      <c r="H28" s="15" t="e">
        <f>#REF!</f>
        <v>#REF!</v>
      </c>
      <c r="I28" s="16" t="e">
        <f>#REF!</f>
        <v>#REF!</v>
      </c>
      <c r="J28" s="17">
        <f>IFERROR(-(#REF!),0)</f>
        <v>0</v>
      </c>
      <c r="K28" s="17">
        <f>IFERROR(-(#REF!),0)</f>
        <v>0</v>
      </c>
      <c r="L28" s="17">
        <f>IFERROR(-(#REF!),0)</f>
        <v>0</v>
      </c>
      <c r="M28" s="17">
        <f>IFERROR(-(#REF!),0)</f>
        <v>0</v>
      </c>
      <c r="N28" s="17">
        <f>IFERROR(-(#REF!),0)</f>
        <v>0</v>
      </c>
      <c r="O28" s="17">
        <f>IFERROR(-(#REF!),0)</f>
        <v>0</v>
      </c>
      <c r="P28" s="17">
        <f>IFERROR(-(#REF!),0)</f>
        <v>0</v>
      </c>
      <c r="Q28" s="17">
        <f>IFERROR(-(#REF!),0)</f>
        <v>0</v>
      </c>
      <c r="R28" s="17">
        <f>IFERROR(-(#REF!),0)</f>
        <v>0</v>
      </c>
      <c r="S28" s="17">
        <f>IFERROR(-(#REF!),0)</f>
        <v>0</v>
      </c>
      <c r="T28" s="17">
        <f>IFERROR(-(#REF!),0)</f>
        <v>0</v>
      </c>
      <c r="U28" s="17">
        <f>IFERROR(-(#REF!),0)</f>
        <v>0</v>
      </c>
      <c r="V28" s="10">
        <f t="shared" si="3"/>
        <v>0</v>
      </c>
    </row>
    <row r="29" spans="1:22">
      <c r="A29" s="11" t="str">
        <f t="shared" si="1"/>
        <v/>
      </c>
      <c r="B29" s="12" t="e">
        <f>#REF!</f>
        <v>#REF!</v>
      </c>
      <c r="C29" s="12">
        <f>IFERROR(VLOOKUP(B29,#REF!,2,FALSE),)</f>
        <v>0</v>
      </c>
      <c r="D29" s="13" t="e">
        <f t="shared" si="2"/>
        <v>#REF!</v>
      </c>
      <c r="E29" s="14" t="e">
        <f>#REF!</f>
        <v>#REF!</v>
      </c>
      <c r="F29" s="14" t="e">
        <f>#REF!</f>
        <v>#REF!</v>
      </c>
      <c r="G29" s="14" t="e">
        <f>#REF!</f>
        <v>#REF!</v>
      </c>
      <c r="H29" s="15" t="e">
        <f>#REF!</f>
        <v>#REF!</v>
      </c>
      <c r="I29" s="16" t="e">
        <f>#REF!</f>
        <v>#REF!</v>
      </c>
      <c r="J29" s="17">
        <f>IFERROR(-(#REF!),0)</f>
        <v>0</v>
      </c>
      <c r="K29" s="17">
        <f>IFERROR(-(#REF!),0)</f>
        <v>0</v>
      </c>
      <c r="L29" s="17">
        <f>IFERROR(-(#REF!),0)</f>
        <v>0</v>
      </c>
      <c r="M29" s="17">
        <f>IFERROR(-(#REF!),0)</f>
        <v>0</v>
      </c>
      <c r="N29" s="17">
        <f>IFERROR(-(#REF!),0)</f>
        <v>0</v>
      </c>
      <c r="O29" s="17">
        <f>IFERROR(-(#REF!),0)</f>
        <v>0</v>
      </c>
      <c r="P29" s="17">
        <f>IFERROR(-(#REF!),0)</f>
        <v>0</v>
      </c>
      <c r="Q29" s="17">
        <f>IFERROR(-(#REF!),0)</f>
        <v>0</v>
      </c>
      <c r="R29" s="17">
        <f>IFERROR(-(#REF!),0)</f>
        <v>0</v>
      </c>
      <c r="S29" s="17">
        <f>IFERROR(-(#REF!),0)</f>
        <v>0</v>
      </c>
      <c r="T29" s="17">
        <f>IFERROR(-(#REF!),0)</f>
        <v>0</v>
      </c>
      <c r="U29" s="17">
        <f>IFERROR(-(#REF!),0)</f>
        <v>0</v>
      </c>
      <c r="V29" s="10">
        <f t="shared" si="3"/>
        <v>0</v>
      </c>
    </row>
    <row r="30" spans="1:22">
      <c r="A30" s="11" t="str">
        <f t="shared" si="1"/>
        <v/>
      </c>
      <c r="B30" s="12" t="e">
        <f>#REF!</f>
        <v>#REF!</v>
      </c>
      <c r="C30" s="12">
        <f>IFERROR(VLOOKUP(B30,#REF!,2,FALSE),)</f>
        <v>0</v>
      </c>
      <c r="D30" s="13" t="e">
        <f t="shared" si="2"/>
        <v>#REF!</v>
      </c>
      <c r="E30" s="14" t="e">
        <f>#REF!</f>
        <v>#REF!</v>
      </c>
      <c r="F30" s="14" t="e">
        <f>#REF!</f>
        <v>#REF!</v>
      </c>
      <c r="G30" s="14" t="e">
        <f>#REF!</f>
        <v>#REF!</v>
      </c>
      <c r="H30" s="15" t="e">
        <f>#REF!</f>
        <v>#REF!</v>
      </c>
      <c r="I30" s="16" t="e">
        <f>#REF!</f>
        <v>#REF!</v>
      </c>
      <c r="J30" s="17">
        <f>IFERROR(-(#REF!),0)</f>
        <v>0</v>
      </c>
      <c r="K30" s="17">
        <f>IFERROR(-(#REF!),0)</f>
        <v>0</v>
      </c>
      <c r="L30" s="17">
        <f>IFERROR(-(#REF!),0)</f>
        <v>0</v>
      </c>
      <c r="M30" s="17">
        <f>IFERROR(-(#REF!),0)</f>
        <v>0</v>
      </c>
      <c r="N30" s="17">
        <f>IFERROR(-(#REF!),0)</f>
        <v>0</v>
      </c>
      <c r="O30" s="17">
        <f>IFERROR(-(#REF!),0)</f>
        <v>0</v>
      </c>
      <c r="P30" s="17">
        <f>IFERROR(-(#REF!),0)</f>
        <v>0</v>
      </c>
      <c r="Q30" s="17">
        <f>IFERROR(-(#REF!),0)</f>
        <v>0</v>
      </c>
      <c r="R30" s="17">
        <f>IFERROR(-(#REF!),0)</f>
        <v>0</v>
      </c>
      <c r="S30" s="17">
        <f>IFERROR(-(#REF!),0)</f>
        <v>0</v>
      </c>
      <c r="T30" s="17">
        <f>IFERROR(-(#REF!),0)</f>
        <v>0</v>
      </c>
      <c r="U30" s="17">
        <f>IFERROR(-(#REF!),0)</f>
        <v>0</v>
      </c>
      <c r="V30" s="10">
        <f t="shared" si="3"/>
        <v>0</v>
      </c>
    </row>
    <row r="31" spans="1:22">
      <c r="A31" s="11" t="str">
        <f t="shared" si="1"/>
        <v/>
      </c>
      <c r="B31" s="12" t="e">
        <f>#REF!</f>
        <v>#REF!</v>
      </c>
      <c r="C31" s="12">
        <f>IFERROR(VLOOKUP(B31,#REF!,2,FALSE),)</f>
        <v>0</v>
      </c>
      <c r="D31" s="13" t="e">
        <f t="shared" si="2"/>
        <v>#REF!</v>
      </c>
      <c r="E31" s="14" t="e">
        <f>#REF!</f>
        <v>#REF!</v>
      </c>
      <c r="F31" s="14" t="e">
        <f>#REF!</f>
        <v>#REF!</v>
      </c>
      <c r="G31" s="14" t="e">
        <f>#REF!</f>
        <v>#REF!</v>
      </c>
      <c r="H31" s="15" t="e">
        <f>#REF!</f>
        <v>#REF!</v>
      </c>
      <c r="I31" s="16" t="e">
        <f>#REF!</f>
        <v>#REF!</v>
      </c>
      <c r="J31" s="17">
        <f>IFERROR(-(#REF!),0)</f>
        <v>0</v>
      </c>
      <c r="K31" s="17">
        <f>IFERROR(-(#REF!),0)</f>
        <v>0</v>
      </c>
      <c r="L31" s="17">
        <f>IFERROR(-(#REF!),0)</f>
        <v>0</v>
      </c>
      <c r="M31" s="17">
        <f>IFERROR(-(#REF!),0)</f>
        <v>0</v>
      </c>
      <c r="N31" s="17">
        <f>IFERROR(-(#REF!),0)</f>
        <v>0</v>
      </c>
      <c r="O31" s="17">
        <f>IFERROR(-(#REF!),0)</f>
        <v>0</v>
      </c>
      <c r="P31" s="17">
        <f>IFERROR(-(#REF!),0)</f>
        <v>0</v>
      </c>
      <c r="Q31" s="17">
        <f>IFERROR(-(#REF!),0)</f>
        <v>0</v>
      </c>
      <c r="R31" s="17">
        <f>IFERROR(-(#REF!),0)</f>
        <v>0</v>
      </c>
      <c r="S31" s="17">
        <f>IFERROR(-(#REF!),0)</f>
        <v>0</v>
      </c>
      <c r="T31" s="17">
        <f>IFERROR(-(#REF!),0)</f>
        <v>0</v>
      </c>
      <c r="U31" s="17">
        <f>IFERROR(-(#REF!),0)</f>
        <v>0</v>
      </c>
      <c r="V31" s="10">
        <f t="shared" si="3"/>
        <v>0</v>
      </c>
    </row>
    <row r="32" spans="1:22">
      <c r="A32" s="11" t="str">
        <f t="shared" si="1"/>
        <v/>
      </c>
      <c r="B32" s="12" t="e">
        <f>#REF!</f>
        <v>#REF!</v>
      </c>
      <c r="C32" s="12">
        <f>IFERROR(VLOOKUP(B32,#REF!,2,FALSE),)</f>
        <v>0</v>
      </c>
      <c r="D32" s="13" t="e">
        <f t="shared" si="2"/>
        <v>#REF!</v>
      </c>
      <c r="E32" s="14" t="e">
        <f>#REF!</f>
        <v>#REF!</v>
      </c>
      <c r="F32" s="14" t="e">
        <f>#REF!</f>
        <v>#REF!</v>
      </c>
      <c r="G32" s="14" t="e">
        <f>#REF!</f>
        <v>#REF!</v>
      </c>
      <c r="H32" s="15" t="e">
        <f>#REF!</f>
        <v>#REF!</v>
      </c>
      <c r="I32" s="16" t="e">
        <f>#REF!</f>
        <v>#REF!</v>
      </c>
      <c r="J32" s="17">
        <f>IFERROR(-(#REF!),0)</f>
        <v>0</v>
      </c>
      <c r="K32" s="17">
        <f>IFERROR(-(#REF!),0)</f>
        <v>0</v>
      </c>
      <c r="L32" s="17">
        <f>IFERROR(-(#REF!),0)</f>
        <v>0</v>
      </c>
      <c r="M32" s="17">
        <f>IFERROR(-(#REF!),0)</f>
        <v>0</v>
      </c>
      <c r="N32" s="17">
        <f>IFERROR(-(#REF!),0)</f>
        <v>0</v>
      </c>
      <c r="O32" s="17">
        <f>IFERROR(-(#REF!),0)</f>
        <v>0</v>
      </c>
      <c r="P32" s="17">
        <f>IFERROR(-(#REF!),0)</f>
        <v>0</v>
      </c>
      <c r="Q32" s="17">
        <f>IFERROR(-(#REF!),0)</f>
        <v>0</v>
      </c>
      <c r="R32" s="17">
        <f>IFERROR(-(#REF!),0)</f>
        <v>0</v>
      </c>
      <c r="S32" s="17">
        <f>IFERROR(-(#REF!),0)</f>
        <v>0</v>
      </c>
      <c r="T32" s="17">
        <f>IFERROR(-(#REF!),0)</f>
        <v>0</v>
      </c>
      <c r="U32" s="17">
        <f>IFERROR(-(#REF!),0)</f>
        <v>0</v>
      </c>
      <c r="V32" s="10">
        <f t="shared" si="3"/>
        <v>0</v>
      </c>
    </row>
    <row r="33" spans="1:22">
      <c r="A33" s="11" t="str">
        <f t="shared" si="1"/>
        <v/>
      </c>
      <c r="B33" s="12" t="e">
        <f>#REF!</f>
        <v>#REF!</v>
      </c>
      <c r="C33" s="12">
        <f>IFERROR(VLOOKUP(B33,#REF!,2,FALSE),)</f>
        <v>0</v>
      </c>
      <c r="D33" s="13" t="e">
        <f t="shared" si="2"/>
        <v>#REF!</v>
      </c>
      <c r="E33" s="14" t="e">
        <f>#REF!</f>
        <v>#REF!</v>
      </c>
      <c r="F33" s="14" t="e">
        <f>#REF!</f>
        <v>#REF!</v>
      </c>
      <c r="G33" s="14" t="e">
        <f>#REF!</f>
        <v>#REF!</v>
      </c>
      <c r="H33" s="15" t="e">
        <f>#REF!</f>
        <v>#REF!</v>
      </c>
      <c r="I33" s="16" t="e">
        <f>#REF!</f>
        <v>#REF!</v>
      </c>
      <c r="J33" s="17">
        <f>IFERROR(-(#REF!),0)</f>
        <v>0</v>
      </c>
      <c r="K33" s="17">
        <f>IFERROR(-(#REF!),0)</f>
        <v>0</v>
      </c>
      <c r="L33" s="17">
        <f>IFERROR(-(#REF!),0)</f>
        <v>0</v>
      </c>
      <c r="M33" s="17">
        <f>IFERROR(-(#REF!),0)</f>
        <v>0</v>
      </c>
      <c r="N33" s="17">
        <f>IFERROR(-(#REF!),0)</f>
        <v>0</v>
      </c>
      <c r="O33" s="17">
        <f>IFERROR(-(#REF!),0)</f>
        <v>0</v>
      </c>
      <c r="P33" s="17">
        <f>IFERROR(-(#REF!),0)</f>
        <v>0</v>
      </c>
      <c r="Q33" s="17">
        <f>IFERROR(-(#REF!),0)</f>
        <v>0</v>
      </c>
      <c r="R33" s="17">
        <f>IFERROR(-(#REF!),0)</f>
        <v>0</v>
      </c>
      <c r="S33" s="17">
        <f>IFERROR(-(#REF!),0)</f>
        <v>0</v>
      </c>
      <c r="T33" s="17">
        <f>IFERROR(-(#REF!),0)</f>
        <v>0</v>
      </c>
      <c r="U33" s="17">
        <f>IFERROR(-(#REF!),0)</f>
        <v>0</v>
      </c>
      <c r="V33" s="10">
        <f t="shared" si="3"/>
        <v>0</v>
      </c>
    </row>
    <row r="34" spans="1:22">
      <c r="A34" s="11" t="str">
        <f t="shared" si="1"/>
        <v/>
      </c>
      <c r="B34" s="12" t="e">
        <f>#REF!</f>
        <v>#REF!</v>
      </c>
      <c r="C34" s="12">
        <f>IFERROR(VLOOKUP(B34,#REF!,2,FALSE),)</f>
        <v>0</v>
      </c>
      <c r="D34" s="13" t="e">
        <f t="shared" si="2"/>
        <v>#REF!</v>
      </c>
      <c r="E34" s="14" t="e">
        <f>#REF!</f>
        <v>#REF!</v>
      </c>
      <c r="F34" s="14" t="e">
        <f>#REF!</f>
        <v>#REF!</v>
      </c>
      <c r="G34" s="14" t="e">
        <f>#REF!</f>
        <v>#REF!</v>
      </c>
      <c r="H34" s="15" t="e">
        <f>#REF!</f>
        <v>#REF!</v>
      </c>
      <c r="I34" s="16" t="e">
        <f>#REF!</f>
        <v>#REF!</v>
      </c>
      <c r="J34" s="17">
        <f>IFERROR(-(#REF!),0)</f>
        <v>0</v>
      </c>
      <c r="K34" s="17">
        <f>IFERROR(-(#REF!),0)</f>
        <v>0</v>
      </c>
      <c r="L34" s="17">
        <f>IFERROR(-(#REF!),0)</f>
        <v>0</v>
      </c>
      <c r="M34" s="17">
        <f>IFERROR(-(#REF!),0)</f>
        <v>0</v>
      </c>
      <c r="N34" s="17">
        <f>IFERROR(-(#REF!),0)</f>
        <v>0</v>
      </c>
      <c r="O34" s="17">
        <f>IFERROR(-(#REF!),0)</f>
        <v>0</v>
      </c>
      <c r="P34" s="17">
        <f>IFERROR(-(#REF!),0)</f>
        <v>0</v>
      </c>
      <c r="Q34" s="17">
        <f>IFERROR(-(#REF!),0)</f>
        <v>0</v>
      </c>
      <c r="R34" s="17">
        <f>IFERROR(-(#REF!),0)</f>
        <v>0</v>
      </c>
      <c r="S34" s="17">
        <f>IFERROR(-(#REF!),0)</f>
        <v>0</v>
      </c>
      <c r="T34" s="17">
        <f>IFERROR(-(#REF!),0)</f>
        <v>0</v>
      </c>
      <c r="U34" s="17">
        <f>IFERROR(-(#REF!),0)</f>
        <v>0</v>
      </c>
      <c r="V34" s="10">
        <f t="shared" si="3"/>
        <v>0</v>
      </c>
    </row>
    <row r="35" spans="1:22">
      <c r="A35" s="11" t="str">
        <f t="shared" si="1"/>
        <v/>
      </c>
      <c r="B35" s="12" t="e">
        <f>#REF!</f>
        <v>#REF!</v>
      </c>
      <c r="C35" s="12">
        <f>IFERROR(VLOOKUP(B35,#REF!,2,FALSE),)</f>
        <v>0</v>
      </c>
      <c r="D35" s="13" t="e">
        <f t="shared" si="2"/>
        <v>#REF!</v>
      </c>
      <c r="E35" s="14" t="e">
        <f>#REF!</f>
        <v>#REF!</v>
      </c>
      <c r="F35" s="14" t="e">
        <f>#REF!</f>
        <v>#REF!</v>
      </c>
      <c r="G35" s="14" t="e">
        <f>#REF!</f>
        <v>#REF!</v>
      </c>
      <c r="H35" s="15" t="e">
        <f>#REF!</f>
        <v>#REF!</v>
      </c>
      <c r="I35" s="16" t="e">
        <f>#REF!</f>
        <v>#REF!</v>
      </c>
      <c r="J35" s="17">
        <f>IFERROR(-(#REF!),0)</f>
        <v>0</v>
      </c>
      <c r="K35" s="17">
        <f>IFERROR(-(#REF!),0)</f>
        <v>0</v>
      </c>
      <c r="L35" s="17">
        <f>IFERROR(-(#REF!),0)</f>
        <v>0</v>
      </c>
      <c r="M35" s="17">
        <f>IFERROR(-(#REF!),0)</f>
        <v>0</v>
      </c>
      <c r="N35" s="17">
        <f>IFERROR(-(#REF!),0)</f>
        <v>0</v>
      </c>
      <c r="O35" s="17">
        <f>IFERROR(-(#REF!),0)</f>
        <v>0</v>
      </c>
      <c r="P35" s="17">
        <f>IFERROR(-(#REF!),0)</f>
        <v>0</v>
      </c>
      <c r="Q35" s="17">
        <f>IFERROR(-(#REF!),0)</f>
        <v>0</v>
      </c>
      <c r="R35" s="17">
        <f>IFERROR(-(#REF!),0)</f>
        <v>0</v>
      </c>
      <c r="S35" s="17">
        <f>IFERROR(-(#REF!),0)</f>
        <v>0</v>
      </c>
      <c r="T35" s="17">
        <f>IFERROR(-(#REF!),0)</f>
        <v>0</v>
      </c>
      <c r="U35" s="17">
        <f>IFERROR(-(#REF!),0)</f>
        <v>0</v>
      </c>
      <c r="V35" s="10">
        <f t="shared" si="3"/>
        <v>0</v>
      </c>
    </row>
    <row r="36" spans="1:22">
      <c r="A36" s="11" t="str">
        <f t="shared" si="1"/>
        <v/>
      </c>
      <c r="B36" s="12" t="e">
        <f>#REF!</f>
        <v>#REF!</v>
      </c>
      <c r="C36" s="12">
        <f>IFERROR(VLOOKUP(B36,#REF!,2,FALSE),)</f>
        <v>0</v>
      </c>
      <c r="D36" s="13" t="e">
        <f t="shared" si="2"/>
        <v>#REF!</v>
      </c>
      <c r="E36" s="14" t="e">
        <f>#REF!</f>
        <v>#REF!</v>
      </c>
      <c r="F36" s="14" t="e">
        <f>#REF!</f>
        <v>#REF!</v>
      </c>
      <c r="G36" s="14" t="e">
        <f>#REF!</f>
        <v>#REF!</v>
      </c>
      <c r="H36" s="15" t="e">
        <f>#REF!</f>
        <v>#REF!</v>
      </c>
      <c r="I36" s="16" t="e">
        <f>#REF!</f>
        <v>#REF!</v>
      </c>
      <c r="J36" s="17">
        <f>IFERROR(-(#REF!),0)</f>
        <v>0</v>
      </c>
      <c r="K36" s="17">
        <f>IFERROR(-(#REF!),0)</f>
        <v>0</v>
      </c>
      <c r="L36" s="17">
        <f>IFERROR(-(#REF!),0)</f>
        <v>0</v>
      </c>
      <c r="M36" s="17">
        <f>IFERROR(-(#REF!),0)</f>
        <v>0</v>
      </c>
      <c r="N36" s="17">
        <f>IFERROR(-(#REF!),0)</f>
        <v>0</v>
      </c>
      <c r="O36" s="17">
        <f>IFERROR(-(#REF!),0)</f>
        <v>0</v>
      </c>
      <c r="P36" s="17">
        <f>IFERROR(-(#REF!),0)</f>
        <v>0</v>
      </c>
      <c r="Q36" s="17">
        <f>IFERROR(-(#REF!),0)</f>
        <v>0</v>
      </c>
      <c r="R36" s="17">
        <f>IFERROR(-(#REF!),0)</f>
        <v>0</v>
      </c>
      <c r="S36" s="17">
        <f>IFERROR(-(#REF!),0)</f>
        <v>0</v>
      </c>
      <c r="T36" s="17">
        <f>IFERROR(-(#REF!),0)</f>
        <v>0</v>
      </c>
      <c r="U36" s="17">
        <f>IFERROR(-(#REF!),0)</f>
        <v>0</v>
      </c>
      <c r="V36" s="10">
        <f t="shared" si="3"/>
        <v>0</v>
      </c>
    </row>
    <row r="37" spans="1:22">
      <c r="A37" s="11" t="str">
        <f t="shared" si="1"/>
        <v/>
      </c>
      <c r="B37" s="12" t="e">
        <f>#REF!</f>
        <v>#REF!</v>
      </c>
      <c r="C37" s="12">
        <f>IFERROR(VLOOKUP(B37,#REF!,2,FALSE),)</f>
        <v>0</v>
      </c>
      <c r="D37" s="13" t="e">
        <f t="shared" si="2"/>
        <v>#REF!</v>
      </c>
      <c r="E37" s="14" t="e">
        <f>#REF!</f>
        <v>#REF!</v>
      </c>
      <c r="F37" s="14" t="e">
        <f>#REF!</f>
        <v>#REF!</v>
      </c>
      <c r="G37" s="14" t="e">
        <f>#REF!</f>
        <v>#REF!</v>
      </c>
      <c r="H37" s="15" t="e">
        <f>#REF!</f>
        <v>#REF!</v>
      </c>
      <c r="I37" s="16" t="e">
        <f>#REF!</f>
        <v>#REF!</v>
      </c>
      <c r="J37" s="17">
        <f>IFERROR(-(#REF!),0)</f>
        <v>0</v>
      </c>
      <c r="K37" s="17">
        <f>IFERROR(-(#REF!),0)</f>
        <v>0</v>
      </c>
      <c r="L37" s="17">
        <f>IFERROR(-(#REF!),0)</f>
        <v>0</v>
      </c>
      <c r="M37" s="17">
        <f>IFERROR(-(#REF!),0)</f>
        <v>0</v>
      </c>
      <c r="N37" s="17">
        <f>IFERROR(-(#REF!),0)</f>
        <v>0</v>
      </c>
      <c r="O37" s="17">
        <f>IFERROR(-(#REF!),0)</f>
        <v>0</v>
      </c>
      <c r="P37" s="17">
        <f>IFERROR(-(#REF!),0)</f>
        <v>0</v>
      </c>
      <c r="Q37" s="17">
        <f>IFERROR(-(#REF!),0)</f>
        <v>0</v>
      </c>
      <c r="R37" s="17">
        <f>IFERROR(-(#REF!),0)</f>
        <v>0</v>
      </c>
      <c r="S37" s="17">
        <f>IFERROR(-(#REF!),0)</f>
        <v>0</v>
      </c>
      <c r="T37" s="17">
        <f>IFERROR(-(#REF!),0)</f>
        <v>0</v>
      </c>
      <c r="U37" s="17">
        <f>IFERROR(-(#REF!),0)</f>
        <v>0</v>
      </c>
      <c r="V37" s="10">
        <f t="shared" si="3"/>
        <v>0</v>
      </c>
    </row>
    <row r="38" spans="1:22">
      <c r="A38" s="11" t="str">
        <f t="shared" si="1"/>
        <v/>
      </c>
      <c r="B38" s="12" t="e">
        <f>#REF!</f>
        <v>#REF!</v>
      </c>
      <c r="C38" s="12">
        <f>IFERROR(VLOOKUP(B38,#REF!,2,FALSE),)</f>
        <v>0</v>
      </c>
      <c r="D38" s="13" t="e">
        <f t="shared" si="2"/>
        <v>#REF!</v>
      </c>
      <c r="E38" s="14" t="e">
        <f>#REF!</f>
        <v>#REF!</v>
      </c>
      <c r="F38" s="14" t="e">
        <f>#REF!</f>
        <v>#REF!</v>
      </c>
      <c r="G38" s="14" t="e">
        <f>#REF!</f>
        <v>#REF!</v>
      </c>
      <c r="H38" s="15" t="e">
        <f>#REF!</f>
        <v>#REF!</v>
      </c>
      <c r="I38" s="16" t="e">
        <f>#REF!</f>
        <v>#REF!</v>
      </c>
      <c r="J38" s="17">
        <f>IFERROR(-(#REF!),0)</f>
        <v>0</v>
      </c>
      <c r="K38" s="17">
        <f>IFERROR(-(#REF!),0)</f>
        <v>0</v>
      </c>
      <c r="L38" s="17">
        <f>IFERROR(-(#REF!),0)</f>
        <v>0</v>
      </c>
      <c r="M38" s="17">
        <f>IFERROR(-(#REF!),0)</f>
        <v>0</v>
      </c>
      <c r="N38" s="17">
        <f>IFERROR(-(#REF!),0)</f>
        <v>0</v>
      </c>
      <c r="O38" s="17">
        <f>IFERROR(-(#REF!),0)</f>
        <v>0</v>
      </c>
      <c r="P38" s="17">
        <f>IFERROR(-(#REF!),0)</f>
        <v>0</v>
      </c>
      <c r="Q38" s="17">
        <f>IFERROR(-(#REF!),0)</f>
        <v>0</v>
      </c>
      <c r="R38" s="17">
        <f>IFERROR(-(#REF!),0)</f>
        <v>0</v>
      </c>
      <c r="S38" s="17">
        <f>IFERROR(-(#REF!),0)</f>
        <v>0</v>
      </c>
      <c r="T38" s="17">
        <f>IFERROR(-(#REF!),0)</f>
        <v>0</v>
      </c>
      <c r="U38" s="17">
        <f>IFERROR(-(#REF!),0)</f>
        <v>0</v>
      </c>
      <c r="V38" s="10">
        <f t="shared" si="3"/>
        <v>0</v>
      </c>
    </row>
    <row r="39" spans="1:22">
      <c r="A39" s="11" t="str">
        <f t="shared" si="1"/>
        <v/>
      </c>
      <c r="B39" s="12" t="e">
        <f>#REF!</f>
        <v>#REF!</v>
      </c>
      <c r="C39" s="12">
        <f>IFERROR(VLOOKUP(B39,#REF!,2,FALSE),)</f>
        <v>0</v>
      </c>
      <c r="D39" s="13" t="e">
        <f t="shared" si="2"/>
        <v>#REF!</v>
      </c>
      <c r="E39" s="14" t="e">
        <f>#REF!</f>
        <v>#REF!</v>
      </c>
      <c r="F39" s="14" t="e">
        <f>#REF!</f>
        <v>#REF!</v>
      </c>
      <c r="G39" s="14" t="e">
        <f>#REF!</f>
        <v>#REF!</v>
      </c>
      <c r="H39" s="15" t="e">
        <f>#REF!</f>
        <v>#REF!</v>
      </c>
      <c r="I39" s="16" t="e">
        <f>#REF!</f>
        <v>#REF!</v>
      </c>
      <c r="J39" s="17">
        <f>IFERROR(-(#REF!),0)</f>
        <v>0</v>
      </c>
      <c r="K39" s="17">
        <f>IFERROR(-(#REF!),0)</f>
        <v>0</v>
      </c>
      <c r="L39" s="17">
        <f>IFERROR(-(#REF!),0)</f>
        <v>0</v>
      </c>
      <c r="M39" s="17">
        <f>IFERROR(-(#REF!),0)</f>
        <v>0</v>
      </c>
      <c r="N39" s="17">
        <f>IFERROR(-(#REF!),0)</f>
        <v>0</v>
      </c>
      <c r="O39" s="17">
        <f>IFERROR(-(#REF!),0)</f>
        <v>0</v>
      </c>
      <c r="P39" s="17">
        <f>IFERROR(-(#REF!),0)</f>
        <v>0</v>
      </c>
      <c r="Q39" s="17">
        <f>IFERROR(-(#REF!),0)</f>
        <v>0</v>
      </c>
      <c r="R39" s="17">
        <f>IFERROR(-(#REF!),0)</f>
        <v>0</v>
      </c>
      <c r="S39" s="17">
        <f>IFERROR(-(#REF!),0)</f>
        <v>0</v>
      </c>
      <c r="T39" s="17">
        <f>IFERROR(-(#REF!),0)</f>
        <v>0</v>
      </c>
      <c r="U39" s="17">
        <f>IFERROR(-(#REF!),0)</f>
        <v>0</v>
      </c>
      <c r="V39" s="10">
        <f t="shared" si="3"/>
        <v>0</v>
      </c>
    </row>
    <row r="40" spans="1:22">
      <c r="A40" s="11" t="str">
        <f t="shared" si="1"/>
        <v/>
      </c>
      <c r="B40" s="12" t="e">
        <f>#REF!</f>
        <v>#REF!</v>
      </c>
      <c r="C40" s="12">
        <f>IFERROR(VLOOKUP(B40,#REF!,2,FALSE),)</f>
        <v>0</v>
      </c>
      <c r="D40" s="13" t="e">
        <f t="shared" si="2"/>
        <v>#REF!</v>
      </c>
      <c r="E40" s="14" t="e">
        <f>#REF!</f>
        <v>#REF!</v>
      </c>
      <c r="F40" s="14" t="e">
        <f>#REF!</f>
        <v>#REF!</v>
      </c>
      <c r="G40" s="14" t="e">
        <f>#REF!</f>
        <v>#REF!</v>
      </c>
      <c r="H40" s="15" t="e">
        <f>#REF!</f>
        <v>#REF!</v>
      </c>
      <c r="I40" s="16" t="e">
        <f>#REF!</f>
        <v>#REF!</v>
      </c>
      <c r="J40" s="17">
        <f>IFERROR(-(#REF!),0)</f>
        <v>0</v>
      </c>
      <c r="K40" s="17">
        <f>IFERROR(-(#REF!),0)</f>
        <v>0</v>
      </c>
      <c r="L40" s="17">
        <f>IFERROR(-(#REF!),0)</f>
        <v>0</v>
      </c>
      <c r="M40" s="17">
        <f>IFERROR(-(#REF!),0)</f>
        <v>0</v>
      </c>
      <c r="N40" s="17">
        <f>IFERROR(-(#REF!),0)</f>
        <v>0</v>
      </c>
      <c r="O40" s="17">
        <f>IFERROR(-(#REF!),0)</f>
        <v>0</v>
      </c>
      <c r="P40" s="17">
        <f>IFERROR(-(#REF!),0)</f>
        <v>0</v>
      </c>
      <c r="Q40" s="17">
        <f>IFERROR(-(#REF!),0)</f>
        <v>0</v>
      </c>
      <c r="R40" s="17">
        <f>IFERROR(-(#REF!),0)</f>
        <v>0</v>
      </c>
      <c r="S40" s="17">
        <f>IFERROR(-(#REF!),0)</f>
        <v>0</v>
      </c>
      <c r="T40" s="17">
        <f>IFERROR(-(#REF!),0)</f>
        <v>0</v>
      </c>
      <c r="U40" s="17">
        <f>IFERROR(-(#REF!),0)</f>
        <v>0</v>
      </c>
      <c r="V40" s="10">
        <f t="shared" si="3"/>
        <v>0</v>
      </c>
    </row>
    <row r="41" spans="1:22">
      <c r="A41" s="11" t="str">
        <f t="shared" si="1"/>
        <v/>
      </c>
      <c r="B41" s="12" t="e">
        <f>#REF!</f>
        <v>#REF!</v>
      </c>
      <c r="C41" s="12">
        <f>IFERROR(VLOOKUP(B41,#REF!,2,FALSE),)</f>
        <v>0</v>
      </c>
      <c r="D41" s="13" t="e">
        <f t="shared" si="2"/>
        <v>#REF!</v>
      </c>
      <c r="E41" s="14" t="e">
        <f>#REF!</f>
        <v>#REF!</v>
      </c>
      <c r="F41" s="14" t="e">
        <f>#REF!</f>
        <v>#REF!</v>
      </c>
      <c r="G41" s="14" t="e">
        <f>#REF!</f>
        <v>#REF!</v>
      </c>
      <c r="H41" s="15" t="e">
        <f>#REF!</f>
        <v>#REF!</v>
      </c>
      <c r="I41" s="16" t="e">
        <f>#REF!</f>
        <v>#REF!</v>
      </c>
      <c r="J41" s="17">
        <f>IFERROR(-(#REF!),0)</f>
        <v>0</v>
      </c>
      <c r="K41" s="17">
        <f>IFERROR(-(#REF!),0)</f>
        <v>0</v>
      </c>
      <c r="L41" s="17">
        <f>IFERROR(-(#REF!),0)</f>
        <v>0</v>
      </c>
      <c r="M41" s="17">
        <f>IFERROR(-(#REF!),0)</f>
        <v>0</v>
      </c>
      <c r="N41" s="17">
        <f>IFERROR(-(#REF!),0)</f>
        <v>0</v>
      </c>
      <c r="O41" s="17">
        <f>IFERROR(-(#REF!),0)</f>
        <v>0</v>
      </c>
      <c r="P41" s="17">
        <f>IFERROR(-(#REF!),0)</f>
        <v>0</v>
      </c>
      <c r="Q41" s="17">
        <f>IFERROR(-(#REF!),0)</f>
        <v>0</v>
      </c>
      <c r="R41" s="17">
        <f>IFERROR(-(#REF!),0)</f>
        <v>0</v>
      </c>
      <c r="S41" s="17">
        <f>IFERROR(-(#REF!),0)</f>
        <v>0</v>
      </c>
      <c r="T41" s="17">
        <f>IFERROR(-(#REF!),0)</f>
        <v>0</v>
      </c>
      <c r="U41" s="17">
        <f>IFERROR(-(#REF!),0)</f>
        <v>0</v>
      </c>
      <c r="V41" s="10">
        <f t="shared" si="3"/>
        <v>0</v>
      </c>
    </row>
    <row r="42" spans="1:22">
      <c r="A42" s="11" t="str">
        <f t="shared" si="1"/>
        <v/>
      </c>
      <c r="B42" s="12" t="e">
        <f>#REF!</f>
        <v>#REF!</v>
      </c>
      <c r="C42" s="12">
        <f>IFERROR(VLOOKUP(B42,#REF!,2,FALSE),)</f>
        <v>0</v>
      </c>
      <c r="D42" s="13" t="e">
        <f t="shared" si="2"/>
        <v>#REF!</v>
      </c>
      <c r="E42" s="14" t="e">
        <f>#REF!</f>
        <v>#REF!</v>
      </c>
      <c r="F42" s="14" t="e">
        <f>#REF!</f>
        <v>#REF!</v>
      </c>
      <c r="G42" s="14" t="e">
        <f>#REF!</f>
        <v>#REF!</v>
      </c>
      <c r="H42" s="15" t="e">
        <f>#REF!</f>
        <v>#REF!</v>
      </c>
      <c r="I42" s="16" t="e">
        <f>#REF!</f>
        <v>#REF!</v>
      </c>
      <c r="J42" s="17">
        <f>IFERROR(-(#REF!),0)</f>
        <v>0</v>
      </c>
      <c r="K42" s="17">
        <f>IFERROR(-(#REF!),0)</f>
        <v>0</v>
      </c>
      <c r="L42" s="17">
        <f>IFERROR(-(#REF!),0)</f>
        <v>0</v>
      </c>
      <c r="M42" s="17">
        <f>IFERROR(-(#REF!),0)</f>
        <v>0</v>
      </c>
      <c r="N42" s="17">
        <f>IFERROR(-(#REF!),0)</f>
        <v>0</v>
      </c>
      <c r="O42" s="17">
        <f>IFERROR(-(#REF!),0)</f>
        <v>0</v>
      </c>
      <c r="P42" s="17">
        <f>IFERROR(-(#REF!),0)</f>
        <v>0</v>
      </c>
      <c r="Q42" s="17">
        <f>IFERROR(-(#REF!),0)</f>
        <v>0</v>
      </c>
      <c r="R42" s="17">
        <f>IFERROR(-(#REF!),0)</f>
        <v>0</v>
      </c>
      <c r="S42" s="17">
        <f>IFERROR(-(#REF!),0)</f>
        <v>0</v>
      </c>
      <c r="T42" s="17">
        <f>IFERROR(-(#REF!),0)</f>
        <v>0</v>
      </c>
      <c r="U42" s="17">
        <f>IFERROR(-(#REF!),0)</f>
        <v>0</v>
      </c>
      <c r="V42" s="10">
        <f t="shared" si="3"/>
        <v>0</v>
      </c>
    </row>
    <row r="43" spans="1:22">
      <c r="A43" s="11" t="str">
        <f t="shared" si="1"/>
        <v/>
      </c>
      <c r="B43" s="12" t="e">
        <f>#REF!</f>
        <v>#REF!</v>
      </c>
      <c r="C43" s="12">
        <f>IFERROR(VLOOKUP(B43,#REF!,2,FALSE),)</f>
        <v>0</v>
      </c>
      <c r="D43" s="13" t="e">
        <f t="shared" si="2"/>
        <v>#REF!</v>
      </c>
      <c r="E43" s="14" t="e">
        <f>#REF!</f>
        <v>#REF!</v>
      </c>
      <c r="F43" s="14" t="e">
        <f>#REF!</f>
        <v>#REF!</v>
      </c>
      <c r="G43" s="14" t="e">
        <f>#REF!</f>
        <v>#REF!</v>
      </c>
      <c r="H43" s="15" t="e">
        <f>#REF!</f>
        <v>#REF!</v>
      </c>
      <c r="I43" s="16" t="e">
        <f>#REF!</f>
        <v>#REF!</v>
      </c>
      <c r="J43" s="17">
        <f>IFERROR(-(#REF!),0)</f>
        <v>0</v>
      </c>
      <c r="K43" s="17">
        <f>IFERROR(-(#REF!),0)</f>
        <v>0</v>
      </c>
      <c r="L43" s="17">
        <f>IFERROR(-(#REF!),0)</f>
        <v>0</v>
      </c>
      <c r="M43" s="17">
        <f>IFERROR(-(#REF!),0)</f>
        <v>0</v>
      </c>
      <c r="N43" s="17">
        <f>IFERROR(-(#REF!),0)</f>
        <v>0</v>
      </c>
      <c r="O43" s="17">
        <f>IFERROR(-(#REF!),0)</f>
        <v>0</v>
      </c>
      <c r="P43" s="17">
        <f>IFERROR(-(#REF!),0)</f>
        <v>0</v>
      </c>
      <c r="Q43" s="17">
        <f>IFERROR(-(#REF!),0)</f>
        <v>0</v>
      </c>
      <c r="R43" s="17">
        <f>IFERROR(-(#REF!),0)</f>
        <v>0</v>
      </c>
      <c r="S43" s="17">
        <f>IFERROR(-(#REF!),0)</f>
        <v>0</v>
      </c>
      <c r="T43" s="17">
        <f>IFERROR(-(#REF!),0)</f>
        <v>0</v>
      </c>
      <c r="U43" s="17">
        <f>IFERROR(-(#REF!),0)</f>
        <v>0</v>
      </c>
      <c r="V43" s="10">
        <f t="shared" si="3"/>
        <v>0</v>
      </c>
    </row>
    <row r="44" spans="1:22">
      <c r="A44" s="11" t="str">
        <f t="shared" si="1"/>
        <v/>
      </c>
      <c r="B44" s="12" t="e">
        <f>#REF!</f>
        <v>#REF!</v>
      </c>
      <c r="C44" s="12">
        <f>IFERROR(VLOOKUP(B44,#REF!,2,FALSE),)</f>
        <v>0</v>
      </c>
      <c r="D44" s="13" t="e">
        <f t="shared" si="2"/>
        <v>#REF!</v>
      </c>
      <c r="E44" s="14" t="e">
        <f>#REF!</f>
        <v>#REF!</v>
      </c>
      <c r="F44" s="14" t="e">
        <f>#REF!</f>
        <v>#REF!</v>
      </c>
      <c r="G44" s="14" t="e">
        <f>#REF!</f>
        <v>#REF!</v>
      </c>
      <c r="H44" s="15" t="e">
        <f>#REF!</f>
        <v>#REF!</v>
      </c>
      <c r="I44" s="16" t="e">
        <f>#REF!</f>
        <v>#REF!</v>
      </c>
      <c r="J44" s="17">
        <f>IFERROR(-(#REF!),0)</f>
        <v>0</v>
      </c>
      <c r="K44" s="17">
        <f>IFERROR(-(#REF!),0)</f>
        <v>0</v>
      </c>
      <c r="L44" s="17">
        <f>IFERROR(-(#REF!),0)</f>
        <v>0</v>
      </c>
      <c r="M44" s="17">
        <f>IFERROR(-(#REF!),0)</f>
        <v>0</v>
      </c>
      <c r="N44" s="17">
        <f>IFERROR(-(#REF!),0)</f>
        <v>0</v>
      </c>
      <c r="O44" s="17">
        <f>IFERROR(-(#REF!),0)</f>
        <v>0</v>
      </c>
      <c r="P44" s="17">
        <f>IFERROR(-(#REF!),0)</f>
        <v>0</v>
      </c>
      <c r="Q44" s="17">
        <f>IFERROR(-(#REF!),0)</f>
        <v>0</v>
      </c>
      <c r="R44" s="17">
        <f>IFERROR(-(#REF!),0)</f>
        <v>0</v>
      </c>
      <c r="S44" s="17">
        <f>IFERROR(-(#REF!),0)</f>
        <v>0</v>
      </c>
      <c r="T44" s="17">
        <f>IFERROR(-(#REF!),0)</f>
        <v>0</v>
      </c>
      <c r="U44" s="17">
        <f>IFERROR(-(#REF!),0)</f>
        <v>0</v>
      </c>
      <c r="V44" s="10">
        <f t="shared" si="3"/>
        <v>0</v>
      </c>
    </row>
    <row r="45" spans="1:22">
      <c r="A45" s="11" t="str">
        <f t="shared" si="1"/>
        <v/>
      </c>
      <c r="B45" s="12" t="e">
        <f>#REF!</f>
        <v>#REF!</v>
      </c>
      <c r="C45" s="12">
        <f>IFERROR(VLOOKUP(B45,#REF!,2,FALSE),)</f>
        <v>0</v>
      </c>
      <c r="D45" s="13" t="e">
        <f t="shared" si="2"/>
        <v>#REF!</v>
      </c>
      <c r="E45" s="14" t="e">
        <f>#REF!</f>
        <v>#REF!</v>
      </c>
      <c r="F45" s="14" t="e">
        <f>#REF!</f>
        <v>#REF!</v>
      </c>
      <c r="G45" s="14" t="e">
        <f>#REF!</f>
        <v>#REF!</v>
      </c>
      <c r="H45" s="15" t="e">
        <f>#REF!</f>
        <v>#REF!</v>
      </c>
      <c r="I45" s="16" t="e">
        <f>#REF!</f>
        <v>#REF!</v>
      </c>
      <c r="J45" s="17">
        <f>IFERROR(-(#REF!),0)</f>
        <v>0</v>
      </c>
      <c r="K45" s="17">
        <f>IFERROR(-(#REF!),0)</f>
        <v>0</v>
      </c>
      <c r="L45" s="17">
        <f>IFERROR(-(#REF!),0)</f>
        <v>0</v>
      </c>
      <c r="M45" s="17">
        <f>IFERROR(-(#REF!),0)</f>
        <v>0</v>
      </c>
      <c r="N45" s="17">
        <f>IFERROR(-(#REF!),0)</f>
        <v>0</v>
      </c>
      <c r="O45" s="17">
        <f>IFERROR(-(#REF!),0)</f>
        <v>0</v>
      </c>
      <c r="P45" s="17">
        <f>IFERROR(-(#REF!),0)</f>
        <v>0</v>
      </c>
      <c r="Q45" s="17">
        <f>IFERROR(-(#REF!),0)</f>
        <v>0</v>
      </c>
      <c r="R45" s="17">
        <f>IFERROR(-(#REF!),0)</f>
        <v>0</v>
      </c>
      <c r="S45" s="17">
        <f>IFERROR(-(#REF!),0)</f>
        <v>0</v>
      </c>
      <c r="T45" s="17">
        <f>IFERROR(-(#REF!),0)</f>
        <v>0</v>
      </c>
      <c r="U45" s="17">
        <f>IFERROR(-(#REF!),0)</f>
        <v>0</v>
      </c>
      <c r="V45" s="10">
        <f t="shared" si="3"/>
        <v>0</v>
      </c>
    </row>
    <row r="46" spans="1:22">
      <c r="A46" s="11" t="str">
        <f t="shared" si="1"/>
        <v/>
      </c>
      <c r="B46" s="12" t="e">
        <f>#REF!</f>
        <v>#REF!</v>
      </c>
      <c r="C46" s="12">
        <f>IFERROR(VLOOKUP(B46,#REF!,2,FALSE),)</f>
        <v>0</v>
      </c>
      <c r="D46" s="13" t="e">
        <f t="shared" si="2"/>
        <v>#REF!</v>
      </c>
      <c r="E46" s="14" t="e">
        <f>#REF!</f>
        <v>#REF!</v>
      </c>
      <c r="F46" s="14" t="e">
        <f>#REF!</f>
        <v>#REF!</v>
      </c>
      <c r="G46" s="14" t="e">
        <f>#REF!</f>
        <v>#REF!</v>
      </c>
      <c r="H46" s="15" t="e">
        <f>#REF!</f>
        <v>#REF!</v>
      </c>
      <c r="I46" s="16" t="e">
        <f>#REF!</f>
        <v>#REF!</v>
      </c>
      <c r="J46" s="17">
        <f>IFERROR(-(#REF!),0)</f>
        <v>0</v>
      </c>
      <c r="K46" s="17">
        <f>IFERROR(-(#REF!),0)</f>
        <v>0</v>
      </c>
      <c r="L46" s="17">
        <f>IFERROR(-(#REF!),0)</f>
        <v>0</v>
      </c>
      <c r="M46" s="17">
        <f>IFERROR(-(#REF!),0)</f>
        <v>0</v>
      </c>
      <c r="N46" s="17">
        <f>IFERROR(-(#REF!),0)</f>
        <v>0</v>
      </c>
      <c r="O46" s="17">
        <f>IFERROR(-(#REF!),0)</f>
        <v>0</v>
      </c>
      <c r="P46" s="17">
        <f>IFERROR(-(#REF!),0)</f>
        <v>0</v>
      </c>
      <c r="Q46" s="17">
        <f>IFERROR(-(#REF!),0)</f>
        <v>0</v>
      </c>
      <c r="R46" s="17">
        <f>IFERROR(-(#REF!),0)</f>
        <v>0</v>
      </c>
      <c r="S46" s="17">
        <f>IFERROR(-(#REF!),0)</f>
        <v>0</v>
      </c>
      <c r="T46" s="17">
        <f>IFERROR(-(#REF!),0)</f>
        <v>0</v>
      </c>
      <c r="U46" s="17">
        <f>IFERROR(-(#REF!),0)</f>
        <v>0</v>
      </c>
      <c r="V46" s="10">
        <f t="shared" si="3"/>
        <v>0</v>
      </c>
    </row>
    <row r="47" spans="1:22">
      <c r="A47" s="11" t="str">
        <f t="shared" si="1"/>
        <v/>
      </c>
      <c r="B47" s="12" t="e">
        <f>#REF!</f>
        <v>#REF!</v>
      </c>
      <c r="C47" s="12">
        <f>IFERROR(VLOOKUP(B47,#REF!,2,FALSE),)</f>
        <v>0</v>
      </c>
      <c r="D47" s="13" t="e">
        <f t="shared" si="2"/>
        <v>#REF!</v>
      </c>
      <c r="E47" s="14" t="e">
        <f>#REF!</f>
        <v>#REF!</v>
      </c>
      <c r="F47" s="14" t="e">
        <f>#REF!</f>
        <v>#REF!</v>
      </c>
      <c r="G47" s="14" t="e">
        <f>#REF!</f>
        <v>#REF!</v>
      </c>
      <c r="H47" s="15" t="e">
        <f>#REF!</f>
        <v>#REF!</v>
      </c>
      <c r="I47" s="16" t="e">
        <f>#REF!</f>
        <v>#REF!</v>
      </c>
      <c r="J47" s="17">
        <f>IFERROR(-(#REF!),0)</f>
        <v>0</v>
      </c>
      <c r="K47" s="17">
        <f>IFERROR(-(#REF!),0)</f>
        <v>0</v>
      </c>
      <c r="L47" s="17">
        <f>IFERROR(-(#REF!),0)</f>
        <v>0</v>
      </c>
      <c r="M47" s="17">
        <f>IFERROR(-(#REF!),0)</f>
        <v>0</v>
      </c>
      <c r="N47" s="17">
        <f>IFERROR(-(#REF!),0)</f>
        <v>0</v>
      </c>
      <c r="O47" s="17">
        <f>IFERROR(-(#REF!),0)</f>
        <v>0</v>
      </c>
      <c r="P47" s="17">
        <f>IFERROR(-(#REF!),0)</f>
        <v>0</v>
      </c>
      <c r="Q47" s="17">
        <f>IFERROR(-(#REF!),0)</f>
        <v>0</v>
      </c>
      <c r="R47" s="17">
        <f>IFERROR(-(#REF!),0)</f>
        <v>0</v>
      </c>
      <c r="S47" s="17">
        <f>IFERROR(-(#REF!),0)</f>
        <v>0</v>
      </c>
      <c r="T47" s="17">
        <f>IFERROR(-(#REF!),0)</f>
        <v>0</v>
      </c>
      <c r="U47" s="17">
        <f>IFERROR(-(#REF!),0)</f>
        <v>0</v>
      </c>
      <c r="V47" s="10">
        <f t="shared" ref="V47:V48" si="4">SUM(J47:U47)</f>
        <v>0</v>
      </c>
    </row>
    <row r="48" spans="1:22">
      <c r="A48" s="11" t="str">
        <f t="shared" si="1"/>
        <v/>
      </c>
      <c r="B48" s="12" t="e">
        <f>#REF!</f>
        <v>#REF!</v>
      </c>
      <c r="C48" s="12">
        <f>IFERROR(VLOOKUP(B48,#REF!,2,FALSE),)</f>
        <v>0</v>
      </c>
      <c r="D48" s="13" t="e">
        <f t="shared" si="2"/>
        <v>#REF!</v>
      </c>
      <c r="E48" s="14" t="e">
        <f>#REF!</f>
        <v>#REF!</v>
      </c>
      <c r="F48" s="14" t="e">
        <f>#REF!</f>
        <v>#REF!</v>
      </c>
      <c r="G48" s="14" t="e">
        <f>#REF!</f>
        <v>#REF!</v>
      </c>
      <c r="H48" s="15" t="e">
        <f>#REF!</f>
        <v>#REF!</v>
      </c>
      <c r="I48" s="16" t="e">
        <f>#REF!</f>
        <v>#REF!</v>
      </c>
      <c r="J48" s="17">
        <f>IFERROR(-(#REF!),0)</f>
        <v>0</v>
      </c>
      <c r="K48" s="17">
        <f>IFERROR(-(#REF!),0)</f>
        <v>0</v>
      </c>
      <c r="L48" s="17">
        <f>IFERROR(-(#REF!),0)</f>
        <v>0</v>
      </c>
      <c r="M48" s="17">
        <f>IFERROR(-(#REF!),0)</f>
        <v>0</v>
      </c>
      <c r="N48" s="17">
        <f>IFERROR(-(#REF!),0)</f>
        <v>0</v>
      </c>
      <c r="O48" s="17">
        <f>IFERROR(-(#REF!),0)</f>
        <v>0</v>
      </c>
      <c r="P48" s="17">
        <f>IFERROR(-(#REF!),0)</f>
        <v>0</v>
      </c>
      <c r="Q48" s="17">
        <f>IFERROR(-(#REF!),0)</f>
        <v>0</v>
      </c>
      <c r="R48" s="17">
        <f>IFERROR(-(#REF!),0)</f>
        <v>0</v>
      </c>
      <c r="S48" s="17">
        <f>IFERROR(-(#REF!),0)</f>
        <v>0</v>
      </c>
      <c r="T48" s="17">
        <f>IFERROR(-(#REF!),0)</f>
        <v>0</v>
      </c>
      <c r="U48" s="17">
        <f>IFERROR(-(#REF!),0)</f>
        <v>0</v>
      </c>
      <c r="V48" s="10">
        <f t="shared" si="4"/>
        <v>0</v>
      </c>
    </row>
    <row r="49" spans="1:23">
      <c r="A49" s="11" t="str">
        <f t="shared" si="1"/>
        <v/>
      </c>
      <c r="B49" s="12" t="e">
        <f>#REF!</f>
        <v>#REF!</v>
      </c>
      <c r="C49" s="12">
        <f>IFERROR(VLOOKUP(B49,#REF!,2,FALSE),)</f>
        <v>0</v>
      </c>
      <c r="D49" s="13" t="e">
        <f t="shared" si="2"/>
        <v>#REF!</v>
      </c>
      <c r="E49" s="14" t="e">
        <f>#REF!</f>
        <v>#REF!</v>
      </c>
      <c r="F49" s="14" t="e">
        <f>#REF!</f>
        <v>#REF!</v>
      </c>
      <c r="G49" s="14" t="e">
        <f>#REF!</f>
        <v>#REF!</v>
      </c>
      <c r="H49" s="15" t="e">
        <f>#REF!</f>
        <v>#REF!</v>
      </c>
      <c r="I49" s="16" t="e">
        <f>#REF!</f>
        <v>#REF!</v>
      </c>
      <c r="J49" s="17">
        <f>IFERROR(-(#REF!),0)</f>
        <v>0</v>
      </c>
      <c r="K49" s="17">
        <f>IFERROR(-(#REF!),0)</f>
        <v>0</v>
      </c>
      <c r="L49" s="17">
        <f>IFERROR(-(#REF!),0)</f>
        <v>0</v>
      </c>
      <c r="M49" s="17">
        <f>IFERROR(-(#REF!),0)</f>
        <v>0</v>
      </c>
      <c r="N49" s="17">
        <f>IFERROR(-(#REF!),0)</f>
        <v>0</v>
      </c>
      <c r="O49" s="17">
        <f>IFERROR(-(#REF!),0)</f>
        <v>0</v>
      </c>
      <c r="P49" s="17">
        <f>IFERROR(-(#REF!),0)</f>
        <v>0</v>
      </c>
      <c r="Q49" s="17">
        <f>IFERROR(-(#REF!),0)</f>
        <v>0</v>
      </c>
      <c r="R49" s="17">
        <f>IFERROR(-(#REF!),0)</f>
        <v>0</v>
      </c>
      <c r="S49" s="17">
        <f>IFERROR(-(#REF!),0)</f>
        <v>0</v>
      </c>
      <c r="T49" s="17">
        <f>IFERROR(-(#REF!),0)</f>
        <v>0</v>
      </c>
      <c r="U49" s="17">
        <f>IFERROR(-(#REF!),0)</f>
        <v>0</v>
      </c>
      <c r="V49" s="10">
        <f t="shared" ref="V49:V50" si="5">SUM(J49:U49)</f>
        <v>0</v>
      </c>
    </row>
    <row r="50" spans="1:23">
      <c r="A50" s="11" t="str">
        <f t="shared" si="1"/>
        <v/>
      </c>
      <c r="B50" s="12" t="e">
        <f>#REF!</f>
        <v>#REF!</v>
      </c>
      <c r="C50" s="12">
        <f>IFERROR(VLOOKUP(B50,#REF!,2,FALSE),)</f>
        <v>0</v>
      </c>
      <c r="D50" s="13" t="e">
        <f t="shared" si="2"/>
        <v>#REF!</v>
      </c>
      <c r="E50" s="14" t="e">
        <f>#REF!</f>
        <v>#REF!</v>
      </c>
      <c r="F50" s="14" t="e">
        <f>#REF!</f>
        <v>#REF!</v>
      </c>
      <c r="G50" s="14" t="e">
        <f>#REF!</f>
        <v>#REF!</v>
      </c>
      <c r="H50" s="15" t="e">
        <f>#REF!</f>
        <v>#REF!</v>
      </c>
      <c r="I50" s="16" t="e">
        <f>#REF!</f>
        <v>#REF!</v>
      </c>
      <c r="J50" s="17">
        <f>IFERROR(-(#REF!),0)</f>
        <v>0</v>
      </c>
      <c r="K50" s="17">
        <f>IFERROR(-(#REF!),0)</f>
        <v>0</v>
      </c>
      <c r="L50" s="17">
        <f>IFERROR(-(#REF!),0)</f>
        <v>0</v>
      </c>
      <c r="M50" s="17">
        <f>IFERROR(-(#REF!),0)</f>
        <v>0</v>
      </c>
      <c r="N50" s="17">
        <f>IFERROR(-(#REF!),0)</f>
        <v>0</v>
      </c>
      <c r="O50" s="17">
        <f>IFERROR(-(#REF!),0)</f>
        <v>0</v>
      </c>
      <c r="P50" s="17">
        <f>IFERROR(-(#REF!),0)</f>
        <v>0</v>
      </c>
      <c r="Q50" s="17">
        <f>IFERROR(-(#REF!),0)</f>
        <v>0</v>
      </c>
      <c r="R50" s="17">
        <f>IFERROR(-(#REF!),0)</f>
        <v>0</v>
      </c>
      <c r="S50" s="17">
        <f>IFERROR(-(#REF!),0)</f>
        <v>0</v>
      </c>
      <c r="T50" s="17">
        <f>IFERROR(-(#REF!),0)</f>
        <v>0</v>
      </c>
      <c r="U50" s="17">
        <f>IFERROR(-(#REF!),0)</f>
        <v>0</v>
      </c>
      <c r="V50" s="10">
        <f t="shared" si="5"/>
        <v>0</v>
      </c>
    </row>
    <row r="52" spans="1:23">
      <c r="V52" s="20">
        <f>SUM(V12:V51)</f>
        <v>0</v>
      </c>
      <c r="W52" s="3" t="s">
        <v>49</v>
      </c>
    </row>
  </sheetData>
  <dataConsolidate/>
  <conditionalFormatting sqref="J12:U50">
    <cfRule type="expression" dxfId="8" priority="3">
      <formula>#REF!&lt;&gt;"Réel"</formula>
    </cfRule>
    <cfRule type="expression" dxfId="7" priority="4">
      <formula>#REF!="Réel"</formula>
    </cfRule>
  </conditionalFormatting>
  <pageMargins left="0.75" right="0.75" top="1" bottom="1" header="0.5" footer="0.5"/>
  <pageSetup paperSize="9" orientation="portrait" horizontalDpi="4294967292" verticalDpi="4294967292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P23"/>
  <sheetViews>
    <sheetView tabSelected="1" zoomScale="75" zoomScaleNormal="75" workbookViewId="0"/>
  </sheetViews>
  <sheetFormatPr baseColWidth="10" defaultColWidth="10.796875" defaultRowHeight="15.6"/>
  <cols>
    <col min="1" max="1" width="42.5" style="29" customWidth="1"/>
    <col min="2" max="4" width="16.69921875" style="29" customWidth="1"/>
    <col min="5" max="5" width="17.69921875" style="29" customWidth="1"/>
    <col min="6" max="6" width="13.69921875" style="29" customWidth="1"/>
    <col min="7" max="7" width="46.796875" style="29" customWidth="1"/>
    <col min="8" max="8" width="67.5" style="29" customWidth="1"/>
    <col min="9" max="9" width="17.796875" style="29" customWidth="1"/>
    <col min="10" max="10" width="28.296875" style="29" customWidth="1"/>
    <col min="11" max="11" width="17.796875" style="29" customWidth="1"/>
    <col min="12" max="12" width="17.796875" style="29" hidden="1" customWidth="1"/>
    <col min="13" max="16384" width="10.796875" style="30"/>
  </cols>
  <sheetData>
    <row r="1" spans="1:16" s="25" customFormat="1" ht="33" customHeight="1">
      <c r="A1" s="23" t="s">
        <v>5</v>
      </c>
      <c r="B1" s="23"/>
      <c r="C1" s="24"/>
      <c r="D1" s="23"/>
      <c r="E1" s="23"/>
      <c r="F1" s="23"/>
      <c r="G1" s="23"/>
      <c r="H1" s="23"/>
      <c r="I1" s="23"/>
      <c r="J1" s="23"/>
      <c r="K1" s="23"/>
      <c r="L1" s="23"/>
    </row>
    <row r="2" spans="1:16" s="25" customFormat="1" ht="33" customHeight="1">
      <c r="A2" s="23" t="s">
        <v>6</v>
      </c>
      <c r="B2" s="26"/>
      <c r="C2" s="24"/>
      <c r="D2" s="23"/>
      <c r="E2" s="23"/>
      <c r="F2" s="23"/>
      <c r="G2" s="23"/>
      <c r="H2" s="26"/>
      <c r="I2" s="23"/>
      <c r="J2" s="23"/>
      <c r="K2" s="23"/>
      <c r="L2" s="23"/>
    </row>
    <row r="3" spans="1:16" s="25" customFormat="1" ht="33" customHeight="1">
      <c r="A3" s="23" t="s">
        <v>4</v>
      </c>
      <c r="B3" s="23"/>
      <c r="C3" s="24"/>
      <c r="D3" s="23"/>
      <c r="E3" s="23"/>
      <c r="F3" s="23"/>
      <c r="G3" s="23"/>
      <c r="H3" s="23"/>
      <c r="I3" s="23"/>
      <c r="J3" s="23"/>
      <c r="K3" s="23"/>
      <c r="L3" s="23"/>
    </row>
    <row r="4" spans="1:16" s="25" customFormat="1" ht="33" customHeight="1">
      <c r="A4" s="27" t="s">
        <v>3</v>
      </c>
      <c r="B4" s="27"/>
      <c r="C4" s="24"/>
      <c r="D4" s="27"/>
      <c r="E4" s="27"/>
      <c r="F4" s="27"/>
      <c r="G4" s="27"/>
      <c r="H4" s="27"/>
      <c r="I4" s="27"/>
      <c r="J4" s="27"/>
      <c r="K4" s="27"/>
      <c r="L4" s="27"/>
    </row>
    <row r="5" spans="1:16" s="25" customFormat="1" ht="33" customHeight="1">
      <c r="A5" s="23" t="s">
        <v>2</v>
      </c>
      <c r="B5" s="23"/>
      <c r="C5" s="24"/>
      <c r="D5" s="23"/>
      <c r="E5" s="23"/>
      <c r="F5" s="23"/>
      <c r="G5" s="23"/>
      <c r="H5" s="23"/>
      <c r="I5" s="23"/>
      <c r="J5" s="23"/>
      <c r="K5" s="23"/>
      <c r="L5" s="23"/>
    </row>
    <row r="6" spans="1:16" ht="28.95" customHeight="1">
      <c r="A6" s="23" t="s">
        <v>43</v>
      </c>
      <c r="B6" s="23"/>
      <c r="C6" s="24"/>
      <c r="D6" s="28"/>
      <c r="E6" s="28"/>
      <c r="F6" s="28"/>
      <c r="G6" s="28"/>
      <c r="H6" s="28"/>
      <c r="I6" s="28"/>
      <c r="J6" s="28"/>
      <c r="K6" s="28"/>
      <c r="L6" s="28"/>
      <c r="M6" s="29"/>
      <c r="N6" s="29"/>
      <c r="O6" s="29"/>
      <c r="P6" s="29"/>
    </row>
    <row r="7" spans="1:16" ht="18">
      <c r="A7" s="28"/>
      <c r="B7" s="28"/>
      <c r="C7" s="28"/>
      <c r="D7" s="28"/>
      <c r="E7" s="28"/>
      <c r="F7" s="28"/>
      <c r="G7" s="31"/>
      <c r="H7" s="28"/>
      <c r="I7" s="28"/>
      <c r="J7" s="28"/>
      <c r="K7" s="28"/>
      <c r="L7" s="28"/>
      <c r="M7" s="29"/>
      <c r="N7" s="29"/>
      <c r="O7" s="29"/>
      <c r="P7" s="29"/>
    </row>
    <row r="8" spans="1:16" s="33" customFormat="1" ht="25.8">
      <c r="A8" s="67" t="s">
        <v>11</v>
      </c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32"/>
      <c r="N8" s="32"/>
      <c r="O8" s="32"/>
      <c r="P8" s="32"/>
    </row>
    <row r="9" spans="1:16" s="35" customFormat="1" ht="25.8">
      <c r="A9" s="34" t="s">
        <v>45</v>
      </c>
      <c r="B9" s="34" t="s">
        <v>45</v>
      </c>
      <c r="C9" s="34" t="s">
        <v>45</v>
      </c>
      <c r="D9" s="34" t="s">
        <v>45</v>
      </c>
      <c r="E9" s="34" t="s">
        <v>45</v>
      </c>
      <c r="F9" s="34" t="s">
        <v>16</v>
      </c>
      <c r="G9" s="34" t="s">
        <v>16</v>
      </c>
      <c r="H9" s="34" t="s">
        <v>16</v>
      </c>
      <c r="I9" s="34" t="s">
        <v>16</v>
      </c>
      <c r="J9" s="34" t="s">
        <v>16</v>
      </c>
      <c r="K9" s="34" t="s">
        <v>16</v>
      </c>
      <c r="L9" s="34"/>
    </row>
    <row r="10" spans="1:16" ht="18">
      <c r="A10" s="36"/>
      <c r="B10" s="69" t="s">
        <v>38</v>
      </c>
      <c r="C10" s="70"/>
      <c r="D10" s="71"/>
      <c r="E10" s="37" t="s">
        <v>39</v>
      </c>
      <c r="F10" s="36"/>
      <c r="G10" s="36"/>
      <c r="H10" s="36"/>
      <c r="I10" s="72" t="s">
        <v>48</v>
      </c>
      <c r="J10" s="73"/>
      <c r="K10" s="74"/>
      <c r="L10" s="38"/>
    </row>
    <row r="11" spans="1:16" s="43" customFormat="1" ht="42" customHeight="1">
      <c r="A11" s="39" t="s">
        <v>42</v>
      </c>
      <c r="B11" s="39" t="s">
        <v>52</v>
      </c>
      <c r="C11" s="39" t="s">
        <v>51</v>
      </c>
      <c r="D11" s="39" t="s">
        <v>40</v>
      </c>
      <c r="E11" s="39" t="s">
        <v>46</v>
      </c>
      <c r="F11" s="39" t="s">
        <v>50</v>
      </c>
      <c r="G11" s="40" t="s">
        <v>47</v>
      </c>
      <c r="H11" s="41" t="s">
        <v>1</v>
      </c>
      <c r="I11" s="42">
        <v>43101</v>
      </c>
      <c r="J11" s="42">
        <v>43132</v>
      </c>
      <c r="K11" s="42">
        <v>43160</v>
      </c>
      <c r="L11" s="42"/>
    </row>
    <row r="12" spans="1:16" s="50" customFormat="1" ht="21">
      <c r="A12" s="44"/>
      <c r="B12" s="45"/>
      <c r="C12" s="45"/>
      <c r="D12" s="45"/>
      <c r="E12" s="46"/>
      <c r="F12" s="47"/>
      <c r="G12" s="48"/>
      <c r="H12" s="75"/>
      <c r="I12" s="49"/>
      <c r="J12" s="49"/>
      <c r="K12" s="49"/>
      <c r="L12" s="49"/>
    </row>
    <row r="13" spans="1:16" s="50" customFormat="1" ht="21">
      <c r="A13" s="44"/>
      <c r="B13" s="45"/>
      <c r="C13" s="45"/>
      <c r="D13" s="45"/>
      <c r="E13" s="46"/>
      <c r="F13" s="47"/>
      <c r="G13" s="48"/>
      <c r="H13" s="75"/>
      <c r="I13" s="49"/>
      <c r="J13" s="49"/>
      <c r="K13" s="49"/>
      <c r="L13" s="49"/>
    </row>
    <row r="14" spans="1:16" s="50" customFormat="1" ht="21">
      <c r="A14" s="44"/>
      <c r="B14" s="45"/>
      <c r="C14" s="45"/>
      <c r="D14" s="45"/>
      <c r="E14" s="46"/>
      <c r="F14" s="47"/>
      <c r="G14" s="48"/>
      <c r="H14" s="75"/>
      <c r="I14" s="49"/>
      <c r="J14" s="49"/>
      <c r="K14" s="49"/>
      <c r="L14" s="49"/>
    </row>
    <row r="15" spans="1:16" s="50" customFormat="1" ht="21">
      <c r="A15" s="44"/>
      <c r="B15" s="45"/>
      <c r="C15" s="45"/>
      <c r="D15" s="45"/>
      <c r="E15" s="46"/>
      <c r="F15" s="47"/>
      <c r="G15" s="48"/>
      <c r="H15" s="75"/>
      <c r="I15" s="49"/>
      <c r="J15" s="49"/>
      <c r="K15" s="49"/>
      <c r="L15" s="49"/>
    </row>
    <row r="16" spans="1:16" s="50" customFormat="1" ht="21">
      <c r="A16" s="44"/>
      <c r="B16" s="45"/>
      <c r="C16" s="45"/>
      <c r="D16" s="45"/>
      <c r="E16" s="46"/>
      <c r="F16" s="51"/>
      <c r="G16" s="52"/>
      <c r="H16" s="53"/>
      <c r="I16" s="54"/>
      <c r="J16" s="54"/>
      <c r="K16" s="54"/>
      <c r="L16" s="54"/>
    </row>
    <row r="17" spans="1:12" s="50" customFormat="1" ht="21">
      <c r="A17" s="44"/>
      <c r="B17" s="45"/>
      <c r="C17" s="45"/>
      <c r="D17" s="45"/>
      <c r="E17" s="46"/>
      <c r="F17" s="55"/>
      <c r="G17" s="53"/>
      <c r="H17" s="53"/>
      <c r="I17" s="54"/>
      <c r="J17" s="54"/>
      <c r="K17" s="54"/>
      <c r="L17" s="54"/>
    </row>
    <row r="18" spans="1:12" s="50" customFormat="1" ht="21">
      <c r="A18" s="44"/>
      <c r="B18" s="45"/>
      <c r="C18" s="45"/>
      <c r="D18" s="45"/>
      <c r="E18" s="46"/>
      <c r="F18" s="55"/>
      <c r="G18" s="53"/>
      <c r="H18" s="53"/>
      <c r="I18" s="54"/>
      <c r="J18" s="54"/>
      <c r="K18" s="54"/>
      <c r="L18" s="54"/>
    </row>
    <row r="19" spans="1:12" s="50" customFormat="1" ht="21">
      <c r="A19" s="44"/>
      <c r="B19" s="45"/>
      <c r="C19" s="45"/>
      <c r="D19" s="45"/>
      <c r="E19" s="46"/>
      <c r="F19" s="55"/>
      <c r="G19" s="53"/>
      <c r="H19" s="53"/>
      <c r="I19" s="54"/>
      <c r="J19" s="54"/>
      <c r="K19" s="54"/>
      <c r="L19" s="54"/>
    </row>
    <row r="20" spans="1:12" s="50" customFormat="1" ht="21">
      <c r="A20" s="44"/>
      <c r="B20" s="45"/>
      <c r="C20" s="45"/>
      <c r="D20" s="45"/>
      <c r="E20" s="46"/>
      <c r="F20" s="56"/>
      <c r="G20" s="53"/>
      <c r="H20" s="53"/>
      <c r="I20" s="54"/>
      <c r="J20" s="54"/>
      <c r="K20" s="54"/>
      <c r="L20" s="54"/>
    </row>
    <row r="21" spans="1:12" s="50" customFormat="1" ht="21">
      <c r="A21" s="44"/>
      <c r="B21" s="45"/>
      <c r="C21" s="45"/>
      <c r="D21" s="45"/>
      <c r="E21" s="46"/>
      <c r="F21" s="55"/>
      <c r="G21" s="53"/>
      <c r="H21" s="53"/>
      <c r="I21" s="54"/>
      <c r="J21" s="54"/>
      <c r="K21" s="54"/>
      <c r="L21" s="54"/>
    </row>
    <row r="22" spans="1:12" s="50" customFormat="1" ht="21">
      <c r="A22" s="57"/>
      <c r="B22" s="45"/>
      <c r="C22" s="45"/>
      <c r="D22" s="45"/>
      <c r="E22" s="58"/>
      <c r="F22" s="55"/>
      <c r="G22" s="53"/>
      <c r="H22" s="53"/>
      <c r="I22" s="54"/>
      <c r="J22" s="54"/>
      <c r="K22" s="54"/>
      <c r="L22" s="54"/>
    </row>
    <row r="23" spans="1:12" ht="21">
      <c r="F23" s="64" t="s">
        <v>10</v>
      </c>
      <c r="G23" s="65"/>
      <c r="H23" s="66"/>
      <c r="I23" s="59">
        <f t="shared" ref="I23:L23" si="0">SUBTOTAL(9,I12:I22)</f>
        <v>0</v>
      </c>
      <c r="J23" s="59">
        <f t="shared" si="0"/>
        <v>0</v>
      </c>
      <c r="K23" s="59">
        <f t="shared" si="0"/>
        <v>0</v>
      </c>
      <c r="L23" s="59">
        <f t="shared" si="0"/>
        <v>0</v>
      </c>
    </row>
  </sheetData>
  <mergeCells count="5">
    <mergeCell ref="F23:H23"/>
    <mergeCell ref="A8:L8"/>
    <mergeCell ref="B10:D10"/>
    <mergeCell ref="I10:K10"/>
    <mergeCell ref="H12:H15"/>
  </mergeCells>
  <conditionalFormatting sqref="I23:L23 I12:L16">
    <cfRule type="expression" dxfId="6" priority="13">
      <formula>RIGHT($F12,5)="Total"</formula>
    </cfRule>
  </conditionalFormatting>
  <conditionalFormatting sqref="I17:L17">
    <cfRule type="expression" dxfId="5" priority="12">
      <formula>RIGHT($F17,5)="Total"</formula>
    </cfRule>
  </conditionalFormatting>
  <conditionalFormatting sqref="I18:L18">
    <cfRule type="expression" dxfId="4" priority="14">
      <formula>RIGHT(#REF!,5)="Total"</formula>
    </cfRule>
  </conditionalFormatting>
  <conditionalFormatting sqref="I19:L19">
    <cfRule type="expression" dxfId="3" priority="15">
      <formula>RIGHT($F18,5)="Total"</formula>
    </cfRule>
  </conditionalFormatting>
  <conditionalFormatting sqref="I20:L20">
    <cfRule type="expression" dxfId="2" priority="9">
      <formula>RIGHT(#REF!,5)="Total"</formula>
    </cfRule>
  </conditionalFormatting>
  <conditionalFormatting sqref="I22:L22">
    <cfRule type="expression" dxfId="1" priority="8">
      <formula>RIGHT($F22,5)="Total"</formula>
    </cfRule>
  </conditionalFormatting>
  <conditionalFormatting sqref="I21:L21">
    <cfRule type="expression" dxfId="0" priority="7">
      <formula>RIGHT(#REF!,5)="Total"</formula>
    </cfRule>
  </conditionalFormatting>
  <pageMargins left="0.35629921259842523" right="0.35629921259842523" top="1" bottom="1" header="0.5" footer="0.5"/>
  <pageSetup paperSize="9" scale="22" orientation="landscape" horizontalDpi="4294967292" verticalDpi="4294967292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filterMode="1">
    <tabColor rgb="FFFFFF00"/>
  </sheetPr>
  <dimension ref="A1:O123"/>
  <sheetViews>
    <sheetView workbookViewId="0">
      <selection activeCell="I21" sqref="I21"/>
    </sheetView>
  </sheetViews>
  <sheetFormatPr baseColWidth="10" defaultRowHeight="15.6"/>
  <cols>
    <col min="1" max="1" width="8" bestFit="1" customWidth="1"/>
    <col min="2" max="2" width="9.296875" bestFit="1" customWidth="1"/>
    <col min="3" max="3" width="21.796875" bestFit="1" customWidth="1"/>
    <col min="5" max="5" width="9.69921875" bestFit="1" customWidth="1"/>
    <col min="6" max="6" width="8.796875" bestFit="1" customWidth="1"/>
    <col min="7" max="7" width="7.296875" bestFit="1" customWidth="1"/>
    <col min="8" max="8" width="10.5" bestFit="1" customWidth="1"/>
    <col min="9" max="9" width="14" bestFit="1" customWidth="1"/>
    <col min="10" max="10" width="14.19921875" bestFit="1" customWidth="1"/>
    <col min="11" max="11" width="7.69921875" bestFit="1" customWidth="1"/>
    <col min="12" max="12" width="10" style="22" bestFit="1" customWidth="1"/>
    <col min="13" max="13" width="7.796875" bestFit="1" customWidth="1"/>
    <col min="14" max="14" width="27.296875" bestFit="1" customWidth="1"/>
    <col min="15" max="15" width="32.796875" bestFit="1" customWidth="1"/>
  </cols>
  <sheetData>
    <row r="1" spans="1:15">
      <c r="A1" s="60" t="s">
        <v>44</v>
      </c>
      <c r="B1" s="60" t="s">
        <v>89</v>
      </c>
      <c r="C1" s="60" t="s">
        <v>90</v>
      </c>
      <c r="D1" s="60" t="s">
        <v>91</v>
      </c>
      <c r="E1" s="60" t="s">
        <v>53</v>
      </c>
      <c r="F1" s="60" t="s">
        <v>92</v>
      </c>
      <c r="G1" s="60" t="s">
        <v>55</v>
      </c>
      <c r="H1" s="60" t="s">
        <v>93</v>
      </c>
      <c r="I1" s="60" t="s">
        <v>94</v>
      </c>
      <c r="J1" s="60" t="s">
        <v>95</v>
      </c>
      <c r="K1" s="60" t="s">
        <v>96</v>
      </c>
      <c r="L1" s="62" t="s">
        <v>17</v>
      </c>
      <c r="M1" s="60" t="s">
        <v>54</v>
      </c>
      <c r="N1" s="60" t="s">
        <v>97</v>
      </c>
      <c r="O1" s="60" t="s">
        <v>98</v>
      </c>
    </row>
    <row r="2" spans="1:15">
      <c r="A2" s="21" t="s">
        <v>29</v>
      </c>
      <c r="B2" s="21" t="s">
        <v>99</v>
      </c>
      <c r="C2" s="21" t="s">
        <v>100</v>
      </c>
      <c r="D2" s="61">
        <v>43101</v>
      </c>
      <c r="E2" s="21" t="s">
        <v>71</v>
      </c>
      <c r="F2" s="21" t="s">
        <v>71</v>
      </c>
      <c r="G2" s="21"/>
      <c r="H2" s="21" t="s">
        <v>88</v>
      </c>
      <c r="I2" s="21" t="s">
        <v>87</v>
      </c>
      <c r="J2" s="21" t="s">
        <v>86</v>
      </c>
      <c r="K2" s="21" t="s">
        <v>101</v>
      </c>
      <c r="L2" s="63">
        <v>-304.18</v>
      </c>
      <c r="M2" s="21" t="s">
        <v>8</v>
      </c>
      <c r="N2" s="21" t="s">
        <v>72</v>
      </c>
      <c r="O2" s="21" t="s">
        <v>102</v>
      </c>
    </row>
    <row r="3" spans="1:15" hidden="1">
      <c r="A3" s="21" t="s">
        <v>29</v>
      </c>
      <c r="B3" s="21" t="s">
        <v>99</v>
      </c>
      <c r="C3" s="21" t="s">
        <v>103</v>
      </c>
      <c r="D3" s="61">
        <v>43101</v>
      </c>
      <c r="E3" s="21" t="s">
        <v>80</v>
      </c>
      <c r="F3" s="21" t="s">
        <v>80</v>
      </c>
      <c r="G3" s="21"/>
      <c r="H3" s="21" t="s">
        <v>88</v>
      </c>
      <c r="I3" s="21" t="s">
        <v>87</v>
      </c>
      <c r="J3" s="21" t="s">
        <v>86</v>
      </c>
      <c r="K3" s="21" t="s">
        <v>101</v>
      </c>
      <c r="L3" s="63">
        <v>-280</v>
      </c>
      <c r="M3" s="21" t="s">
        <v>13</v>
      </c>
      <c r="N3" s="21" t="s">
        <v>81</v>
      </c>
      <c r="O3" s="21" t="s">
        <v>104</v>
      </c>
    </row>
    <row r="4" spans="1:15" hidden="1">
      <c r="A4" s="21" t="s">
        <v>29</v>
      </c>
      <c r="B4" s="21" t="s">
        <v>99</v>
      </c>
      <c r="C4" s="21" t="s">
        <v>105</v>
      </c>
      <c r="D4" s="61">
        <v>43101</v>
      </c>
      <c r="E4" s="21" t="s">
        <v>58</v>
      </c>
      <c r="F4" s="21" t="s">
        <v>58</v>
      </c>
      <c r="G4" s="21"/>
      <c r="H4" s="21" t="s">
        <v>88</v>
      </c>
      <c r="I4" s="21" t="s">
        <v>87</v>
      </c>
      <c r="J4" s="21" t="s">
        <v>86</v>
      </c>
      <c r="K4" s="21" t="s">
        <v>101</v>
      </c>
      <c r="L4" s="63">
        <v>-400</v>
      </c>
      <c r="M4" s="21" t="s">
        <v>12</v>
      </c>
      <c r="N4" s="21" t="s">
        <v>59</v>
      </c>
      <c r="O4" s="21" t="s">
        <v>106</v>
      </c>
    </row>
    <row r="5" spans="1:15">
      <c r="A5" s="21" t="s">
        <v>29</v>
      </c>
      <c r="B5" s="21" t="s">
        <v>99</v>
      </c>
      <c r="C5" s="21" t="s">
        <v>107</v>
      </c>
      <c r="D5" s="61">
        <v>43101</v>
      </c>
      <c r="E5" s="21" t="s">
        <v>71</v>
      </c>
      <c r="F5" s="21" t="s">
        <v>71</v>
      </c>
      <c r="G5" s="21"/>
      <c r="H5" s="21" t="s">
        <v>88</v>
      </c>
      <c r="I5" s="21" t="s">
        <v>87</v>
      </c>
      <c r="J5" s="21" t="s">
        <v>86</v>
      </c>
      <c r="K5" s="21" t="s">
        <v>108</v>
      </c>
      <c r="L5" s="63">
        <v>245.12</v>
      </c>
      <c r="M5" s="21" t="s">
        <v>8</v>
      </c>
      <c r="N5" s="21" t="s">
        <v>72</v>
      </c>
      <c r="O5" s="21" t="s">
        <v>109</v>
      </c>
    </row>
    <row r="6" spans="1:15" hidden="1">
      <c r="A6" s="21" t="s">
        <v>29</v>
      </c>
      <c r="B6" s="21" t="s">
        <v>99</v>
      </c>
      <c r="C6" s="21" t="s">
        <v>107</v>
      </c>
      <c r="D6" s="61">
        <v>43101</v>
      </c>
      <c r="E6" s="21" t="s">
        <v>68</v>
      </c>
      <c r="F6" s="21" t="s">
        <v>68</v>
      </c>
      <c r="G6" s="21"/>
      <c r="H6" s="21" t="s">
        <v>88</v>
      </c>
      <c r="I6" s="21" t="s">
        <v>87</v>
      </c>
      <c r="J6" s="21" t="s">
        <v>86</v>
      </c>
      <c r="K6" s="21" t="s">
        <v>108</v>
      </c>
      <c r="L6" s="63">
        <v>26.5</v>
      </c>
      <c r="M6" s="21" t="s">
        <v>0</v>
      </c>
      <c r="N6" s="21" t="s">
        <v>69</v>
      </c>
      <c r="O6" s="21" t="s">
        <v>109</v>
      </c>
    </row>
    <row r="7" spans="1:15" hidden="1">
      <c r="A7" s="21" t="s">
        <v>29</v>
      </c>
      <c r="B7" s="21" t="s">
        <v>110</v>
      </c>
      <c r="C7" s="21" t="s">
        <v>111</v>
      </c>
      <c r="D7" s="61">
        <v>43125</v>
      </c>
      <c r="E7" s="21" t="s">
        <v>62</v>
      </c>
      <c r="F7" s="21" t="s">
        <v>62</v>
      </c>
      <c r="G7" s="21"/>
      <c r="H7" s="21" t="s">
        <v>88</v>
      </c>
      <c r="I7" s="21" t="s">
        <v>87</v>
      </c>
      <c r="J7" s="21" t="s">
        <v>86</v>
      </c>
      <c r="K7" s="21" t="s">
        <v>108</v>
      </c>
      <c r="L7" s="63">
        <v>571.52</v>
      </c>
      <c r="M7" s="21" t="s">
        <v>14</v>
      </c>
      <c r="N7" s="21" t="s">
        <v>63</v>
      </c>
      <c r="O7" s="21" t="s">
        <v>112</v>
      </c>
    </row>
    <row r="8" spans="1:15" hidden="1">
      <c r="A8" s="21" t="s">
        <v>29</v>
      </c>
      <c r="B8" s="21" t="s">
        <v>110</v>
      </c>
      <c r="C8" s="21" t="s">
        <v>113</v>
      </c>
      <c r="D8" s="61">
        <v>43131</v>
      </c>
      <c r="E8" s="21" t="s">
        <v>80</v>
      </c>
      <c r="F8" s="21" t="s">
        <v>80</v>
      </c>
      <c r="G8" s="21"/>
      <c r="H8" s="21" t="s">
        <v>88</v>
      </c>
      <c r="I8" s="21" t="s">
        <v>87</v>
      </c>
      <c r="J8" s="21" t="s">
        <v>86</v>
      </c>
      <c r="K8" s="21" t="s">
        <v>108</v>
      </c>
      <c r="L8" s="63">
        <v>56.15</v>
      </c>
      <c r="M8" s="21" t="s">
        <v>13</v>
      </c>
      <c r="N8" s="21" t="s">
        <v>81</v>
      </c>
      <c r="O8" s="21" t="s">
        <v>114</v>
      </c>
    </row>
    <row r="9" spans="1:15">
      <c r="A9" s="21" t="s">
        <v>29</v>
      </c>
      <c r="B9" s="21" t="s">
        <v>99</v>
      </c>
      <c r="C9" s="21" t="s">
        <v>115</v>
      </c>
      <c r="D9" s="61">
        <v>43131</v>
      </c>
      <c r="E9" s="21" t="s">
        <v>71</v>
      </c>
      <c r="F9" s="21" t="s">
        <v>71</v>
      </c>
      <c r="G9" s="21"/>
      <c r="H9" s="21" t="s">
        <v>88</v>
      </c>
      <c r="I9" s="21" t="s">
        <v>87</v>
      </c>
      <c r="J9" s="21" t="s">
        <v>86</v>
      </c>
      <c r="K9" s="21" t="s">
        <v>108</v>
      </c>
      <c r="L9" s="63">
        <v>41.2</v>
      </c>
      <c r="M9" s="21" t="s">
        <v>8</v>
      </c>
      <c r="N9" s="21" t="s">
        <v>72</v>
      </c>
      <c r="O9" s="21" t="s">
        <v>116</v>
      </c>
    </row>
    <row r="10" spans="1:15">
      <c r="A10" s="21" t="s">
        <v>29</v>
      </c>
      <c r="B10" s="21" t="s">
        <v>99</v>
      </c>
      <c r="C10" s="21" t="s">
        <v>115</v>
      </c>
      <c r="D10" s="61">
        <v>43131</v>
      </c>
      <c r="E10" s="21" t="s">
        <v>77</v>
      </c>
      <c r="F10" s="21" t="s">
        <v>77</v>
      </c>
      <c r="G10" s="21"/>
      <c r="H10" s="21" t="s">
        <v>88</v>
      </c>
      <c r="I10" s="21" t="s">
        <v>87</v>
      </c>
      <c r="J10" s="21" t="s">
        <v>86</v>
      </c>
      <c r="K10" s="21" t="s">
        <v>108</v>
      </c>
      <c r="L10" s="63">
        <v>62.3</v>
      </c>
      <c r="M10" s="21" t="s">
        <v>8</v>
      </c>
      <c r="N10" s="21" t="s">
        <v>70</v>
      </c>
      <c r="O10" s="21" t="s">
        <v>116</v>
      </c>
    </row>
    <row r="11" spans="1:15" hidden="1">
      <c r="A11" s="21" t="s">
        <v>29</v>
      </c>
      <c r="B11" s="21" t="s">
        <v>99</v>
      </c>
      <c r="C11" s="21" t="s">
        <v>115</v>
      </c>
      <c r="D11" s="61">
        <v>43131</v>
      </c>
      <c r="E11" s="21" t="s">
        <v>58</v>
      </c>
      <c r="F11" s="21" t="s">
        <v>58</v>
      </c>
      <c r="G11" s="21"/>
      <c r="H11" s="21" t="s">
        <v>88</v>
      </c>
      <c r="I11" s="21" t="s">
        <v>87</v>
      </c>
      <c r="J11" s="21" t="s">
        <v>86</v>
      </c>
      <c r="K11" s="21" t="s">
        <v>108</v>
      </c>
      <c r="L11" s="63">
        <v>200.68</v>
      </c>
      <c r="M11" s="21" t="s">
        <v>12</v>
      </c>
      <c r="N11" s="21" t="s">
        <v>59</v>
      </c>
      <c r="O11" s="21" t="s">
        <v>116</v>
      </c>
    </row>
    <row r="12" spans="1:15" hidden="1">
      <c r="A12" s="21" t="s">
        <v>29</v>
      </c>
      <c r="B12" s="21" t="s">
        <v>99</v>
      </c>
      <c r="C12" s="21" t="s">
        <v>117</v>
      </c>
      <c r="D12" s="61">
        <v>43131</v>
      </c>
      <c r="E12" s="21" t="s">
        <v>58</v>
      </c>
      <c r="F12" s="21" t="s">
        <v>58</v>
      </c>
      <c r="G12" s="21"/>
      <c r="H12" s="21" t="s">
        <v>88</v>
      </c>
      <c r="I12" s="21" t="s">
        <v>87</v>
      </c>
      <c r="J12" s="21" t="s">
        <v>86</v>
      </c>
      <c r="K12" s="21" t="s">
        <v>108</v>
      </c>
      <c r="L12" s="63">
        <v>200</v>
      </c>
      <c r="M12" s="21" t="s">
        <v>12</v>
      </c>
      <c r="N12" s="21" t="s">
        <v>59</v>
      </c>
      <c r="O12" s="21" t="s">
        <v>118</v>
      </c>
    </row>
    <row r="13" spans="1:15" hidden="1">
      <c r="A13" s="21" t="s">
        <v>29</v>
      </c>
      <c r="B13" s="21" t="s">
        <v>99</v>
      </c>
      <c r="C13" s="21" t="s">
        <v>119</v>
      </c>
      <c r="D13" s="61">
        <v>43131</v>
      </c>
      <c r="E13" s="21" t="s">
        <v>80</v>
      </c>
      <c r="F13" s="21" t="s">
        <v>80</v>
      </c>
      <c r="G13" s="21"/>
      <c r="H13" s="21" t="s">
        <v>88</v>
      </c>
      <c r="I13" s="21" t="s">
        <v>87</v>
      </c>
      <c r="J13" s="21" t="s">
        <v>86</v>
      </c>
      <c r="K13" s="21" t="s">
        <v>108</v>
      </c>
      <c r="L13" s="63">
        <v>210</v>
      </c>
      <c r="M13" s="21" t="s">
        <v>13</v>
      </c>
      <c r="N13" s="21" t="s">
        <v>81</v>
      </c>
      <c r="O13" s="21" t="s">
        <v>120</v>
      </c>
    </row>
    <row r="14" spans="1:15">
      <c r="A14" s="21" t="s">
        <v>29</v>
      </c>
      <c r="B14" s="21" t="s">
        <v>99</v>
      </c>
      <c r="C14" s="21" t="s">
        <v>121</v>
      </c>
      <c r="D14" s="61">
        <v>43131</v>
      </c>
      <c r="E14" s="21" t="s">
        <v>71</v>
      </c>
      <c r="F14" s="21" t="s">
        <v>71</v>
      </c>
      <c r="G14" s="21"/>
      <c r="H14" s="21" t="s">
        <v>88</v>
      </c>
      <c r="I14" s="21" t="s">
        <v>87</v>
      </c>
      <c r="J14" s="21" t="s">
        <v>86</v>
      </c>
      <c r="K14" s="21" t="s">
        <v>108</v>
      </c>
      <c r="L14" s="63">
        <v>374.38</v>
      </c>
      <c r="M14" s="21" t="s">
        <v>8</v>
      </c>
      <c r="N14" s="21" t="s">
        <v>72</v>
      </c>
      <c r="O14" s="21" t="s">
        <v>122</v>
      </c>
    </row>
    <row r="15" spans="1:15" hidden="1">
      <c r="A15" s="21" t="s">
        <v>29</v>
      </c>
      <c r="B15" s="21" t="s">
        <v>99</v>
      </c>
      <c r="C15" s="21" t="s">
        <v>123</v>
      </c>
      <c r="D15" s="61">
        <v>43132</v>
      </c>
      <c r="E15" s="21" t="s">
        <v>58</v>
      </c>
      <c r="F15" s="21" t="s">
        <v>58</v>
      </c>
      <c r="G15" s="21"/>
      <c r="H15" s="21" t="s">
        <v>88</v>
      </c>
      <c r="I15" s="21" t="s">
        <v>87</v>
      </c>
      <c r="J15" s="21" t="s">
        <v>86</v>
      </c>
      <c r="K15" s="21" t="s">
        <v>101</v>
      </c>
      <c r="L15" s="63">
        <v>-200</v>
      </c>
      <c r="M15" s="21" t="s">
        <v>12</v>
      </c>
      <c r="N15" s="21" t="s">
        <v>59</v>
      </c>
      <c r="O15" s="21" t="s">
        <v>124</v>
      </c>
    </row>
    <row r="16" spans="1:15" hidden="1">
      <c r="A16" s="21" t="s">
        <v>29</v>
      </c>
      <c r="B16" s="21" t="s">
        <v>99</v>
      </c>
      <c r="C16" s="21" t="s">
        <v>125</v>
      </c>
      <c r="D16" s="61">
        <v>43132</v>
      </c>
      <c r="E16" s="21" t="s">
        <v>80</v>
      </c>
      <c r="F16" s="21" t="s">
        <v>80</v>
      </c>
      <c r="G16" s="21"/>
      <c r="H16" s="21" t="s">
        <v>88</v>
      </c>
      <c r="I16" s="21" t="s">
        <v>87</v>
      </c>
      <c r="J16" s="21" t="s">
        <v>86</v>
      </c>
      <c r="K16" s="21" t="s">
        <v>101</v>
      </c>
      <c r="L16" s="63">
        <v>-210</v>
      </c>
      <c r="M16" s="21" t="s">
        <v>13</v>
      </c>
      <c r="N16" s="21" t="s">
        <v>81</v>
      </c>
      <c r="O16" s="21" t="s">
        <v>126</v>
      </c>
    </row>
    <row r="17" spans="1:15">
      <c r="A17" s="21" t="s">
        <v>29</v>
      </c>
      <c r="B17" s="21" t="s">
        <v>99</v>
      </c>
      <c r="C17" s="21" t="s">
        <v>127</v>
      </c>
      <c r="D17" s="61">
        <v>43132</v>
      </c>
      <c r="E17" s="21" t="s">
        <v>71</v>
      </c>
      <c r="F17" s="21" t="s">
        <v>71</v>
      </c>
      <c r="G17" s="21"/>
      <c r="H17" s="21" t="s">
        <v>88</v>
      </c>
      <c r="I17" s="21" t="s">
        <v>87</v>
      </c>
      <c r="J17" s="21" t="s">
        <v>86</v>
      </c>
      <c r="K17" s="21" t="s">
        <v>101</v>
      </c>
      <c r="L17" s="63">
        <v>-374.38</v>
      </c>
      <c r="M17" s="21" t="s">
        <v>8</v>
      </c>
      <c r="N17" s="21" t="s">
        <v>72</v>
      </c>
      <c r="O17" s="21" t="s">
        <v>128</v>
      </c>
    </row>
    <row r="18" spans="1:15" hidden="1">
      <c r="A18" s="21" t="s">
        <v>29</v>
      </c>
      <c r="B18" s="21" t="s">
        <v>110</v>
      </c>
      <c r="C18" s="21" t="s">
        <v>129</v>
      </c>
      <c r="D18" s="61">
        <v>43133</v>
      </c>
      <c r="E18" s="21" t="s">
        <v>58</v>
      </c>
      <c r="F18" s="21" t="s">
        <v>58</v>
      </c>
      <c r="G18" s="21"/>
      <c r="H18" s="21" t="s">
        <v>88</v>
      </c>
      <c r="I18" s="21" t="s">
        <v>87</v>
      </c>
      <c r="J18" s="21" t="s">
        <v>86</v>
      </c>
      <c r="K18" s="21" t="s">
        <v>108</v>
      </c>
      <c r="L18" s="63">
        <v>300.14</v>
      </c>
      <c r="M18" s="21" t="s">
        <v>12</v>
      </c>
      <c r="N18" s="21" t="s">
        <v>59</v>
      </c>
      <c r="O18" s="21" t="s">
        <v>130</v>
      </c>
    </row>
    <row r="19" spans="1:15" hidden="1">
      <c r="A19" s="21" t="s">
        <v>29</v>
      </c>
      <c r="B19" s="21" t="s">
        <v>110</v>
      </c>
      <c r="C19" s="21" t="s">
        <v>131</v>
      </c>
      <c r="D19" s="61">
        <v>43133</v>
      </c>
      <c r="E19" s="21" t="s">
        <v>62</v>
      </c>
      <c r="F19" s="21" t="s">
        <v>62</v>
      </c>
      <c r="G19" s="21"/>
      <c r="H19" s="21" t="s">
        <v>88</v>
      </c>
      <c r="I19" s="21" t="s">
        <v>87</v>
      </c>
      <c r="J19" s="21" t="s">
        <v>86</v>
      </c>
      <c r="K19" s="21" t="s">
        <v>108</v>
      </c>
      <c r="L19" s="63">
        <v>571.52</v>
      </c>
      <c r="M19" s="21" t="s">
        <v>14</v>
      </c>
      <c r="N19" s="21" t="s">
        <v>63</v>
      </c>
      <c r="O19" s="21" t="s">
        <v>132</v>
      </c>
    </row>
    <row r="20" spans="1:15">
      <c r="A20" s="21" t="s">
        <v>29</v>
      </c>
      <c r="B20" s="21" t="s">
        <v>110</v>
      </c>
      <c r="C20" s="21" t="s">
        <v>133</v>
      </c>
      <c r="D20" s="61">
        <v>43143</v>
      </c>
      <c r="E20" s="21" t="s">
        <v>71</v>
      </c>
      <c r="F20" s="21" t="s">
        <v>71</v>
      </c>
      <c r="G20" s="21"/>
      <c r="H20" s="21" t="s">
        <v>88</v>
      </c>
      <c r="I20" s="21" t="s">
        <v>87</v>
      </c>
      <c r="J20" s="21" t="s">
        <v>86</v>
      </c>
      <c r="K20" s="21" t="s">
        <v>108</v>
      </c>
      <c r="L20" s="63">
        <v>75.599999999999994</v>
      </c>
      <c r="M20" s="21" t="s">
        <v>8</v>
      </c>
      <c r="N20" s="21" t="s">
        <v>72</v>
      </c>
      <c r="O20" s="21" t="s">
        <v>134</v>
      </c>
    </row>
    <row r="21" spans="1:15">
      <c r="A21" s="21" t="s">
        <v>29</v>
      </c>
      <c r="B21" s="21" t="s">
        <v>110</v>
      </c>
      <c r="C21" s="21" t="s">
        <v>135</v>
      </c>
      <c r="D21" s="61">
        <v>43143</v>
      </c>
      <c r="E21" s="21" t="s">
        <v>71</v>
      </c>
      <c r="F21" s="21" t="s">
        <v>71</v>
      </c>
      <c r="G21" s="21"/>
      <c r="H21" s="21" t="s">
        <v>88</v>
      </c>
      <c r="I21" s="21" t="s">
        <v>87</v>
      </c>
      <c r="J21" s="21" t="s">
        <v>86</v>
      </c>
      <c r="K21" s="21" t="s">
        <v>108</v>
      </c>
      <c r="L21" s="63">
        <v>73.97</v>
      </c>
      <c r="M21" s="21" t="s">
        <v>8</v>
      </c>
      <c r="N21" s="21" t="s">
        <v>72</v>
      </c>
      <c r="O21" s="21" t="s">
        <v>136</v>
      </c>
    </row>
    <row r="22" spans="1:15">
      <c r="A22" s="21" t="s">
        <v>29</v>
      </c>
      <c r="B22" s="21" t="s">
        <v>110</v>
      </c>
      <c r="C22" s="21" t="s">
        <v>137</v>
      </c>
      <c r="D22" s="61">
        <v>43143</v>
      </c>
      <c r="E22" s="21" t="s">
        <v>71</v>
      </c>
      <c r="F22" s="21" t="s">
        <v>71</v>
      </c>
      <c r="G22" s="21"/>
      <c r="H22" s="21" t="s">
        <v>88</v>
      </c>
      <c r="I22" s="21" t="s">
        <v>87</v>
      </c>
      <c r="J22" s="21" t="s">
        <v>86</v>
      </c>
      <c r="K22" s="21" t="s">
        <v>108</v>
      </c>
      <c r="L22" s="63">
        <v>76.87</v>
      </c>
      <c r="M22" s="21" t="s">
        <v>8</v>
      </c>
      <c r="N22" s="21" t="s">
        <v>72</v>
      </c>
      <c r="O22" s="21" t="s">
        <v>138</v>
      </c>
    </row>
    <row r="23" spans="1:15">
      <c r="A23" s="21" t="s">
        <v>29</v>
      </c>
      <c r="B23" s="21" t="s">
        <v>110</v>
      </c>
      <c r="C23" s="21" t="s">
        <v>139</v>
      </c>
      <c r="D23" s="61">
        <v>43143</v>
      </c>
      <c r="E23" s="21" t="s">
        <v>71</v>
      </c>
      <c r="F23" s="21" t="s">
        <v>71</v>
      </c>
      <c r="G23" s="21"/>
      <c r="H23" s="21" t="s">
        <v>88</v>
      </c>
      <c r="I23" s="21" t="s">
        <v>87</v>
      </c>
      <c r="J23" s="21" t="s">
        <v>86</v>
      </c>
      <c r="K23" s="21" t="s">
        <v>108</v>
      </c>
      <c r="L23" s="63">
        <v>147.94</v>
      </c>
      <c r="M23" s="21" t="s">
        <v>8</v>
      </c>
      <c r="N23" s="21" t="s">
        <v>72</v>
      </c>
      <c r="O23" s="21" t="s">
        <v>140</v>
      </c>
    </row>
    <row r="24" spans="1:15">
      <c r="A24" s="21" t="s">
        <v>29</v>
      </c>
      <c r="B24" s="21" t="s">
        <v>99</v>
      </c>
      <c r="C24" s="21" t="s">
        <v>141</v>
      </c>
      <c r="D24" s="61">
        <v>43150</v>
      </c>
      <c r="E24" s="21" t="s">
        <v>71</v>
      </c>
      <c r="F24" s="21" t="s">
        <v>71</v>
      </c>
      <c r="G24" s="21"/>
      <c r="H24" s="21" t="s">
        <v>88</v>
      </c>
      <c r="I24" s="21" t="s">
        <v>87</v>
      </c>
      <c r="J24" s="21" t="s">
        <v>86</v>
      </c>
      <c r="K24" s="21" t="s">
        <v>108</v>
      </c>
      <c r="L24" s="63">
        <v>137.56</v>
      </c>
      <c r="M24" s="21" t="s">
        <v>8</v>
      </c>
      <c r="N24" s="21" t="s">
        <v>72</v>
      </c>
      <c r="O24" s="21" t="s">
        <v>142</v>
      </c>
    </row>
    <row r="25" spans="1:15">
      <c r="A25" s="21" t="s">
        <v>29</v>
      </c>
      <c r="B25" s="21" t="s">
        <v>99</v>
      </c>
      <c r="C25" s="21" t="s">
        <v>141</v>
      </c>
      <c r="D25" s="61">
        <v>43150</v>
      </c>
      <c r="E25" s="21" t="s">
        <v>77</v>
      </c>
      <c r="F25" s="21" t="s">
        <v>77</v>
      </c>
      <c r="G25" s="21"/>
      <c r="H25" s="21" t="s">
        <v>88</v>
      </c>
      <c r="I25" s="21" t="s">
        <v>87</v>
      </c>
      <c r="J25" s="21" t="s">
        <v>86</v>
      </c>
      <c r="K25" s="21" t="s">
        <v>108</v>
      </c>
      <c r="L25" s="63">
        <v>61.9</v>
      </c>
      <c r="M25" s="21" t="s">
        <v>8</v>
      </c>
      <c r="N25" s="21" t="s">
        <v>70</v>
      </c>
      <c r="O25" s="21" t="s">
        <v>142</v>
      </c>
    </row>
    <row r="26" spans="1:15">
      <c r="A26" s="21" t="s">
        <v>29</v>
      </c>
      <c r="B26" s="21" t="s">
        <v>99</v>
      </c>
      <c r="C26" s="21" t="s">
        <v>141</v>
      </c>
      <c r="D26" s="61">
        <v>43150</v>
      </c>
      <c r="E26" s="21" t="s">
        <v>78</v>
      </c>
      <c r="F26" s="21" t="s">
        <v>78</v>
      </c>
      <c r="G26" s="21"/>
      <c r="H26" s="21" t="s">
        <v>88</v>
      </c>
      <c r="I26" s="21" t="s">
        <v>87</v>
      </c>
      <c r="J26" s="21" t="s">
        <v>86</v>
      </c>
      <c r="K26" s="21" t="s">
        <v>108</v>
      </c>
      <c r="L26" s="63">
        <v>84.92</v>
      </c>
      <c r="M26" s="21" t="s">
        <v>8</v>
      </c>
      <c r="N26" s="21" t="s">
        <v>79</v>
      </c>
      <c r="O26" s="21" t="s">
        <v>142</v>
      </c>
    </row>
    <row r="27" spans="1:15" hidden="1">
      <c r="A27" s="21" t="s">
        <v>29</v>
      </c>
      <c r="B27" s="21" t="s">
        <v>99</v>
      </c>
      <c r="C27" s="21" t="s">
        <v>141</v>
      </c>
      <c r="D27" s="61">
        <v>43150</v>
      </c>
      <c r="E27" s="21" t="s">
        <v>82</v>
      </c>
      <c r="F27" s="21" t="s">
        <v>82</v>
      </c>
      <c r="G27" s="21"/>
      <c r="H27" s="21" t="s">
        <v>88</v>
      </c>
      <c r="I27" s="21" t="s">
        <v>87</v>
      </c>
      <c r="J27" s="21" t="s">
        <v>86</v>
      </c>
      <c r="K27" s="21" t="s">
        <v>108</v>
      </c>
      <c r="L27" s="63">
        <v>9.9</v>
      </c>
      <c r="M27" s="21" t="s">
        <v>9</v>
      </c>
      <c r="N27" s="21" t="s">
        <v>83</v>
      </c>
      <c r="O27" s="21" t="s">
        <v>142</v>
      </c>
    </row>
    <row r="28" spans="1:15" hidden="1">
      <c r="A28" s="21" t="s">
        <v>29</v>
      </c>
      <c r="B28" s="21" t="s">
        <v>99</v>
      </c>
      <c r="C28" s="21" t="s">
        <v>141</v>
      </c>
      <c r="D28" s="61">
        <v>43150</v>
      </c>
      <c r="E28" s="21" t="s">
        <v>58</v>
      </c>
      <c r="F28" s="21" t="s">
        <v>58</v>
      </c>
      <c r="G28" s="21"/>
      <c r="H28" s="21" t="s">
        <v>88</v>
      </c>
      <c r="I28" s="21" t="s">
        <v>87</v>
      </c>
      <c r="J28" s="21" t="s">
        <v>86</v>
      </c>
      <c r="K28" s="21" t="s">
        <v>108</v>
      </c>
      <c r="L28" s="63">
        <v>240.48</v>
      </c>
      <c r="M28" s="21" t="s">
        <v>12</v>
      </c>
      <c r="N28" s="21" t="s">
        <v>59</v>
      </c>
      <c r="O28" s="21" t="s">
        <v>142</v>
      </c>
    </row>
    <row r="29" spans="1:15" hidden="1">
      <c r="A29" s="21" t="s">
        <v>29</v>
      </c>
      <c r="B29" s="21" t="s">
        <v>110</v>
      </c>
      <c r="C29" s="21" t="s">
        <v>143</v>
      </c>
      <c r="D29" s="61">
        <v>43157</v>
      </c>
      <c r="E29" s="21" t="s">
        <v>80</v>
      </c>
      <c r="F29" s="21" t="s">
        <v>80</v>
      </c>
      <c r="G29" s="21"/>
      <c r="H29" s="21" t="s">
        <v>88</v>
      </c>
      <c r="I29" s="21" t="s">
        <v>87</v>
      </c>
      <c r="J29" s="21" t="s">
        <v>86</v>
      </c>
      <c r="K29" s="21" t="s">
        <v>108</v>
      </c>
      <c r="L29" s="63">
        <v>239.26</v>
      </c>
      <c r="M29" s="21" t="s">
        <v>13</v>
      </c>
      <c r="N29" s="21" t="s">
        <v>81</v>
      </c>
      <c r="O29" s="21" t="s">
        <v>144</v>
      </c>
    </row>
    <row r="30" spans="1:15" hidden="1">
      <c r="A30" s="21" t="s">
        <v>29</v>
      </c>
      <c r="B30" s="21" t="s">
        <v>110</v>
      </c>
      <c r="C30" s="21" t="s">
        <v>145</v>
      </c>
      <c r="D30" s="61">
        <v>43157</v>
      </c>
      <c r="E30" s="21" t="s">
        <v>58</v>
      </c>
      <c r="F30" s="21" t="s">
        <v>58</v>
      </c>
      <c r="G30" s="21"/>
      <c r="H30" s="21" t="s">
        <v>88</v>
      </c>
      <c r="I30" s="21" t="s">
        <v>87</v>
      </c>
      <c r="J30" s="21" t="s">
        <v>86</v>
      </c>
      <c r="K30" s="21" t="s">
        <v>108</v>
      </c>
      <c r="L30" s="63">
        <v>360.36</v>
      </c>
      <c r="M30" s="21" t="s">
        <v>12</v>
      </c>
      <c r="N30" s="21" t="s">
        <v>59</v>
      </c>
      <c r="O30" s="21" t="s">
        <v>146</v>
      </c>
    </row>
    <row r="31" spans="1:15">
      <c r="A31" s="21" t="s">
        <v>29</v>
      </c>
      <c r="B31" s="21" t="s">
        <v>99</v>
      </c>
      <c r="C31" s="21" t="s">
        <v>147</v>
      </c>
      <c r="D31" s="61">
        <v>43159</v>
      </c>
      <c r="E31" s="21" t="s">
        <v>71</v>
      </c>
      <c r="F31" s="21" t="s">
        <v>71</v>
      </c>
      <c r="G31" s="21"/>
      <c r="H31" s="21" t="s">
        <v>88</v>
      </c>
      <c r="I31" s="21" t="s">
        <v>87</v>
      </c>
      <c r="J31" s="21" t="s">
        <v>86</v>
      </c>
      <c r="K31" s="21" t="s">
        <v>108</v>
      </c>
      <c r="L31" s="63">
        <v>514.42999999999995</v>
      </c>
      <c r="M31" s="21" t="s">
        <v>8</v>
      </c>
      <c r="N31" s="21" t="s">
        <v>72</v>
      </c>
      <c r="O31" s="21" t="s">
        <v>148</v>
      </c>
    </row>
    <row r="32" spans="1:15" hidden="1">
      <c r="A32" s="21" t="s">
        <v>29</v>
      </c>
      <c r="B32" s="21" t="s">
        <v>99</v>
      </c>
      <c r="C32" s="21" t="s">
        <v>149</v>
      </c>
      <c r="D32" s="61">
        <v>43159</v>
      </c>
      <c r="E32" s="21" t="s">
        <v>58</v>
      </c>
      <c r="F32" s="21" t="s">
        <v>58</v>
      </c>
      <c r="G32" s="21"/>
      <c r="H32" s="21" t="s">
        <v>88</v>
      </c>
      <c r="I32" s="21" t="s">
        <v>87</v>
      </c>
      <c r="J32" s="21" t="s">
        <v>86</v>
      </c>
      <c r="K32" s="21" t="s">
        <v>108</v>
      </c>
      <c r="L32" s="63">
        <v>200</v>
      </c>
      <c r="M32" s="21" t="s">
        <v>12</v>
      </c>
      <c r="N32" s="21" t="s">
        <v>59</v>
      </c>
      <c r="O32" s="21" t="s">
        <v>150</v>
      </c>
    </row>
    <row r="33" spans="1:15" hidden="1">
      <c r="A33" s="21" t="s">
        <v>29</v>
      </c>
      <c r="B33" s="21" t="s">
        <v>99</v>
      </c>
      <c r="C33" s="21" t="s">
        <v>151</v>
      </c>
      <c r="D33" s="61">
        <v>43159</v>
      </c>
      <c r="E33" s="21" t="s">
        <v>80</v>
      </c>
      <c r="F33" s="21" t="s">
        <v>80</v>
      </c>
      <c r="G33" s="21"/>
      <c r="H33" s="21" t="s">
        <v>88</v>
      </c>
      <c r="I33" s="21" t="s">
        <v>87</v>
      </c>
      <c r="J33" s="21" t="s">
        <v>86</v>
      </c>
      <c r="K33" s="21" t="s">
        <v>108</v>
      </c>
      <c r="L33" s="63">
        <v>210</v>
      </c>
      <c r="M33" s="21" t="s">
        <v>13</v>
      </c>
      <c r="N33" s="21" t="s">
        <v>81</v>
      </c>
      <c r="O33" s="21" t="s">
        <v>152</v>
      </c>
    </row>
    <row r="34" spans="1:15">
      <c r="A34" s="21" t="s">
        <v>29</v>
      </c>
      <c r="B34" s="21" t="s">
        <v>99</v>
      </c>
      <c r="C34" s="21" t="s">
        <v>153</v>
      </c>
      <c r="D34" s="61">
        <v>43159</v>
      </c>
      <c r="E34" s="21" t="s">
        <v>71</v>
      </c>
      <c r="F34" s="21" t="s">
        <v>71</v>
      </c>
      <c r="G34" s="21"/>
      <c r="H34" s="21" t="s">
        <v>88</v>
      </c>
      <c r="I34" s="21" t="s">
        <v>87</v>
      </c>
      <c r="J34" s="21" t="s">
        <v>86</v>
      </c>
      <c r="K34" s="21" t="s">
        <v>108</v>
      </c>
      <c r="L34" s="63">
        <v>865.24</v>
      </c>
      <c r="M34" s="21" t="s">
        <v>8</v>
      </c>
      <c r="N34" s="21" t="s">
        <v>72</v>
      </c>
      <c r="O34" s="21" t="s">
        <v>154</v>
      </c>
    </row>
    <row r="35" spans="1:15">
      <c r="A35" s="21" t="s">
        <v>29</v>
      </c>
      <c r="B35" s="21" t="s">
        <v>99</v>
      </c>
      <c r="C35" s="21" t="s">
        <v>155</v>
      </c>
      <c r="D35" s="61">
        <v>43160</v>
      </c>
      <c r="E35" s="21" t="s">
        <v>71</v>
      </c>
      <c r="F35" s="21" t="s">
        <v>71</v>
      </c>
      <c r="G35" s="21"/>
      <c r="H35" s="21" t="s">
        <v>88</v>
      </c>
      <c r="I35" s="21" t="s">
        <v>87</v>
      </c>
      <c r="J35" s="21" t="s">
        <v>86</v>
      </c>
      <c r="K35" s="21" t="s">
        <v>101</v>
      </c>
      <c r="L35" s="63">
        <v>-514.42999999999995</v>
      </c>
      <c r="M35" s="21" t="s">
        <v>8</v>
      </c>
      <c r="N35" s="21" t="s">
        <v>72</v>
      </c>
      <c r="O35" s="21" t="s">
        <v>156</v>
      </c>
    </row>
    <row r="36" spans="1:15" hidden="1">
      <c r="A36" s="21" t="s">
        <v>29</v>
      </c>
      <c r="B36" s="21" t="s">
        <v>99</v>
      </c>
      <c r="C36" s="21" t="s">
        <v>157</v>
      </c>
      <c r="D36" s="61">
        <v>43160</v>
      </c>
      <c r="E36" s="21" t="s">
        <v>58</v>
      </c>
      <c r="F36" s="21" t="s">
        <v>58</v>
      </c>
      <c r="G36" s="21"/>
      <c r="H36" s="21" t="s">
        <v>88</v>
      </c>
      <c r="I36" s="21" t="s">
        <v>87</v>
      </c>
      <c r="J36" s="21" t="s">
        <v>86</v>
      </c>
      <c r="K36" s="21" t="s">
        <v>101</v>
      </c>
      <c r="L36" s="63">
        <v>-200</v>
      </c>
      <c r="M36" s="21" t="s">
        <v>12</v>
      </c>
      <c r="N36" s="21" t="s">
        <v>59</v>
      </c>
      <c r="O36" s="21" t="s">
        <v>158</v>
      </c>
    </row>
    <row r="37" spans="1:15" hidden="1">
      <c r="A37" s="21" t="s">
        <v>29</v>
      </c>
      <c r="B37" s="21" t="s">
        <v>99</v>
      </c>
      <c r="C37" s="21" t="s">
        <v>159</v>
      </c>
      <c r="D37" s="61">
        <v>43160</v>
      </c>
      <c r="E37" s="21" t="s">
        <v>80</v>
      </c>
      <c r="F37" s="21" t="s">
        <v>80</v>
      </c>
      <c r="G37" s="21"/>
      <c r="H37" s="21" t="s">
        <v>88</v>
      </c>
      <c r="I37" s="21" t="s">
        <v>87</v>
      </c>
      <c r="J37" s="21" t="s">
        <v>86</v>
      </c>
      <c r="K37" s="21" t="s">
        <v>101</v>
      </c>
      <c r="L37" s="63">
        <v>-210</v>
      </c>
      <c r="M37" s="21" t="s">
        <v>13</v>
      </c>
      <c r="N37" s="21" t="s">
        <v>81</v>
      </c>
      <c r="O37" s="21" t="s">
        <v>160</v>
      </c>
    </row>
    <row r="38" spans="1:15">
      <c r="A38" s="21" t="s">
        <v>29</v>
      </c>
      <c r="B38" s="21" t="s">
        <v>99</v>
      </c>
      <c r="C38" s="21" t="s">
        <v>161</v>
      </c>
      <c r="D38" s="61">
        <v>43160</v>
      </c>
      <c r="E38" s="21" t="s">
        <v>71</v>
      </c>
      <c r="F38" s="21" t="s">
        <v>71</v>
      </c>
      <c r="G38" s="21"/>
      <c r="H38" s="21" t="s">
        <v>88</v>
      </c>
      <c r="I38" s="21" t="s">
        <v>87</v>
      </c>
      <c r="J38" s="21" t="s">
        <v>86</v>
      </c>
      <c r="K38" s="21" t="s">
        <v>101</v>
      </c>
      <c r="L38" s="63">
        <v>-865.24</v>
      </c>
      <c r="M38" s="21" t="s">
        <v>8</v>
      </c>
      <c r="N38" s="21" t="s">
        <v>72</v>
      </c>
      <c r="O38" s="21" t="s">
        <v>162</v>
      </c>
    </row>
    <row r="39" spans="1:15" hidden="1">
      <c r="A39" s="21" t="s">
        <v>29</v>
      </c>
      <c r="B39" s="21" t="s">
        <v>110</v>
      </c>
      <c r="C39" s="21" t="s">
        <v>163</v>
      </c>
      <c r="D39" s="61">
        <v>43161</v>
      </c>
      <c r="E39" s="21" t="s">
        <v>62</v>
      </c>
      <c r="F39" s="21" t="s">
        <v>62</v>
      </c>
      <c r="G39" s="21"/>
      <c r="H39" s="21" t="s">
        <v>88</v>
      </c>
      <c r="I39" s="21" t="s">
        <v>87</v>
      </c>
      <c r="J39" s="21" t="s">
        <v>86</v>
      </c>
      <c r="K39" s="21" t="s">
        <v>108</v>
      </c>
      <c r="L39" s="63">
        <v>571.52</v>
      </c>
      <c r="M39" s="21" t="s">
        <v>14</v>
      </c>
      <c r="N39" s="21" t="s">
        <v>63</v>
      </c>
      <c r="O39" s="21" t="s">
        <v>164</v>
      </c>
    </row>
    <row r="40" spans="1:15">
      <c r="A40" s="21" t="s">
        <v>29</v>
      </c>
      <c r="B40" s="21" t="s">
        <v>110</v>
      </c>
      <c r="C40" s="21" t="s">
        <v>165</v>
      </c>
      <c r="D40" s="61">
        <v>43167</v>
      </c>
      <c r="E40" s="21" t="s">
        <v>71</v>
      </c>
      <c r="F40" s="21" t="s">
        <v>71</v>
      </c>
      <c r="G40" s="21"/>
      <c r="H40" s="21" t="s">
        <v>88</v>
      </c>
      <c r="I40" s="21" t="s">
        <v>87</v>
      </c>
      <c r="J40" s="21" t="s">
        <v>86</v>
      </c>
      <c r="K40" s="21" t="s">
        <v>108</v>
      </c>
      <c r="L40" s="63">
        <v>765.62</v>
      </c>
      <c r="M40" s="21" t="s">
        <v>8</v>
      </c>
      <c r="N40" s="21" t="s">
        <v>72</v>
      </c>
      <c r="O40" s="21" t="s">
        <v>166</v>
      </c>
    </row>
    <row r="41" spans="1:15" hidden="1">
      <c r="A41" s="21" t="s">
        <v>29</v>
      </c>
      <c r="B41" s="21" t="s">
        <v>110</v>
      </c>
      <c r="C41" s="21" t="s">
        <v>165</v>
      </c>
      <c r="D41" s="61">
        <v>43167</v>
      </c>
      <c r="E41" s="21" t="s">
        <v>68</v>
      </c>
      <c r="F41" s="21" t="s">
        <v>68</v>
      </c>
      <c r="G41" s="21"/>
      <c r="H41" s="21" t="s">
        <v>88</v>
      </c>
      <c r="I41" s="21" t="s">
        <v>87</v>
      </c>
      <c r="J41" s="21" t="s">
        <v>86</v>
      </c>
      <c r="K41" s="21" t="s">
        <v>108</v>
      </c>
      <c r="L41" s="63">
        <v>7</v>
      </c>
      <c r="M41" s="21" t="s">
        <v>0</v>
      </c>
      <c r="N41" s="21" t="s">
        <v>69</v>
      </c>
      <c r="O41" s="21" t="s">
        <v>166</v>
      </c>
    </row>
    <row r="42" spans="1:15">
      <c r="A42" s="21" t="s">
        <v>29</v>
      </c>
      <c r="B42" s="21" t="s">
        <v>110</v>
      </c>
      <c r="C42" s="21" t="s">
        <v>167</v>
      </c>
      <c r="D42" s="61">
        <v>43174</v>
      </c>
      <c r="E42" s="21" t="s">
        <v>71</v>
      </c>
      <c r="F42" s="21" t="s">
        <v>71</v>
      </c>
      <c r="G42" s="21"/>
      <c r="H42" s="21" t="s">
        <v>88</v>
      </c>
      <c r="I42" s="21" t="s">
        <v>87</v>
      </c>
      <c r="J42" s="21" t="s">
        <v>86</v>
      </c>
      <c r="K42" s="21" t="s">
        <v>108</v>
      </c>
      <c r="L42" s="63">
        <v>92.62</v>
      </c>
      <c r="M42" s="21" t="s">
        <v>8</v>
      </c>
      <c r="N42" s="21" t="s">
        <v>72</v>
      </c>
      <c r="O42" s="21" t="s">
        <v>168</v>
      </c>
    </row>
    <row r="43" spans="1:15" hidden="1">
      <c r="A43" s="21" t="s">
        <v>29</v>
      </c>
      <c r="B43" s="21" t="s">
        <v>99</v>
      </c>
      <c r="C43" s="21" t="s">
        <v>169</v>
      </c>
      <c r="D43" s="61">
        <v>43179</v>
      </c>
      <c r="E43" s="21" t="s">
        <v>58</v>
      </c>
      <c r="F43" s="21" t="s">
        <v>58</v>
      </c>
      <c r="G43" s="21"/>
      <c r="H43" s="21" t="s">
        <v>88</v>
      </c>
      <c r="I43" s="21" t="s">
        <v>87</v>
      </c>
      <c r="J43" s="21" t="s">
        <v>86</v>
      </c>
      <c r="K43" s="21" t="s">
        <v>108</v>
      </c>
      <c r="L43" s="63">
        <v>137.38</v>
      </c>
      <c r="M43" s="21" t="s">
        <v>12</v>
      </c>
      <c r="N43" s="21" t="s">
        <v>59</v>
      </c>
      <c r="O43" s="21" t="s">
        <v>170</v>
      </c>
    </row>
    <row r="44" spans="1:15" hidden="1">
      <c r="A44" s="21" t="s">
        <v>29</v>
      </c>
      <c r="B44" s="21" t="s">
        <v>99</v>
      </c>
      <c r="C44" s="21" t="s">
        <v>169</v>
      </c>
      <c r="D44" s="61">
        <v>43179</v>
      </c>
      <c r="E44" s="21" t="s">
        <v>66</v>
      </c>
      <c r="F44" s="21" t="s">
        <v>66</v>
      </c>
      <c r="G44" s="21"/>
      <c r="H44" s="21" t="s">
        <v>88</v>
      </c>
      <c r="I44" s="21" t="s">
        <v>87</v>
      </c>
      <c r="J44" s="21" t="s">
        <v>86</v>
      </c>
      <c r="K44" s="21" t="s">
        <v>108</v>
      </c>
      <c r="L44" s="63">
        <v>309</v>
      </c>
      <c r="M44" s="21" t="s">
        <v>9</v>
      </c>
      <c r="N44" s="21" t="s">
        <v>67</v>
      </c>
      <c r="O44" s="21" t="s">
        <v>170</v>
      </c>
    </row>
    <row r="45" spans="1:15">
      <c r="A45" s="21" t="s">
        <v>29</v>
      </c>
      <c r="B45" s="21" t="s">
        <v>99</v>
      </c>
      <c r="C45" s="21" t="s">
        <v>169</v>
      </c>
      <c r="D45" s="61">
        <v>43179</v>
      </c>
      <c r="E45" s="21" t="s">
        <v>71</v>
      </c>
      <c r="F45" s="21" t="s">
        <v>71</v>
      </c>
      <c r="G45" s="21"/>
      <c r="H45" s="21" t="s">
        <v>88</v>
      </c>
      <c r="I45" s="21" t="s">
        <v>87</v>
      </c>
      <c r="J45" s="21" t="s">
        <v>86</v>
      </c>
      <c r="K45" s="21" t="s">
        <v>108</v>
      </c>
      <c r="L45" s="63">
        <v>21.8</v>
      </c>
      <c r="M45" s="21" t="s">
        <v>8</v>
      </c>
      <c r="N45" s="21" t="s">
        <v>72</v>
      </c>
      <c r="O45" s="21" t="s">
        <v>170</v>
      </c>
    </row>
    <row r="46" spans="1:15">
      <c r="A46" s="21" t="s">
        <v>29</v>
      </c>
      <c r="B46" s="21" t="s">
        <v>99</v>
      </c>
      <c r="C46" s="21" t="s">
        <v>169</v>
      </c>
      <c r="D46" s="61">
        <v>43179</v>
      </c>
      <c r="E46" s="21" t="s">
        <v>77</v>
      </c>
      <c r="F46" s="21" t="s">
        <v>77</v>
      </c>
      <c r="G46" s="21"/>
      <c r="H46" s="21" t="s">
        <v>88</v>
      </c>
      <c r="I46" s="21" t="s">
        <v>87</v>
      </c>
      <c r="J46" s="21" t="s">
        <v>86</v>
      </c>
      <c r="K46" s="21" t="s">
        <v>108</v>
      </c>
      <c r="L46" s="63">
        <v>39.9</v>
      </c>
      <c r="M46" s="21" t="s">
        <v>8</v>
      </c>
      <c r="N46" s="21" t="s">
        <v>70</v>
      </c>
      <c r="O46" s="21" t="s">
        <v>170</v>
      </c>
    </row>
    <row r="47" spans="1:15" hidden="1">
      <c r="A47" s="21" t="s">
        <v>29</v>
      </c>
      <c r="B47" s="21" t="s">
        <v>110</v>
      </c>
      <c r="C47" s="21" t="s">
        <v>171</v>
      </c>
      <c r="D47" s="61">
        <v>43186</v>
      </c>
      <c r="E47" s="21" t="s">
        <v>80</v>
      </c>
      <c r="F47" s="21" t="s">
        <v>80</v>
      </c>
      <c r="G47" s="21"/>
      <c r="H47" s="21" t="s">
        <v>88</v>
      </c>
      <c r="I47" s="21" t="s">
        <v>87</v>
      </c>
      <c r="J47" s="21" t="s">
        <v>86</v>
      </c>
      <c r="K47" s="21" t="s">
        <v>108</v>
      </c>
      <c r="L47" s="63">
        <v>99.17</v>
      </c>
      <c r="M47" s="21" t="s">
        <v>13</v>
      </c>
      <c r="N47" s="21" t="s">
        <v>81</v>
      </c>
      <c r="O47" s="21" t="s">
        <v>172</v>
      </c>
    </row>
    <row r="48" spans="1:15">
      <c r="A48" s="21" t="s">
        <v>29</v>
      </c>
      <c r="B48" s="21" t="s">
        <v>110</v>
      </c>
      <c r="C48" s="21" t="s">
        <v>173</v>
      </c>
      <c r="D48" s="61">
        <v>43187</v>
      </c>
      <c r="E48" s="21" t="s">
        <v>71</v>
      </c>
      <c r="F48" s="21" t="s">
        <v>71</v>
      </c>
      <c r="G48" s="21"/>
      <c r="H48" s="21" t="s">
        <v>88</v>
      </c>
      <c r="I48" s="21" t="s">
        <v>87</v>
      </c>
      <c r="J48" s="21" t="s">
        <v>86</v>
      </c>
      <c r="K48" s="21" t="s">
        <v>108</v>
      </c>
      <c r="L48" s="63">
        <v>239.66</v>
      </c>
      <c r="M48" s="21" t="s">
        <v>8</v>
      </c>
      <c r="N48" s="21" t="s">
        <v>72</v>
      </c>
      <c r="O48" s="21" t="s">
        <v>174</v>
      </c>
    </row>
    <row r="49" spans="1:15" hidden="1">
      <c r="A49" s="21" t="s">
        <v>29</v>
      </c>
      <c r="B49" s="21" t="s">
        <v>110</v>
      </c>
      <c r="C49" s="21" t="s">
        <v>173</v>
      </c>
      <c r="D49" s="61">
        <v>43187</v>
      </c>
      <c r="E49" s="21" t="s">
        <v>68</v>
      </c>
      <c r="F49" s="21" t="s">
        <v>68</v>
      </c>
      <c r="G49" s="21"/>
      <c r="H49" s="21" t="s">
        <v>88</v>
      </c>
      <c r="I49" s="21" t="s">
        <v>87</v>
      </c>
      <c r="J49" s="21" t="s">
        <v>86</v>
      </c>
      <c r="K49" s="21" t="s">
        <v>108</v>
      </c>
      <c r="L49" s="63">
        <v>26.5</v>
      </c>
      <c r="M49" s="21" t="s">
        <v>0</v>
      </c>
      <c r="N49" s="21" t="s">
        <v>69</v>
      </c>
      <c r="O49" s="21" t="s">
        <v>174</v>
      </c>
    </row>
    <row r="50" spans="1:15">
      <c r="A50" s="21" t="s">
        <v>29</v>
      </c>
      <c r="B50" s="21" t="s">
        <v>99</v>
      </c>
      <c r="C50" s="21" t="s">
        <v>175</v>
      </c>
      <c r="D50" s="61">
        <v>43190</v>
      </c>
      <c r="E50" s="21" t="s">
        <v>71</v>
      </c>
      <c r="F50" s="21" t="s">
        <v>71</v>
      </c>
      <c r="G50" s="21"/>
      <c r="H50" s="21" t="s">
        <v>88</v>
      </c>
      <c r="I50" s="21" t="s">
        <v>87</v>
      </c>
      <c r="J50" s="21" t="s">
        <v>86</v>
      </c>
      <c r="K50" s="21" t="s">
        <v>108</v>
      </c>
      <c r="L50" s="63">
        <v>204.53</v>
      </c>
      <c r="M50" s="21" t="s">
        <v>8</v>
      </c>
      <c r="N50" s="21" t="s">
        <v>72</v>
      </c>
      <c r="O50" s="21" t="s">
        <v>176</v>
      </c>
    </row>
    <row r="51" spans="1:15" hidden="1">
      <c r="A51" s="21" t="s">
        <v>29</v>
      </c>
      <c r="B51" s="21" t="s">
        <v>99</v>
      </c>
      <c r="C51" s="21" t="s">
        <v>177</v>
      </c>
      <c r="D51" s="61">
        <v>43190</v>
      </c>
      <c r="E51" s="21" t="s">
        <v>58</v>
      </c>
      <c r="F51" s="21" t="s">
        <v>58</v>
      </c>
      <c r="G51" s="21"/>
      <c r="H51" s="21" t="s">
        <v>88</v>
      </c>
      <c r="I51" s="21" t="s">
        <v>87</v>
      </c>
      <c r="J51" s="21" t="s">
        <v>86</v>
      </c>
      <c r="K51" s="21" t="s">
        <v>108</v>
      </c>
      <c r="L51" s="63">
        <v>331.65</v>
      </c>
      <c r="M51" s="21" t="s">
        <v>12</v>
      </c>
      <c r="N51" s="21" t="s">
        <v>59</v>
      </c>
      <c r="O51" s="21" t="s">
        <v>178</v>
      </c>
    </row>
    <row r="52" spans="1:15" hidden="1">
      <c r="A52" s="21" t="s">
        <v>29</v>
      </c>
      <c r="B52" s="21" t="s">
        <v>99</v>
      </c>
      <c r="C52" s="21" t="s">
        <v>179</v>
      </c>
      <c r="D52" s="61">
        <v>43190</v>
      </c>
      <c r="E52" s="21" t="s">
        <v>60</v>
      </c>
      <c r="F52" s="21" t="s">
        <v>60</v>
      </c>
      <c r="G52" s="21"/>
      <c r="H52" s="21" t="s">
        <v>88</v>
      </c>
      <c r="I52" s="21" t="s">
        <v>87</v>
      </c>
      <c r="J52" s="21" t="s">
        <v>86</v>
      </c>
      <c r="K52" s="21" t="s">
        <v>108</v>
      </c>
      <c r="L52" s="63">
        <v>329.9</v>
      </c>
      <c r="M52" s="21" t="s">
        <v>7</v>
      </c>
      <c r="N52" s="21" t="s">
        <v>61</v>
      </c>
      <c r="O52" s="21" t="s">
        <v>180</v>
      </c>
    </row>
    <row r="53" spans="1:15" hidden="1">
      <c r="A53" s="21" t="s">
        <v>29</v>
      </c>
      <c r="B53" s="21" t="s">
        <v>99</v>
      </c>
      <c r="C53" s="21" t="s">
        <v>181</v>
      </c>
      <c r="D53" s="61">
        <v>43190</v>
      </c>
      <c r="E53" s="21" t="s">
        <v>58</v>
      </c>
      <c r="F53" s="21" t="s">
        <v>58</v>
      </c>
      <c r="G53" s="21"/>
      <c r="H53" s="21" t="s">
        <v>88</v>
      </c>
      <c r="I53" s="21" t="s">
        <v>87</v>
      </c>
      <c r="J53" s="21" t="s">
        <v>86</v>
      </c>
      <c r="K53" s="21" t="s">
        <v>108</v>
      </c>
      <c r="L53" s="63">
        <v>200</v>
      </c>
      <c r="M53" s="21" t="s">
        <v>12</v>
      </c>
      <c r="N53" s="21" t="s">
        <v>59</v>
      </c>
      <c r="O53" s="21" t="s">
        <v>182</v>
      </c>
    </row>
    <row r="54" spans="1:15" hidden="1">
      <c r="A54" s="21" t="s">
        <v>29</v>
      </c>
      <c r="B54" s="21" t="s">
        <v>99</v>
      </c>
      <c r="C54" s="21" t="s">
        <v>183</v>
      </c>
      <c r="D54" s="61">
        <v>43190</v>
      </c>
      <c r="E54" s="21" t="s">
        <v>80</v>
      </c>
      <c r="F54" s="21" t="s">
        <v>80</v>
      </c>
      <c r="G54" s="21"/>
      <c r="H54" s="21" t="s">
        <v>88</v>
      </c>
      <c r="I54" s="21" t="s">
        <v>87</v>
      </c>
      <c r="J54" s="21" t="s">
        <v>86</v>
      </c>
      <c r="K54" s="21" t="s">
        <v>108</v>
      </c>
      <c r="L54" s="63">
        <v>210</v>
      </c>
      <c r="M54" s="21" t="s">
        <v>13</v>
      </c>
      <c r="N54" s="21" t="s">
        <v>81</v>
      </c>
      <c r="O54" s="21" t="s">
        <v>184</v>
      </c>
    </row>
    <row r="55" spans="1:15">
      <c r="A55" s="21" t="s">
        <v>29</v>
      </c>
      <c r="B55" s="21" t="s">
        <v>99</v>
      </c>
      <c r="C55" s="21" t="s">
        <v>185</v>
      </c>
      <c r="D55" s="61">
        <v>43190</v>
      </c>
      <c r="E55" s="21" t="s">
        <v>71</v>
      </c>
      <c r="F55" s="21" t="s">
        <v>71</v>
      </c>
      <c r="G55" s="21"/>
      <c r="H55" s="21" t="s">
        <v>88</v>
      </c>
      <c r="I55" s="21" t="s">
        <v>87</v>
      </c>
      <c r="J55" s="21" t="s">
        <v>86</v>
      </c>
      <c r="K55" s="21" t="s">
        <v>108</v>
      </c>
      <c r="L55" s="63">
        <v>500</v>
      </c>
      <c r="M55" s="21" t="s">
        <v>8</v>
      </c>
      <c r="N55" s="21" t="s">
        <v>72</v>
      </c>
      <c r="O55" s="21" t="s">
        <v>186</v>
      </c>
    </row>
    <row r="56" spans="1:15">
      <c r="A56" s="21" t="s">
        <v>29</v>
      </c>
      <c r="B56" s="21" t="s">
        <v>99</v>
      </c>
      <c r="C56" s="21" t="s">
        <v>187</v>
      </c>
      <c r="D56" s="61">
        <v>43191</v>
      </c>
      <c r="E56" s="21" t="s">
        <v>71</v>
      </c>
      <c r="F56" s="21" t="s">
        <v>71</v>
      </c>
      <c r="G56" s="21"/>
      <c r="H56" s="21" t="s">
        <v>88</v>
      </c>
      <c r="I56" s="21" t="s">
        <v>87</v>
      </c>
      <c r="J56" s="21" t="s">
        <v>86</v>
      </c>
      <c r="K56" s="21" t="s">
        <v>101</v>
      </c>
      <c r="L56" s="63">
        <v>-204.53</v>
      </c>
      <c r="M56" s="21" t="s">
        <v>8</v>
      </c>
      <c r="N56" s="21" t="s">
        <v>72</v>
      </c>
      <c r="O56" s="21" t="s">
        <v>188</v>
      </c>
    </row>
    <row r="57" spans="1:15" hidden="1">
      <c r="A57" s="21" t="s">
        <v>29</v>
      </c>
      <c r="B57" s="21" t="s">
        <v>99</v>
      </c>
      <c r="C57" s="21" t="s">
        <v>189</v>
      </c>
      <c r="D57" s="61">
        <v>43191</v>
      </c>
      <c r="E57" s="21" t="s">
        <v>58</v>
      </c>
      <c r="F57" s="21" t="s">
        <v>58</v>
      </c>
      <c r="G57" s="21"/>
      <c r="H57" s="21" t="s">
        <v>88</v>
      </c>
      <c r="I57" s="21" t="s">
        <v>87</v>
      </c>
      <c r="J57" s="21" t="s">
        <v>86</v>
      </c>
      <c r="K57" s="21" t="s">
        <v>101</v>
      </c>
      <c r="L57" s="63">
        <v>-331.65</v>
      </c>
      <c r="M57" s="21" t="s">
        <v>12</v>
      </c>
      <c r="N57" s="21" t="s">
        <v>59</v>
      </c>
      <c r="O57" s="21" t="s">
        <v>190</v>
      </c>
    </row>
    <row r="58" spans="1:15" hidden="1">
      <c r="A58" s="21" t="s">
        <v>29</v>
      </c>
      <c r="B58" s="21" t="s">
        <v>99</v>
      </c>
      <c r="C58" s="21" t="s">
        <v>191</v>
      </c>
      <c r="D58" s="61">
        <v>43191</v>
      </c>
      <c r="E58" s="21" t="s">
        <v>60</v>
      </c>
      <c r="F58" s="21" t="s">
        <v>60</v>
      </c>
      <c r="G58" s="21"/>
      <c r="H58" s="21" t="s">
        <v>88</v>
      </c>
      <c r="I58" s="21" t="s">
        <v>87</v>
      </c>
      <c r="J58" s="21" t="s">
        <v>86</v>
      </c>
      <c r="K58" s="21" t="s">
        <v>101</v>
      </c>
      <c r="L58" s="63">
        <v>-329.9</v>
      </c>
      <c r="M58" s="21" t="s">
        <v>7</v>
      </c>
      <c r="N58" s="21" t="s">
        <v>61</v>
      </c>
      <c r="O58" s="21" t="s">
        <v>192</v>
      </c>
    </row>
    <row r="59" spans="1:15" hidden="1">
      <c r="A59" s="21" t="s">
        <v>29</v>
      </c>
      <c r="B59" s="21" t="s">
        <v>99</v>
      </c>
      <c r="C59" s="21" t="s">
        <v>193</v>
      </c>
      <c r="D59" s="61">
        <v>43191</v>
      </c>
      <c r="E59" s="21" t="s">
        <v>58</v>
      </c>
      <c r="F59" s="21" t="s">
        <v>58</v>
      </c>
      <c r="G59" s="21"/>
      <c r="H59" s="21" t="s">
        <v>88</v>
      </c>
      <c r="I59" s="21" t="s">
        <v>87</v>
      </c>
      <c r="J59" s="21" t="s">
        <v>86</v>
      </c>
      <c r="K59" s="21" t="s">
        <v>101</v>
      </c>
      <c r="L59" s="63">
        <v>-200</v>
      </c>
      <c r="M59" s="21" t="s">
        <v>12</v>
      </c>
      <c r="N59" s="21" t="s">
        <v>59</v>
      </c>
      <c r="O59" s="21" t="s">
        <v>194</v>
      </c>
    </row>
    <row r="60" spans="1:15">
      <c r="A60" s="21" t="s">
        <v>29</v>
      </c>
      <c r="B60" s="21" t="s">
        <v>99</v>
      </c>
      <c r="C60" s="21" t="s">
        <v>195</v>
      </c>
      <c r="D60" s="61">
        <v>43191</v>
      </c>
      <c r="E60" s="21" t="s">
        <v>71</v>
      </c>
      <c r="F60" s="21" t="s">
        <v>71</v>
      </c>
      <c r="G60" s="21"/>
      <c r="H60" s="21" t="s">
        <v>88</v>
      </c>
      <c r="I60" s="21" t="s">
        <v>87</v>
      </c>
      <c r="J60" s="21" t="s">
        <v>86</v>
      </c>
      <c r="K60" s="21" t="s">
        <v>101</v>
      </c>
      <c r="L60" s="63">
        <v>-500</v>
      </c>
      <c r="M60" s="21" t="s">
        <v>8</v>
      </c>
      <c r="N60" s="21" t="s">
        <v>72</v>
      </c>
      <c r="O60" s="21" t="s">
        <v>196</v>
      </c>
    </row>
    <row r="61" spans="1:15" hidden="1">
      <c r="A61" s="21" t="s">
        <v>29</v>
      </c>
      <c r="B61" s="21" t="s">
        <v>99</v>
      </c>
      <c r="C61" s="21" t="s">
        <v>197</v>
      </c>
      <c r="D61" s="61">
        <v>43191</v>
      </c>
      <c r="E61" s="21" t="s">
        <v>80</v>
      </c>
      <c r="F61" s="21" t="s">
        <v>80</v>
      </c>
      <c r="G61" s="21"/>
      <c r="H61" s="21" t="s">
        <v>88</v>
      </c>
      <c r="I61" s="21" t="s">
        <v>87</v>
      </c>
      <c r="J61" s="21" t="s">
        <v>86</v>
      </c>
      <c r="K61" s="21" t="s">
        <v>101</v>
      </c>
      <c r="L61" s="63">
        <v>-210</v>
      </c>
      <c r="M61" s="21" t="s">
        <v>13</v>
      </c>
      <c r="N61" s="21" t="s">
        <v>81</v>
      </c>
      <c r="O61" s="21" t="s">
        <v>198</v>
      </c>
    </row>
    <row r="62" spans="1:15" hidden="1">
      <c r="A62" s="21" t="s">
        <v>29</v>
      </c>
      <c r="B62" s="21" t="s">
        <v>110</v>
      </c>
      <c r="C62" s="21" t="s">
        <v>199</v>
      </c>
      <c r="D62" s="61">
        <v>43195</v>
      </c>
      <c r="E62" s="21" t="s">
        <v>58</v>
      </c>
      <c r="F62" s="21" t="s">
        <v>58</v>
      </c>
      <c r="G62" s="21"/>
      <c r="H62" s="21" t="s">
        <v>88</v>
      </c>
      <c r="I62" s="21" t="s">
        <v>87</v>
      </c>
      <c r="J62" s="21" t="s">
        <v>86</v>
      </c>
      <c r="K62" s="21" t="s">
        <v>108</v>
      </c>
      <c r="L62" s="63">
        <v>331.65</v>
      </c>
      <c r="M62" s="21" t="s">
        <v>12</v>
      </c>
      <c r="N62" s="21" t="s">
        <v>59</v>
      </c>
      <c r="O62" s="21" t="s">
        <v>200</v>
      </c>
    </row>
    <row r="63" spans="1:15" hidden="1">
      <c r="A63" s="21" t="s">
        <v>29</v>
      </c>
      <c r="B63" s="21" t="s">
        <v>110</v>
      </c>
      <c r="C63" s="21" t="s">
        <v>201</v>
      </c>
      <c r="D63" s="61">
        <v>43202</v>
      </c>
      <c r="E63" s="21" t="s">
        <v>60</v>
      </c>
      <c r="F63" s="21" t="s">
        <v>60</v>
      </c>
      <c r="G63" s="21"/>
      <c r="H63" s="21" t="s">
        <v>88</v>
      </c>
      <c r="I63" s="21" t="s">
        <v>87</v>
      </c>
      <c r="J63" s="21" t="s">
        <v>86</v>
      </c>
      <c r="K63" s="21" t="s">
        <v>108</v>
      </c>
      <c r="L63" s="63">
        <v>329.9</v>
      </c>
      <c r="M63" s="21" t="s">
        <v>7</v>
      </c>
      <c r="N63" s="21" t="s">
        <v>61</v>
      </c>
      <c r="O63" s="21" t="s">
        <v>202</v>
      </c>
    </row>
    <row r="64" spans="1:15">
      <c r="A64" s="21" t="s">
        <v>29</v>
      </c>
      <c r="B64" s="21" t="s">
        <v>110</v>
      </c>
      <c r="C64" s="21" t="s">
        <v>203</v>
      </c>
      <c r="D64" s="61">
        <v>43206</v>
      </c>
      <c r="E64" s="21" t="s">
        <v>71</v>
      </c>
      <c r="F64" s="21" t="s">
        <v>71</v>
      </c>
      <c r="G64" s="21"/>
      <c r="H64" s="21" t="s">
        <v>88</v>
      </c>
      <c r="I64" s="21" t="s">
        <v>87</v>
      </c>
      <c r="J64" s="21" t="s">
        <v>86</v>
      </c>
      <c r="K64" s="21" t="s">
        <v>108</v>
      </c>
      <c r="L64" s="63">
        <v>63.83</v>
      </c>
      <c r="M64" s="21" t="s">
        <v>8</v>
      </c>
      <c r="N64" s="21" t="s">
        <v>72</v>
      </c>
      <c r="O64" s="21" t="s">
        <v>204</v>
      </c>
    </row>
    <row r="65" spans="1:15">
      <c r="A65" s="21" t="s">
        <v>29</v>
      </c>
      <c r="B65" s="21" t="s">
        <v>110</v>
      </c>
      <c r="C65" s="21" t="s">
        <v>205</v>
      </c>
      <c r="D65" s="61">
        <v>43206</v>
      </c>
      <c r="E65" s="21" t="s">
        <v>71</v>
      </c>
      <c r="F65" s="21" t="s">
        <v>71</v>
      </c>
      <c r="G65" s="21"/>
      <c r="H65" s="21" t="s">
        <v>88</v>
      </c>
      <c r="I65" s="21" t="s">
        <v>87</v>
      </c>
      <c r="J65" s="21" t="s">
        <v>86</v>
      </c>
      <c r="K65" s="21" t="s">
        <v>108</v>
      </c>
      <c r="L65" s="63">
        <v>76.87</v>
      </c>
      <c r="M65" s="21" t="s">
        <v>8</v>
      </c>
      <c r="N65" s="21" t="s">
        <v>72</v>
      </c>
      <c r="O65" s="21" t="s">
        <v>206</v>
      </c>
    </row>
    <row r="66" spans="1:15">
      <c r="A66" s="21" t="s">
        <v>29</v>
      </c>
      <c r="B66" s="21" t="s">
        <v>110</v>
      </c>
      <c r="C66" s="21" t="s">
        <v>207</v>
      </c>
      <c r="D66" s="61">
        <v>43206</v>
      </c>
      <c r="E66" s="21" t="s">
        <v>71</v>
      </c>
      <c r="F66" s="21" t="s">
        <v>71</v>
      </c>
      <c r="G66" s="21"/>
      <c r="H66" s="21" t="s">
        <v>88</v>
      </c>
      <c r="I66" s="21" t="s">
        <v>87</v>
      </c>
      <c r="J66" s="21" t="s">
        <v>86</v>
      </c>
      <c r="K66" s="21" t="s">
        <v>108</v>
      </c>
      <c r="L66" s="63">
        <v>63.83</v>
      </c>
      <c r="M66" s="21" t="s">
        <v>8</v>
      </c>
      <c r="N66" s="21" t="s">
        <v>72</v>
      </c>
      <c r="O66" s="21" t="s">
        <v>208</v>
      </c>
    </row>
    <row r="67" spans="1:15" hidden="1">
      <c r="A67" s="21" t="s">
        <v>29</v>
      </c>
      <c r="B67" s="21" t="s">
        <v>110</v>
      </c>
      <c r="C67" s="21" t="s">
        <v>209</v>
      </c>
      <c r="D67" s="61">
        <v>43208</v>
      </c>
      <c r="E67" s="21" t="s">
        <v>62</v>
      </c>
      <c r="F67" s="21" t="s">
        <v>62</v>
      </c>
      <c r="G67" s="21"/>
      <c r="H67" s="21" t="s">
        <v>88</v>
      </c>
      <c r="I67" s="21" t="s">
        <v>87</v>
      </c>
      <c r="J67" s="21" t="s">
        <v>86</v>
      </c>
      <c r="K67" s="21" t="s">
        <v>108</v>
      </c>
      <c r="L67" s="63">
        <v>571.52</v>
      </c>
      <c r="M67" s="21" t="s">
        <v>14</v>
      </c>
      <c r="N67" s="21" t="s">
        <v>63</v>
      </c>
      <c r="O67" s="21" t="s">
        <v>210</v>
      </c>
    </row>
    <row r="68" spans="1:15" hidden="1">
      <c r="A68" s="21" t="s">
        <v>29</v>
      </c>
      <c r="B68" s="21" t="s">
        <v>110</v>
      </c>
      <c r="C68" s="21" t="s">
        <v>211</v>
      </c>
      <c r="D68" s="61">
        <v>43217</v>
      </c>
      <c r="E68" s="21" t="s">
        <v>58</v>
      </c>
      <c r="F68" s="21" t="s">
        <v>58</v>
      </c>
      <c r="G68" s="21"/>
      <c r="H68" s="21" t="s">
        <v>88</v>
      </c>
      <c r="I68" s="21" t="s">
        <v>87</v>
      </c>
      <c r="J68" s="21" t="s">
        <v>86</v>
      </c>
      <c r="K68" s="21" t="s">
        <v>108</v>
      </c>
      <c r="L68" s="63">
        <v>414.26</v>
      </c>
      <c r="M68" s="21" t="s">
        <v>12</v>
      </c>
      <c r="N68" s="21" t="s">
        <v>59</v>
      </c>
      <c r="O68" s="21" t="s">
        <v>212</v>
      </c>
    </row>
    <row r="69" spans="1:15" hidden="1">
      <c r="A69" s="21" t="s">
        <v>29</v>
      </c>
      <c r="B69" s="21" t="s">
        <v>99</v>
      </c>
      <c r="C69" s="21" t="s">
        <v>213</v>
      </c>
      <c r="D69" s="61">
        <v>43220</v>
      </c>
      <c r="E69" s="21" t="s">
        <v>58</v>
      </c>
      <c r="F69" s="21" t="s">
        <v>58</v>
      </c>
      <c r="G69" s="21"/>
      <c r="H69" s="21" t="s">
        <v>88</v>
      </c>
      <c r="I69" s="21" t="s">
        <v>87</v>
      </c>
      <c r="J69" s="21" t="s">
        <v>86</v>
      </c>
      <c r="K69" s="21" t="s">
        <v>108</v>
      </c>
      <c r="L69" s="63">
        <v>400</v>
      </c>
      <c r="M69" s="21" t="s">
        <v>12</v>
      </c>
      <c r="N69" s="21" t="s">
        <v>59</v>
      </c>
      <c r="O69" s="21" t="s">
        <v>214</v>
      </c>
    </row>
    <row r="70" spans="1:15" hidden="1">
      <c r="A70" s="21" t="s">
        <v>29</v>
      </c>
      <c r="B70" s="21" t="s">
        <v>99</v>
      </c>
      <c r="C70" s="21" t="s">
        <v>215</v>
      </c>
      <c r="D70" s="61">
        <v>43220</v>
      </c>
      <c r="E70" s="21" t="s">
        <v>80</v>
      </c>
      <c r="F70" s="21" t="s">
        <v>80</v>
      </c>
      <c r="G70" s="21"/>
      <c r="H70" s="21" t="s">
        <v>88</v>
      </c>
      <c r="I70" s="21" t="s">
        <v>87</v>
      </c>
      <c r="J70" s="21" t="s">
        <v>86</v>
      </c>
      <c r="K70" s="21" t="s">
        <v>108</v>
      </c>
      <c r="L70" s="63">
        <v>315</v>
      </c>
      <c r="M70" s="21" t="s">
        <v>13</v>
      </c>
      <c r="N70" s="21" t="s">
        <v>81</v>
      </c>
      <c r="O70" s="21" t="s">
        <v>216</v>
      </c>
    </row>
    <row r="71" spans="1:15">
      <c r="A71" s="21" t="s">
        <v>29</v>
      </c>
      <c r="B71" s="21" t="s">
        <v>99</v>
      </c>
      <c r="C71" s="21" t="s">
        <v>217</v>
      </c>
      <c r="D71" s="61">
        <v>43220</v>
      </c>
      <c r="E71" s="21" t="s">
        <v>71</v>
      </c>
      <c r="F71" s="21" t="s">
        <v>71</v>
      </c>
      <c r="G71" s="21"/>
      <c r="H71" s="21" t="s">
        <v>88</v>
      </c>
      <c r="I71" s="21" t="s">
        <v>87</v>
      </c>
      <c r="J71" s="21" t="s">
        <v>86</v>
      </c>
      <c r="K71" s="21" t="s">
        <v>108</v>
      </c>
      <c r="L71" s="63">
        <v>909.41</v>
      </c>
      <c r="M71" s="21" t="s">
        <v>8</v>
      </c>
      <c r="N71" s="21" t="s">
        <v>72</v>
      </c>
      <c r="O71" s="21" t="s">
        <v>218</v>
      </c>
    </row>
    <row r="72" spans="1:15">
      <c r="A72" s="21" t="s">
        <v>29</v>
      </c>
      <c r="B72" s="21" t="s">
        <v>99</v>
      </c>
      <c r="C72" s="21" t="s">
        <v>219</v>
      </c>
      <c r="D72" s="61">
        <v>43220</v>
      </c>
      <c r="E72" s="21" t="s">
        <v>71</v>
      </c>
      <c r="F72" s="21" t="s">
        <v>71</v>
      </c>
      <c r="G72" s="21"/>
      <c r="H72" s="21" t="s">
        <v>88</v>
      </c>
      <c r="I72" s="21" t="s">
        <v>87</v>
      </c>
      <c r="J72" s="21" t="s">
        <v>86</v>
      </c>
      <c r="K72" s="21" t="s">
        <v>108</v>
      </c>
      <c r="L72" s="63">
        <v>1221.5999999999999</v>
      </c>
      <c r="M72" s="21" t="s">
        <v>8</v>
      </c>
      <c r="N72" s="21" t="s">
        <v>72</v>
      </c>
      <c r="O72" s="21" t="s">
        <v>220</v>
      </c>
    </row>
    <row r="73" spans="1:15">
      <c r="A73" s="21" t="s">
        <v>29</v>
      </c>
      <c r="B73" s="21" t="s">
        <v>99</v>
      </c>
      <c r="C73" s="21" t="s">
        <v>221</v>
      </c>
      <c r="D73" s="61">
        <v>43220</v>
      </c>
      <c r="E73" s="21" t="s">
        <v>71</v>
      </c>
      <c r="F73" s="21" t="s">
        <v>71</v>
      </c>
      <c r="G73" s="21"/>
      <c r="H73" s="21" t="s">
        <v>88</v>
      </c>
      <c r="I73" s="21" t="s">
        <v>87</v>
      </c>
      <c r="J73" s="21" t="s">
        <v>86</v>
      </c>
      <c r="K73" s="21" t="s">
        <v>108</v>
      </c>
      <c r="L73" s="63">
        <v>466.66</v>
      </c>
      <c r="M73" s="21" t="s">
        <v>8</v>
      </c>
      <c r="N73" s="21" t="s">
        <v>72</v>
      </c>
      <c r="O73" s="21" t="s">
        <v>222</v>
      </c>
    </row>
    <row r="74" spans="1:15" hidden="1">
      <c r="A74" s="21" t="s">
        <v>29</v>
      </c>
      <c r="B74" s="21" t="s">
        <v>99</v>
      </c>
      <c r="C74" s="21" t="s">
        <v>223</v>
      </c>
      <c r="D74" s="61">
        <v>43220</v>
      </c>
      <c r="E74" s="21" t="s">
        <v>80</v>
      </c>
      <c r="F74" s="21" t="s">
        <v>80</v>
      </c>
      <c r="G74" s="21"/>
      <c r="H74" s="21" t="s">
        <v>88</v>
      </c>
      <c r="I74" s="21" t="s">
        <v>87</v>
      </c>
      <c r="J74" s="21" t="s">
        <v>86</v>
      </c>
      <c r="K74" s="21" t="s">
        <v>108</v>
      </c>
      <c r="L74" s="63">
        <v>419.31</v>
      </c>
      <c r="M74" s="21" t="s">
        <v>13</v>
      </c>
      <c r="N74" s="21" t="s">
        <v>81</v>
      </c>
      <c r="O74" s="21" t="s">
        <v>224</v>
      </c>
    </row>
    <row r="75" spans="1:15" hidden="1">
      <c r="A75" s="21" t="s">
        <v>29</v>
      </c>
      <c r="B75" s="21" t="s">
        <v>99</v>
      </c>
      <c r="C75" s="21" t="s">
        <v>225</v>
      </c>
      <c r="D75" s="61">
        <v>43221</v>
      </c>
      <c r="E75" s="21" t="s">
        <v>80</v>
      </c>
      <c r="F75" s="21" t="s">
        <v>80</v>
      </c>
      <c r="G75" s="21"/>
      <c r="H75" s="21" t="s">
        <v>88</v>
      </c>
      <c r="I75" s="21" t="s">
        <v>87</v>
      </c>
      <c r="J75" s="21" t="s">
        <v>86</v>
      </c>
      <c r="K75" s="21" t="s">
        <v>101</v>
      </c>
      <c r="L75" s="63">
        <v>-315</v>
      </c>
      <c r="M75" s="21" t="s">
        <v>13</v>
      </c>
      <c r="N75" s="21" t="s">
        <v>81</v>
      </c>
      <c r="O75" s="21" t="s">
        <v>226</v>
      </c>
    </row>
    <row r="76" spans="1:15" hidden="1">
      <c r="A76" s="21" t="s">
        <v>29</v>
      </c>
      <c r="B76" s="21" t="s">
        <v>99</v>
      </c>
      <c r="C76" s="21" t="s">
        <v>227</v>
      </c>
      <c r="D76" s="61">
        <v>43221</v>
      </c>
      <c r="E76" s="21" t="s">
        <v>58</v>
      </c>
      <c r="F76" s="21" t="s">
        <v>58</v>
      </c>
      <c r="G76" s="21"/>
      <c r="H76" s="21" t="s">
        <v>88</v>
      </c>
      <c r="I76" s="21" t="s">
        <v>87</v>
      </c>
      <c r="J76" s="21" t="s">
        <v>86</v>
      </c>
      <c r="K76" s="21" t="s">
        <v>101</v>
      </c>
      <c r="L76" s="63">
        <v>-400</v>
      </c>
      <c r="M76" s="21" t="s">
        <v>12</v>
      </c>
      <c r="N76" s="21" t="s">
        <v>59</v>
      </c>
      <c r="O76" s="21" t="s">
        <v>228</v>
      </c>
    </row>
    <row r="77" spans="1:15">
      <c r="A77" s="21" t="s">
        <v>29</v>
      </c>
      <c r="B77" s="21" t="s">
        <v>99</v>
      </c>
      <c r="C77" s="21" t="s">
        <v>229</v>
      </c>
      <c r="D77" s="61">
        <v>43221</v>
      </c>
      <c r="E77" s="21" t="s">
        <v>71</v>
      </c>
      <c r="F77" s="21" t="s">
        <v>71</v>
      </c>
      <c r="G77" s="21"/>
      <c r="H77" s="21" t="s">
        <v>88</v>
      </c>
      <c r="I77" s="21" t="s">
        <v>87</v>
      </c>
      <c r="J77" s="21" t="s">
        <v>86</v>
      </c>
      <c r="K77" s="21" t="s">
        <v>101</v>
      </c>
      <c r="L77" s="63">
        <v>-909.41</v>
      </c>
      <c r="M77" s="21" t="s">
        <v>8</v>
      </c>
      <c r="N77" s="21" t="s">
        <v>72</v>
      </c>
      <c r="O77" s="21" t="s">
        <v>230</v>
      </c>
    </row>
    <row r="78" spans="1:15">
      <c r="A78" s="21" t="s">
        <v>29</v>
      </c>
      <c r="B78" s="21" t="s">
        <v>99</v>
      </c>
      <c r="C78" s="21" t="s">
        <v>231</v>
      </c>
      <c r="D78" s="61">
        <v>43221</v>
      </c>
      <c r="E78" s="21" t="s">
        <v>71</v>
      </c>
      <c r="F78" s="21" t="s">
        <v>71</v>
      </c>
      <c r="G78" s="21"/>
      <c r="H78" s="21" t="s">
        <v>88</v>
      </c>
      <c r="I78" s="21" t="s">
        <v>87</v>
      </c>
      <c r="J78" s="21" t="s">
        <v>86</v>
      </c>
      <c r="K78" s="21" t="s">
        <v>101</v>
      </c>
      <c r="L78" s="63">
        <v>-466.66</v>
      </c>
      <c r="M78" s="21" t="s">
        <v>8</v>
      </c>
      <c r="N78" s="21" t="s">
        <v>72</v>
      </c>
      <c r="O78" s="21" t="s">
        <v>232</v>
      </c>
    </row>
    <row r="79" spans="1:15">
      <c r="A79" s="21" t="s">
        <v>29</v>
      </c>
      <c r="B79" s="21" t="s">
        <v>99</v>
      </c>
      <c r="C79" s="21" t="s">
        <v>233</v>
      </c>
      <c r="D79" s="61">
        <v>43221</v>
      </c>
      <c r="E79" s="21" t="s">
        <v>71</v>
      </c>
      <c r="F79" s="21" t="s">
        <v>71</v>
      </c>
      <c r="G79" s="21"/>
      <c r="H79" s="21" t="s">
        <v>88</v>
      </c>
      <c r="I79" s="21" t="s">
        <v>87</v>
      </c>
      <c r="J79" s="21" t="s">
        <v>86</v>
      </c>
      <c r="K79" s="21" t="s">
        <v>101</v>
      </c>
      <c r="L79" s="63">
        <v>-1221.5999999999999</v>
      </c>
      <c r="M79" s="21" t="s">
        <v>8</v>
      </c>
      <c r="N79" s="21" t="s">
        <v>72</v>
      </c>
      <c r="O79" s="21" t="s">
        <v>234</v>
      </c>
    </row>
    <row r="80" spans="1:15" hidden="1">
      <c r="A80" s="21" t="s">
        <v>29</v>
      </c>
      <c r="B80" s="21" t="s">
        <v>99</v>
      </c>
      <c r="C80" s="21" t="s">
        <v>235</v>
      </c>
      <c r="D80" s="61">
        <v>43221</v>
      </c>
      <c r="E80" s="21" t="s">
        <v>80</v>
      </c>
      <c r="F80" s="21" t="s">
        <v>80</v>
      </c>
      <c r="G80" s="21"/>
      <c r="H80" s="21" t="s">
        <v>88</v>
      </c>
      <c r="I80" s="21" t="s">
        <v>87</v>
      </c>
      <c r="J80" s="21" t="s">
        <v>86</v>
      </c>
      <c r="K80" s="21" t="s">
        <v>101</v>
      </c>
      <c r="L80" s="63">
        <v>-419.31</v>
      </c>
      <c r="M80" s="21" t="s">
        <v>13</v>
      </c>
      <c r="N80" s="21" t="s">
        <v>81</v>
      </c>
      <c r="O80" s="21" t="s">
        <v>236</v>
      </c>
    </row>
    <row r="81" spans="1:15" hidden="1">
      <c r="A81" s="21" t="s">
        <v>29</v>
      </c>
      <c r="B81" s="21" t="s">
        <v>110</v>
      </c>
      <c r="C81" s="21" t="s">
        <v>237</v>
      </c>
      <c r="D81" s="61">
        <v>43238</v>
      </c>
      <c r="E81" s="21" t="s">
        <v>62</v>
      </c>
      <c r="F81" s="21" t="s">
        <v>62</v>
      </c>
      <c r="G81" s="21"/>
      <c r="H81" s="21" t="s">
        <v>88</v>
      </c>
      <c r="I81" s="21" t="s">
        <v>87</v>
      </c>
      <c r="J81" s="21" t="s">
        <v>86</v>
      </c>
      <c r="K81" s="21" t="s">
        <v>108</v>
      </c>
      <c r="L81" s="63">
        <v>571.52</v>
      </c>
      <c r="M81" s="21" t="s">
        <v>14</v>
      </c>
      <c r="N81" s="21" t="s">
        <v>63</v>
      </c>
      <c r="O81" s="21" t="s">
        <v>238</v>
      </c>
    </row>
    <row r="82" spans="1:15" hidden="1">
      <c r="A82" s="21" t="s">
        <v>29</v>
      </c>
      <c r="B82" s="21" t="s">
        <v>110</v>
      </c>
      <c r="C82" s="21" t="s">
        <v>239</v>
      </c>
      <c r="D82" s="61">
        <v>43238</v>
      </c>
      <c r="E82" s="21" t="s">
        <v>80</v>
      </c>
      <c r="F82" s="21" t="s">
        <v>80</v>
      </c>
      <c r="G82" s="21"/>
      <c r="H82" s="21" t="s">
        <v>88</v>
      </c>
      <c r="I82" s="21" t="s">
        <v>87</v>
      </c>
      <c r="J82" s="21" t="s">
        <v>86</v>
      </c>
      <c r="K82" s="21" t="s">
        <v>108</v>
      </c>
      <c r="L82" s="63">
        <v>419.31</v>
      </c>
      <c r="M82" s="21" t="s">
        <v>13</v>
      </c>
      <c r="N82" s="21" t="s">
        <v>81</v>
      </c>
      <c r="O82" s="21" t="s">
        <v>240</v>
      </c>
    </row>
    <row r="83" spans="1:15">
      <c r="A83" s="21" t="s">
        <v>29</v>
      </c>
      <c r="B83" s="21" t="s">
        <v>99</v>
      </c>
      <c r="C83" s="21" t="s">
        <v>241</v>
      </c>
      <c r="D83" s="61">
        <v>43243</v>
      </c>
      <c r="E83" s="21" t="s">
        <v>71</v>
      </c>
      <c r="F83" s="21" t="s">
        <v>71</v>
      </c>
      <c r="G83" s="21"/>
      <c r="H83" s="21" t="s">
        <v>88</v>
      </c>
      <c r="I83" s="21" t="s">
        <v>87</v>
      </c>
      <c r="J83" s="21" t="s">
        <v>86</v>
      </c>
      <c r="K83" s="21" t="s">
        <v>108</v>
      </c>
      <c r="L83" s="63">
        <v>107.21</v>
      </c>
      <c r="M83" s="21" t="s">
        <v>8</v>
      </c>
      <c r="N83" s="21" t="s">
        <v>72</v>
      </c>
      <c r="O83" s="21" t="s">
        <v>242</v>
      </c>
    </row>
    <row r="84" spans="1:15">
      <c r="A84" s="21" t="s">
        <v>29</v>
      </c>
      <c r="B84" s="21" t="s">
        <v>99</v>
      </c>
      <c r="C84" s="21" t="s">
        <v>241</v>
      </c>
      <c r="D84" s="61">
        <v>43243</v>
      </c>
      <c r="E84" s="21" t="s">
        <v>71</v>
      </c>
      <c r="F84" s="21" t="s">
        <v>71</v>
      </c>
      <c r="G84" s="21"/>
      <c r="H84" s="21" t="s">
        <v>88</v>
      </c>
      <c r="I84" s="21" t="s">
        <v>87</v>
      </c>
      <c r="J84" s="21" t="s">
        <v>86</v>
      </c>
      <c r="K84" s="21" t="s">
        <v>108</v>
      </c>
      <c r="L84" s="63">
        <v>502.38</v>
      </c>
      <c r="M84" s="21" t="s">
        <v>8</v>
      </c>
      <c r="N84" s="21" t="s">
        <v>72</v>
      </c>
      <c r="O84" s="21" t="s">
        <v>242</v>
      </c>
    </row>
    <row r="85" spans="1:15">
      <c r="A85" s="21" t="s">
        <v>29</v>
      </c>
      <c r="B85" s="21" t="s">
        <v>99</v>
      </c>
      <c r="C85" s="21" t="s">
        <v>241</v>
      </c>
      <c r="D85" s="61">
        <v>43243</v>
      </c>
      <c r="E85" s="21" t="s">
        <v>77</v>
      </c>
      <c r="F85" s="21" t="s">
        <v>77</v>
      </c>
      <c r="G85" s="21"/>
      <c r="H85" s="21" t="s">
        <v>88</v>
      </c>
      <c r="I85" s="21" t="s">
        <v>87</v>
      </c>
      <c r="J85" s="21" t="s">
        <v>86</v>
      </c>
      <c r="K85" s="21" t="s">
        <v>108</v>
      </c>
      <c r="L85" s="63">
        <v>67.040000000000006</v>
      </c>
      <c r="M85" s="21" t="s">
        <v>8</v>
      </c>
      <c r="N85" s="21" t="s">
        <v>70</v>
      </c>
      <c r="O85" s="21" t="s">
        <v>242</v>
      </c>
    </row>
    <row r="86" spans="1:15">
      <c r="A86" s="21" t="s">
        <v>29</v>
      </c>
      <c r="B86" s="21" t="s">
        <v>99</v>
      </c>
      <c r="C86" s="21" t="s">
        <v>241</v>
      </c>
      <c r="D86" s="61">
        <v>43243</v>
      </c>
      <c r="E86" s="21" t="s">
        <v>78</v>
      </c>
      <c r="F86" s="21" t="s">
        <v>78</v>
      </c>
      <c r="G86" s="21"/>
      <c r="H86" s="21" t="s">
        <v>88</v>
      </c>
      <c r="I86" s="21" t="s">
        <v>87</v>
      </c>
      <c r="J86" s="21" t="s">
        <v>86</v>
      </c>
      <c r="K86" s="21" t="s">
        <v>108</v>
      </c>
      <c r="L86" s="63">
        <v>90.12</v>
      </c>
      <c r="M86" s="21" t="s">
        <v>8</v>
      </c>
      <c r="N86" s="21" t="s">
        <v>79</v>
      </c>
      <c r="O86" s="21" t="s">
        <v>242</v>
      </c>
    </row>
    <row r="87" spans="1:15" hidden="1">
      <c r="A87" s="21" t="s">
        <v>29</v>
      </c>
      <c r="B87" s="21" t="s">
        <v>99</v>
      </c>
      <c r="C87" s="21" t="s">
        <v>241</v>
      </c>
      <c r="D87" s="61">
        <v>43243</v>
      </c>
      <c r="E87" s="21" t="s">
        <v>82</v>
      </c>
      <c r="F87" s="21" t="s">
        <v>82</v>
      </c>
      <c r="G87" s="21"/>
      <c r="H87" s="21" t="s">
        <v>88</v>
      </c>
      <c r="I87" s="21" t="s">
        <v>87</v>
      </c>
      <c r="J87" s="21" t="s">
        <v>86</v>
      </c>
      <c r="K87" s="21" t="s">
        <v>108</v>
      </c>
      <c r="L87" s="63">
        <v>11.37</v>
      </c>
      <c r="M87" s="21" t="s">
        <v>9</v>
      </c>
      <c r="N87" s="21" t="s">
        <v>83</v>
      </c>
      <c r="O87" s="21" t="s">
        <v>242</v>
      </c>
    </row>
    <row r="88" spans="1:15">
      <c r="A88" s="21" t="s">
        <v>29</v>
      </c>
      <c r="B88" s="21" t="s">
        <v>110</v>
      </c>
      <c r="C88" s="21" t="s">
        <v>243</v>
      </c>
      <c r="D88" s="61">
        <v>43244</v>
      </c>
      <c r="E88" s="21" t="s">
        <v>71</v>
      </c>
      <c r="F88" s="21" t="s">
        <v>71</v>
      </c>
      <c r="G88" s="21"/>
      <c r="H88" s="21" t="s">
        <v>88</v>
      </c>
      <c r="I88" s="21" t="s">
        <v>87</v>
      </c>
      <c r="J88" s="21" t="s">
        <v>86</v>
      </c>
      <c r="K88" s="21" t="s">
        <v>108</v>
      </c>
      <c r="L88" s="63">
        <v>1207.5999999999999</v>
      </c>
      <c r="M88" s="21" t="s">
        <v>8</v>
      </c>
      <c r="N88" s="21" t="s">
        <v>72</v>
      </c>
      <c r="O88" s="21" t="s">
        <v>244</v>
      </c>
    </row>
    <row r="89" spans="1:15" hidden="1">
      <c r="A89" s="21" t="s">
        <v>29</v>
      </c>
      <c r="B89" s="21" t="s">
        <v>110</v>
      </c>
      <c r="C89" s="21" t="s">
        <v>243</v>
      </c>
      <c r="D89" s="61">
        <v>43244</v>
      </c>
      <c r="E89" s="21" t="s">
        <v>68</v>
      </c>
      <c r="F89" s="21" t="s">
        <v>68</v>
      </c>
      <c r="G89" s="21"/>
      <c r="H89" s="21" t="s">
        <v>88</v>
      </c>
      <c r="I89" s="21" t="s">
        <v>87</v>
      </c>
      <c r="J89" s="21" t="s">
        <v>86</v>
      </c>
      <c r="K89" s="21" t="s">
        <v>108</v>
      </c>
      <c r="L89" s="63">
        <v>14</v>
      </c>
      <c r="M89" s="21" t="s">
        <v>0</v>
      </c>
      <c r="N89" s="21" t="s">
        <v>69</v>
      </c>
      <c r="O89" s="21" t="s">
        <v>244</v>
      </c>
    </row>
    <row r="90" spans="1:15">
      <c r="A90" s="21" t="s">
        <v>29</v>
      </c>
      <c r="B90" s="21" t="s">
        <v>110</v>
      </c>
      <c r="C90" s="21" t="s">
        <v>245</v>
      </c>
      <c r="D90" s="61">
        <v>43244</v>
      </c>
      <c r="E90" s="21" t="s">
        <v>71</v>
      </c>
      <c r="F90" s="21" t="s">
        <v>71</v>
      </c>
      <c r="G90" s="21"/>
      <c r="H90" s="21" t="s">
        <v>88</v>
      </c>
      <c r="I90" s="21" t="s">
        <v>87</v>
      </c>
      <c r="J90" s="21" t="s">
        <v>86</v>
      </c>
      <c r="K90" s="21" t="s">
        <v>108</v>
      </c>
      <c r="L90" s="63">
        <v>466.66</v>
      </c>
      <c r="M90" s="21" t="s">
        <v>8</v>
      </c>
      <c r="N90" s="21" t="s">
        <v>72</v>
      </c>
      <c r="O90" s="21" t="s">
        <v>246</v>
      </c>
    </row>
    <row r="91" spans="1:15">
      <c r="A91" s="21" t="s">
        <v>29</v>
      </c>
      <c r="B91" s="21" t="s">
        <v>110</v>
      </c>
      <c r="C91" s="21" t="s">
        <v>247</v>
      </c>
      <c r="D91" s="61">
        <v>43249</v>
      </c>
      <c r="E91" s="21" t="s">
        <v>71</v>
      </c>
      <c r="F91" s="21" t="s">
        <v>71</v>
      </c>
      <c r="G91" s="21"/>
      <c r="H91" s="21" t="s">
        <v>88</v>
      </c>
      <c r="I91" s="21" t="s">
        <v>87</v>
      </c>
      <c r="J91" s="21" t="s">
        <v>86</v>
      </c>
      <c r="K91" s="21" t="s">
        <v>108</v>
      </c>
      <c r="L91" s="63">
        <v>244.35</v>
      </c>
      <c r="M91" s="21" t="s">
        <v>8</v>
      </c>
      <c r="N91" s="21" t="s">
        <v>72</v>
      </c>
      <c r="O91" s="21" t="s">
        <v>248</v>
      </c>
    </row>
    <row r="92" spans="1:15" hidden="1">
      <c r="A92" s="21" t="s">
        <v>29</v>
      </c>
      <c r="B92" s="21" t="s">
        <v>110</v>
      </c>
      <c r="C92" s="21" t="s">
        <v>247</v>
      </c>
      <c r="D92" s="61">
        <v>43249</v>
      </c>
      <c r="E92" s="21" t="s">
        <v>68</v>
      </c>
      <c r="F92" s="21" t="s">
        <v>68</v>
      </c>
      <c r="G92" s="21"/>
      <c r="H92" s="21" t="s">
        <v>88</v>
      </c>
      <c r="I92" s="21" t="s">
        <v>87</v>
      </c>
      <c r="J92" s="21" t="s">
        <v>86</v>
      </c>
      <c r="K92" s="21" t="s">
        <v>108</v>
      </c>
      <c r="L92" s="63">
        <v>30</v>
      </c>
      <c r="M92" s="21" t="s">
        <v>0</v>
      </c>
      <c r="N92" s="21" t="s">
        <v>69</v>
      </c>
      <c r="O92" s="21" t="s">
        <v>248</v>
      </c>
    </row>
    <row r="93" spans="1:15" hidden="1">
      <c r="A93" s="21" t="s">
        <v>29</v>
      </c>
      <c r="B93" s="21" t="s">
        <v>110</v>
      </c>
      <c r="C93" s="21" t="s">
        <v>249</v>
      </c>
      <c r="D93" s="61">
        <v>43250</v>
      </c>
      <c r="E93" s="21" t="s">
        <v>58</v>
      </c>
      <c r="F93" s="21" t="s">
        <v>58</v>
      </c>
      <c r="G93" s="21"/>
      <c r="H93" s="21" t="s">
        <v>88</v>
      </c>
      <c r="I93" s="21" t="s">
        <v>87</v>
      </c>
      <c r="J93" s="21" t="s">
        <v>86</v>
      </c>
      <c r="K93" s="21" t="s">
        <v>108</v>
      </c>
      <c r="L93" s="63">
        <v>398.45</v>
      </c>
      <c r="M93" s="21" t="s">
        <v>12</v>
      </c>
      <c r="N93" s="21" t="s">
        <v>59</v>
      </c>
      <c r="O93" s="21" t="s">
        <v>250</v>
      </c>
    </row>
    <row r="94" spans="1:15">
      <c r="A94" s="21" t="s">
        <v>29</v>
      </c>
      <c r="B94" s="21" t="s">
        <v>99</v>
      </c>
      <c r="C94" s="21" t="s">
        <v>251</v>
      </c>
      <c r="D94" s="61">
        <v>43251</v>
      </c>
      <c r="E94" s="21" t="s">
        <v>71</v>
      </c>
      <c r="F94" s="21" t="s">
        <v>71</v>
      </c>
      <c r="G94" s="21"/>
      <c r="H94" s="21" t="s">
        <v>88</v>
      </c>
      <c r="I94" s="21" t="s">
        <v>87</v>
      </c>
      <c r="J94" s="21" t="s">
        <v>86</v>
      </c>
      <c r="K94" s="21" t="s">
        <v>108</v>
      </c>
      <c r="L94" s="63">
        <v>194.04</v>
      </c>
      <c r="M94" s="21" t="s">
        <v>8</v>
      </c>
      <c r="N94" s="21" t="s">
        <v>72</v>
      </c>
      <c r="O94" s="21" t="s">
        <v>252</v>
      </c>
    </row>
    <row r="95" spans="1:15" hidden="1">
      <c r="A95" s="21" t="s">
        <v>29</v>
      </c>
      <c r="B95" s="21" t="s">
        <v>99</v>
      </c>
      <c r="C95" s="21" t="s">
        <v>253</v>
      </c>
      <c r="D95" s="61">
        <v>43251</v>
      </c>
      <c r="E95" s="21" t="s">
        <v>80</v>
      </c>
      <c r="F95" s="21" t="s">
        <v>80</v>
      </c>
      <c r="G95" s="21"/>
      <c r="H95" s="21" t="s">
        <v>88</v>
      </c>
      <c r="I95" s="21" t="s">
        <v>87</v>
      </c>
      <c r="J95" s="21" t="s">
        <v>86</v>
      </c>
      <c r="K95" s="21" t="s">
        <v>108</v>
      </c>
      <c r="L95" s="63">
        <v>831.63</v>
      </c>
      <c r="M95" s="21" t="s">
        <v>13</v>
      </c>
      <c r="N95" s="21" t="s">
        <v>81</v>
      </c>
      <c r="O95" s="21" t="s">
        <v>254</v>
      </c>
    </row>
    <row r="96" spans="1:15">
      <c r="A96" s="21" t="s">
        <v>29</v>
      </c>
      <c r="B96" s="21" t="s">
        <v>99</v>
      </c>
      <c r="C96" s="21" t="s">
        <v>255</v>
      </c>
      <c r="D96" s="61">
        <v>43251</v>
      </c>
      <c r="E96" s="21" t="s">
        <v>75</v>
      </c>
      <c r="F96" s="21" t="s">
        <v>75</v>
      </c>
      <c r="G96" s="21"/>
      <c r="H96" s="21" t="s">
        <v>88</v>
      </c>
      <c r="I96" s="21" t="s">
        <v>87</v>
      </c>
      <c r="J96" s="21" t="s">
        <v>86</v>
      </c>
      <c r="K96" s="21" t="s">
        <v>108</v>
      </c>
      <c r="L96" s="63">
        <v>400</v>
      </c>
      <c r="M96" s="21" t="s">
        <v>8</v>
      </c>
      <c r="N96" s="21" t="s">
        <v>76</v>
      </c>
      <c r="O96" s="21" t="s">
        <v>256</v>
      </c>
    </row>
    <row r="97" spans="1:15" hidden="1">
      <c r="A97" s="21" t="s">
        <v>29</v>
      </c>
      <c r="B97" s="21" t="s">
        <v>99</v>
      </c>
      <c r="C97" s="21" t="s">
        <v>257</v>
      </c>
      <c r="D97" s="61">
        <v>43251</v>
      </c>
      <c r="E97" s="21" t="s">
        <v>80</v>
      </c>
      <c r="F97" s="21" t="s">
        <v>80</v>
      </c>
      <c r="G97" s="21"/>
      <c r="H97" s="21" t="s">
        <v>88</v>
      </c>
      <c r="I97" s="21" t="s">
        <v>87</v>
      </c>
      <c r="J97" s="21" t="s">
        <v>86</v>
      </c>
      <c r="K97" s="21" t="s">
        <v>108</v>
      </c>
      <c r="L97" s="63">
        <v>315</v>
      </c>
      <c r="M97" s="21" t="s">
        <v>13</v>
      </c>
      <c r="N97" s="21" t="s">
        <v>81</v>
      </c>
      <c r="O97" s="21" t="s">
        <v>258</v>
      </c>
    </row>
    <row r="98" spans="1:15">
      <c r="A98" s="21" t="s">
        <v>29</v>
      </c>
      <c r="B98" s="21" t="s">
        <v>99</v>
      </c>
      <c r="C98" s="21" t="s">
        <v>259</v>
      </c>
      <c r="D98" s="61">
        <v>43251</v>
      </c>
      <c r="E98" s="21" t="s">
        <v>71</v>
      </c>
      <c r="F98" s="21" t="s">
        <v>71</v>
      </c>
      <c r="G98" s="21"/>
      <c r="H98" s="21" t="s">
        <v>88</v>
      </c>
      <c r="I98" s="21" t="s">
        <v>87</v>
      </c>
      <c r="J98" s="21" t="s">
        <v>86</v>
      </c>
      <c r="K98" s="21" t="s">
        <v>108</v>
      </c>
      <c r="L98" s="63">
        <v>257.55</v>
      </c>
      <c r="M98" s="21" t="s">
        <v>8</v>
      </c>
      <c r="N98" s="21" t="s">
        <v>72</v>
      </c>
      <c r="O98" s="21" t="s">
        <v>260</v>
      </c>
    </row>
    <row r="99" spans="1:15" hidden="1">
      <c r="A99" s="21" t="s">
        <v>29</v>
      </c>
      <c r="B99" s="21" t="s">
        <v>99</v>
      </c>
      <c r="C99" s="21" t="s">
        <v>261</v>
      </c>
      <c r="D99" s="61">
        <v>43251</v>
      </c>
      <c r="E99" s="21" t="s">
        <v>64</v>
      </c>
      <c r="F99" s="21" t="s">
        <v>64</v>
      </c>
      <c r="G99" s="21"/>
      <c r="H99" s="21" t="s">
        <v>88</v>
      </c>
      <c r="I99" s="21" t="s">
        <v>87</v>
      </c>
      <c r="J99" s="21" t="s">
        <v>86</v>
      </c>
      <c r="K99" s="21" t="s">
        <v>108</v>
      </c>
      <c r="L99" s="63">
        <v>2857.6</v>
      </c>
      <c r="M99" s="21" t="s">
        <v>14</v>
      </c>
      <c r="N99" s="21" t="s">
        <v>65</v>
      </c>
      <c r="O99" s="21" t="s">
        <v>262</v>
      </c>
    </row>
    <row r="100" spans="1:15" hidden="1">
      <c r="A100" s="21" t="s">
        <v>29</v>
      </c>
      <c r="B100" s="21" t="s">
        <v>99</v>
      </c>
      <c r="C100" s="21" t="s">
        <v>261</v>
      </c>
      <c r="D100" s="61">
        <v>43251</v>
      </c>
      <c r="E100" s="21" t="s">
        <v>62</v>
      </c>
      <c r="F100" s="21" t="s">
        <v>62</v>
      </c>
      <c r="G100" s="21"/>
      <c r="H100" s="21" t="s">
        <v>88</v>
      </c>
      <c r="I100" s="21" t="s">
        <v>87</v>
      </c>
      <c r="J100" s="21" t="s">
        <v>86</v>
      </c>
      <c r="K100" s="21" t="s">
        <v>101</v>
      </c>
      <c r="L100" s="63">
        <v>-2857.6</v>
      </c>
      <c r="M100" s="21" t="s">
        <v>14</v>
      </c>
      <c r="N100" s="21" t="s">
        <v>63</v>
      </c>
      <c r="O100" s="21" t="s">
        <v>262</v>
      </c>
    </row>
    <row r="101" spans="1:15">
      <c r="A101" s="21" t="s">
        <v>29</v>
      </c>
      <c r="B101" s="21" t="s">
        <v>99</v>
      </c>
      <c r="C101" s="21" t="s">
        <v>263</v>
      </c>
      <c r="D101" s="61">
        <v>43251</v>
      </c>
      <c r="E101" s="21" t="s">
        <v>73</v>
      </c>
      <c r="F101" s="21" t="s">
        <v>73</v>
      </c>
      <c r="G101" s="21"/>
      <c r="H101" s="21" t="s">
        <v>88</v>
      </c>
      <c r="I101" s="21" t="s">
        <v>87</v>
      </c>
      <c r="J101" s="21" t="s">
        <v>86</v>
      </c>
      <c r="K101" s="21" t="s">
        <v>108</v>
      </c>
      <c r="L101" s="63">
        <v>77.5</v>
      </c>
      <c r="M101" s="21" t="s">
        <v>8</v>
      </c>
      <c r="N101" s="21" t="s">
        <v>74</v>
      </c>
      <c r="O101" s="21" t="s">
        <v>264</v>
      </c>
    </row>
    <row r="102" spans="1:15" hidden="1">
      <c r="A102" s="21" t="s">
        <v>29</v>
      </c>
      <c r="B102" s="21" t="s">
        <v>99</v>
      </c>
      <c r="C102" s="21" t="s">
        <v>263</v>
      </c>
      <c r="D102" s="61">
        <v>43251</v>
      </c>
      <c r="E102" s="21" t="s">
        <v>68</v>
      </c>
      <c r="F102" s="21" t="s">
        <v>68</v>
      </c>
      <c r="G102" s="21"/>
      <c r="H102" s="21" t="s">
        <v>88</v>
      </c>
      <c r="I102" s="21" t="s">
        <v>87</v>
      </c>
      <c r="J102" s="21" t="s">
        <v>86</v>
      </c>
      <c r="K102" s="21" t="s">
        <v>101</v>
      </c>
      <c r="L102" s="63">
        <v>-77.5</v>
      </c>
      <c r="M102" s="21" t="s">
        <v>0</v>
      </c>
      <c r="N102" s="21" t="s">
        <v>69</v>
      </c>
      <c r="O102" s="21" t="s">
        <v>264</v>
      </c>
    </row>
    <row r="103" spans="1:15" hidden="1">
      <c r="A103" s="21" t="s">
        <v>29</v>
      </c>
      <c r="B103" s="21" t="s">
        <v>99</v>
      </c>
      <c r="C103" s="21" t="s">
        <v>265</v>
      </c>
      <c r="D103" s="61">
        <v>43251</v>
      </c>
      <c r="E103" s="21" t="s">
        <v>58</v>
      </c>
      <c r="F103" s="21" t="s">
        <v>58</v>
      </c>
      <c r="G103" s="21"/>
      <c r="H103" s="21" t="s">
        <v>88</v>
      </c>
      <c r="I103" s="21" t="s">
        <v>87</v>
      </c>
      <c r="J103" s="21" t="s">
        <v>86</v>
      </c>
      <c r="K103" s="21" t="s">
        <v>101</v>
      </c>
      <c r="L103" s="63">
        <v>-1983.4</v>
      </c>
      <c r="M103" s="21" t="s">
        <v>12</v>
      </c>
      <c r="N103" s="21" t="s">
        <v>59</v>
      </c>
      <c r="O103" s="21" t="s">
        <v>266</v>
      </c>
    </row>
    <row r="104" spans="1:15">
      <c r="A104" s="21" t="s">
        <v>29</v>
      </c>
      <c r="B104" s="21" t="s">
        <v>99</v>
      </c>
      <c r="C104" s="21" t="s">
        <v>265</v>
      </c>
      <c r="D104" s="61">
        <v>43251</v>
      </c>
      <c r="E104" s="21" t="s">
        <v>75</v>
      </c>
      <c r="F104" s="21" t="s">
        <v>75</v>
      </c>
      <c r="G104" s="21"/>
      <c r="H104" s="21" t="s">
        <v>88</v>
      </c>
      <c r="I104" s="21" t="s">
        <v>87</v>
      </c>
      <c r="J104" s="21" t="s">
        <v>86</v>
      </c>
      <c r="K104" s="21" t="s">
        <v>108</v>
      </c>
      <c r="L104" s="63">
        <v>1983.4</v>
      </c>
      <c r="M104" s="21" t="s">
        <v>8</v>
      </c>
      <c r="N104" s="21" t="s">
        <v>76</v>
      </c>
      <c r="O104" s="21" t="s">
        <v>266</v>
      </c>
    </row>
    <row r="105" spans="1:15">
      <c r="A105" s="21" t="s">
        <v>29</v>
      </c>
      <c r="B105" s="21" t="s">
        <v>99</v>
      </c>
      <c r="C105" s="21" t="s">
        <v>267</v>
      </c>
      <c r="D105" s="61">
        <v>43252</v>
      </c>
      <c r="E105" s="21" t="s">
        <v>71</v>
      </c>
      <c r="F105" s="21" t="s">
        <v>71</v>
      </c>
      <c r="G105" s="21"/>
      <c r="H105" s="21" t="s">
        <v>88</v>
      </c>
      <c r="I105" s="21" t="s">
        <v>87</v>
      </c>
      <c r="J105" s="21" t="s">
        <v>86</v>
      </c>
      <c r="K105" s="21" t="s">
        <v>101</v>
      </c>
      <c r="L105" s="63">
        <v>-257.55</v>
      </c>
      <c r="M105" s="21" t="s">
        <v>8</v>
      </c>
      <c r="N105" s="21" t="s">
        <v>72</v>
      </c>
      <c r="O105" s="21" t="s">
        <v>268</v>
      </c>
    </row>
    <row r="106" spans="1:15">
      <c r="A106" s="21" t="s">
        <v>29</v>
      </c>
      <c r="B106" s="21" t="s">
        <v>99</v>
      </c>
      <c r="C106" s="21" t="s">
        <v>269</v>
      </c>
      <c r="D106" s="61">
        <v>43252</v>
      </c>
      <c r="E106" s="21" t="s">
        <v>71</v>
      </c>
      <c r="F106" s="21" t="s">
        <v>71</v>
      </c>
      <c r="G106" s="21"/>
      <c r="H106" s="21" t="s">
        <v>88</v>
      </c>
      <c r="I106" s="21" t="s">
        <v>87</v>
      </c>
      <c r="J106" s="21" t="s">
        <v>86</v>
      </c>
      <c r="K106" s="21" t="s">
        <v>101</v>
      </c>
      <c r="L106" s="63">
        <v>-194.04</v>
      </c>
      <c r="M106" s="21" t="s">
        <v>8</v>
      </c>
      <c r="N106" s="21" t="s">
        <v>72</v>
      </c>
      <c r="O106" s="21" t="s">
        <v>270</v>
      </c>
    </row>
    <row r="107" spans="1:15" hidden="1">
      <c r="A107" s="21" t="s">
        <v>29</v>
      </c>
      <c r="B107" s="21" t="s">
        <v>99</v>
      </c>
      <c r="C107" s="21" t="s">
        <v>271</v>
      </c>
      <c r="D107" s="61">
        <v>43252</v>
      </c>
      <c r="E107" s="21" t="s">
        <v>80</v>
      </c>
      <c r="F107" s="21" t="s">
        <v>80</v>
      </c>
      <c r="G107" s="21"/>
      <c r="H107" s="21" t="s">
        <v>88</v>
      </c>
      <c r="I107" s="21" t="s">
        <v>87</v>
      </c>
      <c r="J107" s="21" t="s">
        <v>86</v>
      </c>
      <c r="K107" s="21" t="s">
        <v>101</v>
      </c>
      <c r="L107" s="63">
        <v>-831.63</v>
      </c>
      <c r="M107" s="21" t="s">
        <v>13</v>
      </c>
      <c r="N107" s="21" t="s">
        <v>81</v>
      </c>
      <c r="O107" s="21" t="s">
        <v>272</v>
      </c>
    </row>
    <row r="108" spans="1:15" hidden="1">
      <c r="A108" s="21" t="s">
        <v>29</v>
      </c>
      <c r="B108" s="21" t="s">
        <v>110</v>
      </c>
      <c r="C108" s="21" t="s">
        <v>273</v>
      </c>
      <c r="D108" s="61">
        <v>43255</v>
      </c>
      <c r="E108" s="21" t="s">
        <v>80</v>
      </c>
      <c r="F108" s="21" t="s">
        <v>80</v>
      </c>
      <c r="G108" s="21"/>
      <c r="H108" s="21" t="s">
        <v>88</v>
      </c>
      <c r="I108" s="21" t="s">
        <v>87</v>
      </c>
      <c r="J108" s="21" t="s">
        <v>86</v>
      </c>
      <c r="K108" s="21" t="s">
        <v>108</v>
      </c>
      <c r="L108" s="63">
        <v>831.63</v>
      </c>
      <c r="M108" s="21" t="s">
        <v>13</v>
      </c>
      <c r="N108" s="21" t="s">
        <v>81</v>
      </c>
      <c r="O108" s="21" t="s">
        <v>274</v>
      </c>
    </row>
    <row r="109" spans="1:15" hidden="1">
      <c r="A109" s="21" t="s">
        <v>29</v>
      </c>
      <c r="B109" s="21" t="s">
        <v>110</v>
      </c>
      <c r="C109" s="21" t="s">
        <v>275</v>
      </c>
      <c r="D109" s="61">
        <v>43262</v>
      </c>
      <c r="E109" s="21" t="s">
        <v>62</v>
      </c>
      <c r="F109" s="21" t="s">
        <v>62</v>
      </c>
      <c r="G109" s="21"/>
      <c r="H109" s="21" t="s">
        <v>88</v>
      </c>
      <c r="I109" s="21" t="s">
        <v>87</v>
      </c>
      <c r="J109" s="21" t="s">
        <v>86</v>
      </c>
      <c r="K109" s="21" t="s">
        <v>108</v>
      </c>
      <c r="L109" s="63">
        <v>571.52</v>
      </c>
      <c r="M109" s="21" t="s">
        <v>14</v>
      </c>
      <c r="N109" s="21" t="s">
        <v>63</v>
      </c>
      <c r="O109" s="21" t="s">
        <v>276</v>
      </c>
    </row>
    <row r="110" spans="1:15">
      <c r="A110" s="21" t="s">
        <v>29</v>
      </c>
      <c r="B110" s="21" t="s">
        <v>110</v>
      </c>
      <c r="C110" s="21" t="s">
        <v>277</v>
      </c>
      <c r="D110" s="61">
        <v>43263</v>
      </c>
      <c r="E110" s="21" t="s">
        <v>71</v>
      </c>
      <c r="F110" s="21" t="s">
        <v>71</v>
      </c>
      <c r="G110" s="21"/>
      <c r="H110" s="21" t="s">
        <v>88</v>
      </c>
      <c r="I110" s="21" t="s">
        <v>87</v>
      </c>
      <c r="J110" s="21" t="s">
        <v>86</v>
      </c>
      <c r="K110" s="21" t="s">
        <v>108</v>
      </c>
      <c r="L110" s="63">
        <v>289.3</v>
      </c>
      <c r="M110" s="21" t="s">
        <v>8</v>
      </c>
      <c r="N110" s="21" t="s">
        <v>72</v>
      </c>
      <c r="O110" s="21" t="s">
        <v>278</v>
      </c>
    </row>
    <row r="111" spans="1:15">
      <c r="A111" s="21" t="s">
        <v>29</v>
      </c>
      <c r="B111" s="21" t="s">
        <v>110</v>
      </c>
      <c r="C111" s="21" t="s">
        <v>277</v>
      </c>
      <c r="D111" s="61">
        <v>43263</v>
      </c>
      <c r="E111" s="21" t="s">
        <v>73</v>
      </c>
      <c r="F111" s="21" t="s">
        <v>73</v>
      </c>
      <c r="G111" s="21"/>
      <c r="H111" s="21" t="s">
        <v>88</v>
      </c>
      <c r="I111" s="21" t="s">
        <v>87</v>
      </c>
      <c r="J111" s="21" t="s">
        <v>86</v>
      </c>
      <c r="K111" s="21" t="s">
        <v>108</v>
      </c>
      <c r="L111" s="63">
        <v>8</v>
      </c>
      <c r="M111" s="21" t="s">
        <v>8</v>
      </c>
      <c r="N111" s="21" t="s">
        <v>74</v>
      </c>
      <c r="O111" s="21" t="s">
        <v>278</v>
      </c>
    </row>
    <row r="112" spans="1:15">
      <c r="A112" s="21" t="s">
        <v>29</v>
      </c>
      <c r="B112" s="21" t="s">
        <v>110</v>
      </c>
      <c r="C112" s="21" t="s">
        <v>279</v>
      </c>
      <c r="D112" s="61">
        <v>43263</v>
      </c>
      <c r="E112" s="21" t="s">
        <v>77</v>
      </c>
      <c r="F112" s="21" t="s">
        <v>77</v>
      </c>
      <c r="G112" s="21"/>
      <c r="H112" s="21" t="s">
        <v>88</v>
      </c>
      <c r="I112" s="21" t="s">
        <v>87</v>
      </c>
      <c r="J112" s="21" t="s">
        <v>86</v>
      </c>
      <c r="K112" s="21" t="s">
        <v>108</v>
      </c>
      <c r="L112" s="63">
        <v>75.02</v>
      </c>
      <c r="M112" s="21" t="s">
        <v>8</v>
      </c>
      <c r="N112" s="21" t="s">
        <v>70</v>
      </c>
      <c r="O112" s="21" t="s">
        <v>280</v>
      </c>
    </row>
    <row r="113" spans="1:15">
      <c r="A113" s="21" t="s">
        <v>29</v>
      </c>
      <c r="B113" s="21" t="s">
        <v>110</v>
      </c>
      <c r="C113" s="21" t="s">
        <v>281</v>
      </c>
      <c r="D113" s="61">
        <v>43263</v>
      </c>
      <c r="E113" s="21" t="s">
        <v>77</v>
      </c>
      <c r="F113" s="21" t="s">
        <v>77</v>
      </c>
      <c r="G113" s="21"/>
      <c r="H113" s="21" t="s">
        <v>88</v>
      </c>
      <c r="I113" s="21" t="s">
        <v>87</v>
      </c>
      <c r="J113" s="21" t="s">
        <v>86</v>
      </c>
      <c r="K113" s="21" t="s">
        <v>108</v>
      </c>
      <c r="L113" s="63">
        <v>44</v>
      </c>
      <c r="M113" s="21" t="s">
        <v>8</v>
      </c>
      <c r="N113" s="21" t="s">
        <v>70</v>
      </c>
      <c r="O113" s="21" t="s">
        <v>282</v>
      </c>
    </row>
    <row r="114" spans="1:15">
      <c r="A114" s="21" t="s">
        <v>29</v>
      </c>
      <c r="B114" s="21" t="s">
        <v>110</v>
      </c>
      <c r="C114" s="21" t="s">
        <v>283</v>
      </c>
      <c r="D114" s="61">
        <v>43263</v>
      </c>
      <c r="E114" s="21" t="s">
        <v>77</v>
      </c>
      <c r="F114" s="21" t="s">
        <v>77</v>
      </c>
      <c r="G114" s="21"/>
      <c r="H114" s="21" t="s">
        <v>88</v>
      </c>
      <c r="I114" s="21" t="s">
        <v>87</v>
      </c>
      <c r="J114" s="21" t="s">
        <v>86</v>
      </c>
      <c r="K114" s="21" t="s">
        <v>108</v>
      </c>
      <c r="L114" s="63">
        <v>75.02</v>
      </c>
      <c r="M114" s="21" t="s">
        <v>8</v>
      </c>
      <c r="N114" s="21" t="s">
        <v>70</v>
      </c>
      <c r="O114" s="21" t="s">
        <v>284</v>
      </c>
    </row>
    <row r="115" spans="1:15" hidden="1">
      <c r="A115" s="21" t="s">
        <v>29</v>
      </c>
      <c r="B115" s="21" t="s">
        <v>99</v>
      </c>
      <c r="C115" s="21" t="s">
        <v>285</v>
      </c>
      <c r="D115" s="61">
        <v>43265</v>
      </c>
      <c r="E115" s="21" t="s">
        <v>84</v>
      </c>
      <c r="F115" s="21" t="s">
        <v>84</v>
      </c>
      <c r="G115" s="21"/>
      <c r="H115" s="21" t="s">
        <v>88</v>
      </c>
      <c r="I115" s="21" t="s">
        <v>87</v>
      </c>
      <c r="J115" s="21" t="s">
        <v>86</v>
      </c>
      <c r="K115" s="21" t="s">
        <v>108</v>
      </c>
      <c r="L115" s="63">
        <v>73</v>
      </c>
      <c r="M115" s="21" t="s">
        <v>15</v>
      </c>
      <c r="N115" s="21" t="s">
        <v>85</v>
      </c>
      <c r="O115" s="21" t="s">
        <v>286</v>
      </c>
    </row>
    <row r="116" spans="1:15">
      <c r="A116" s="21" t="s">
        <v>29</v>
      </c>
      <c r="B116" s="21" t="s">
        <v>99</v>
      </c>
      <c r="C116" s="21" t="s">
        <v>285</v>
      </c>
      <c r="D116" s="61">
        <v>43265</v>
      </c>
      <c r="E116" s="21" t="s">
        <v>75</v>
      </c>
      <c r="F116" s="21" t="s">
        <v>75</v>
      </c>
      <c r="G116" s="21"/>
      <c r="H116" s="21" t="s">
        <v>88</v>
      </c>
      <c r="I116" s="21" t="s">
        <v>87</v>
      </c>
      <c r="J116" s="21" t="s">
        <v>86</v>
      </c>
      <c r="K116" s="21" t="s">
        <v>108</v>
      </c>
      <c r="L116" s="63">
        <v>148.62</v>
      </c>
      <c r="M116" s="21" t="s">
        <v>8</v>
      </c>
      <c r="N116" s="21" t="s">
        <v>76</v>
      </c>
      <c r="O116" s="21" t="s">
        <v>286</v>
      </c>
    </row>
    <row r="117" spans="1:15">
      <c r="A117" s="21" t="s">
        <v>29</v>
      </c>
      <c r="B117" s="21" t="s">
        <v>99</v>
      </c>
      <c r="C117" s="21" t="s">
        <v>285</v>
      </c>
      <c r="D117" s="61">
        <v>43265</v>
      </c>
      <c r="E117" s="21" t="s">
        <v>77</v>
      </c>
      <c r="F117" s="21" t="s">
        <v>77</v>
      </c>
      <c r="G117" s="21"/>
      <c r="H117" s="21" t="s">
        <v>88</v>
      </c>
      <c r="I117" s="21" t="s">
        <v>87</v>
      </c>
      <c r="J117" s="21" t="s">
        <v>86</v>
      </c>
      <c r="K117" s="21" t="s">
        <v>108</v>
      </c>
      <c r="L117" s="63">
        <v>29.43</v>
      </c>
      <c r="M117" s="21" t="s">
        <v>8</v>
      </c>
      <c r="N117" s="21" t="s">
        <v>70</v>
      </c>
      <c r="O117" s="21" t="s">
        <v>286</v>
      </c>
    </row>
    <row r="118" spans="1:15" hidden="1">
      <c r="A118" s="21" t="s">
        <v>29</v>
      </c>
      <c r="B118" s="21" t="s">
        <v>99</v>
      </c>
      <c r="C118" s="21" t="s">
        <v>285</v>
      </c>
      <c r="D118" s="61">
        <v>43265</v>
      </c>
      <c r="E118" s="21" t="s">
        <v>82</v>
      </c>
      <c r="F118" s="21" t="s">
        <v>82</v>
      </c>
      <c r="G118" s="21"/>
      <c r="H118" s="21" t="s">
        <v>88</v>
      </c>
      <c r="I118" s="21" t="s">
        <v>87</v>
      </c>
      <c r="J118" s="21" t="s">
        <v>86</v>
      </c>
      <c r="K118" s="21" t="s">
        <v>108</v>
      </c>
      <c r="L118" s="63">
        <v>6.5</v>
      </c>
      <c r="M118" s="21" t="s">
        <v>9</v>
      </c>
      <c r="N118" s="21" t="s">
        <v>83</v>
      </c>
      <c r="O118" s="21" t="s">
        <v>286</v>
      </c>
    </row>
    <row r="119" spans="1:15" hidden="1">
      <c r="A119" s="21" t="s">
        <v>29</v>
      </c>
      <c r="B119" s="21" t="s">
        <v>110</v>
      </c>
      <c r="C119" s="21" t="s">
        <v>287</v>
      </c>
      <c r="D119" s="61">
        <v>43279</v>
      </c>
      <c r="E119" s="21" t="s">
        <v>56</v>
      </c>
      <c r="F119" s="21" t="s">
        <v>56</v>
      </c>
      <c r="G119" s="21"/>
      <c r="H119" s="21" t="s">
        <v>88</v>
      </c>
      <c r="I119" s="21" t="s">
        <v>87</v>
      </c>
      <c r="J119" s="21" t="s">
        <v>86</v>
      </c>
      <c r="K119" s="21" t="s">
        <v>108</v>
      </c>
      <c r="L119" s="63">
        <v>322.5</v>
      </c>
      <c r="M119" s="21" t="s">
        <v>0</v>
      </c>
      <c r="N119" s="21" t="s">
        <v>57</v>
      </c>
      <c r="O119" s="21" t="s">
        <v>288</v>
      </c>
    </row>
    <row r="120" spans="1:15">
      <c r="A120" s="21" t="s">
        <v>29</v>
      </c>
      <c r="B120" s="21" t="s">
        <v>110</v>
      </c>
      <c r="C120" s="21" t="s">
        <v>289</v>
      </c>
      <c r="D120" s="61">
        <v>43280</v>
      </c>
      <c r="E120" s="21" t="s">
        <v>75</v>
      </c>
      <c r="F120" s="21" t="s">
        <v>75</v>
      </c>
      <c r="G120" s="21"/>
      <c r="H120" s="21" t="s">
        <v>88</v>
      </c>
      <c r="I120" s="21" t="s">
        <v>87</v>
      </c>
      <c r="J120" s="21" t="s">
        <v>86</v>
      </c>
      <c r="K120" s="21" t="s">
        <v>108</v>
      </c>
      <c r="L120" s="63">
        <v>477.46</v>
      </c>
      <c r="M120" s="21" t="s">
        <v>8</v>
      </c>
      <c r="N120" s="21" t="s">
        <v>76</v>
      </c>
      <c r="O120" s="21" t="s">
        <v>290</v>
      </c>
    </row>
    <row r="121" spans="1:15">
      <c r="A121" s="21" t="s">
        <v>29</v>
      </c>
      <c r="B121" s="21" t="s">
        <v>99</v>
      </c>
      <c r="C121" s="21" t="s">
        <v>291</v>
      </c>
      <c r="D121" s="61">
        <v>43281</v>
      </c>
      <c r="E121" s="21" t="s">
        <v>71</v>
      </c>
      <c r="F121" s="21" t="s">
        <v>71</v>
      </c>
      <c r="G121" s="21"/>
      <c r="H121" s="21" t="s">
        <v>88</v>
      </c>
      <c r="I121" s="21" t="s">
        <v>87</v>
      </c>
      <c r="J121" s="21" t="s">
        <v>86</v>
      </c>
      <c r="K121" s="21" t="s">
        <v>108</v>
      </c>
      <c r="L121" s="63">
        <v>631.55999999999995</v>
      </c>
      <c r="M121" s="21" t="s">
        <v>8</v>
      </c>
      <c r="N121" s="21" t="s">
        <v>72</v>
      </c>
      <c r="O121" s="21" t="s">
        <v>292</v>
      </c>
    </row>
    <row r="122" spans="1:15">
      <c r="A122" s="21" t="s">
        <v>29</v>
      </c>
      <c r="B122" s="21" t="s">
        <v>99</v>
      </c>
      <c r="C122" s="21" t="s">
        <v>293</v>
      </c>
      <c r="D122" s="61">
        <v>43281</v>
      </c>
      <c r="E122" s="21" t="s">
        <v>71</v>
      </c>
      <c r="F122" s="21" t="s">
        <v>71</v>
      </c>
      <c r="G122" s="21"/>
      <c r="H122" s="21" t="s">
        <v>88</v>
      </c>
      <c r="I122" s="21" t="s">
        <v>87</v>
      </c>
      <c r="J122" s="21" t="s">
        <v>86</v>
      </c>
      <c r="K122" s="21" t="s">
        <v>108</v>
      </c>
      <c r="L122" s="63">
        <v>174.62</v>
      </c>
      <c r="M122" s="21" t="s">
        <v>8</v>
      </c>
      <c r="N122" s="21" t="s">
        <v>72</v>
      </c>
      <c r="O122" s="21" t="s">
        <v>294</v>
      </c>
    </row>
    <row r="123" spans="1:15" hidden="1">
      <c r="A123" s="21" t="s">
        <v>29</v>
      </c>
      <c r="B123" s="21" t="s">
        <v>99</v>
      </c>
      <c r="C123" s="21" t="s">
        <v>295</v>
      </c>
      <c r="D123" s="61">
        <v>43281</v>
      </c>
      <c r="E123" s="21" t="s">
        <v>80</v>
      </c>
      <c r="F123" s="21" t="s">
        <v>80</v>
      </c>
      <c r="G123" s="21"/>
      <c r="H123" s="21" t="s">
        <v>88</v>
      </c>
      <c r="I123" s="21" t="s">
        <v>87</v>
      </c>
      <c r="J123" s="21" t="s">
        <v>86</v>
      </c>
      <c r="K123" s="21" t="s">
        <v>108</v>
      </c>
      <c r="L123" s="63">
        <v>475.64</v>
      </c>
      <c r="M123" s="21" t="s">
        <v>13</v>
      </c>
      <c r="N123" s="21" t="s">
        <v>81</v>
      </c>
      <c r="O123" s="21" t="s">
        <v>296</v>
      </c>
    </row>
  </sheetData>
  <autoFilter ref="A1:O123">
    <filterColumn colId="12">
      <filters>
        <filter val="G05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 LN Resp</vt:lpstr>
      <vt:lpstr>RAPPEL R1</vt:lpstr>
      <vt:lpstr>GL</vt:lpstr>
    </vt:vector>
  </TitlesOfParts>
  <Company>ELEPHANT VERT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erika adouvo</dc:creator>
  <cp:lastModifiedBy>anonyme</cp:lastModifiedBy>
  <cp:lastPrinted>2015-07-30T19:35:26Z</cp:lastPrinted>
  <dcterms:created xsi:type="dcterms:W3CDTF">2015-07-29T17:06:04Z</dcterms:created>
  <dcterms:modified xsi:type="dcterms:W3CDTF">2018-08-01T16:40:13Z</dcterms:modified>
</cp:coreProperties>
</file>