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92" windowWidth="23256" windowHeight="12528"/>
  </bookViews>
  <sheets>
    <sheet name="Inv" sheetId="1" r:id="rId1"/>
    <sheet name="info" sheetId="2" r:id="rId2"/>
  </sheets>
  <definedNames>
    <definedName name="contenant">info!$B$2:$B$14</definedName>
  </definedNames>
  <calcPr calcId="125725"/>
</workbook>
</file>

<file path=xl/calcChain.xml><?xml version="1.0" encoding="utf-8"?>
<calcChain xmlns="http://schemas.openxmlformats.org/spreadsheetml/2006/main">
  <c r="H2" i="1"/>
  <c r="I2"/>
  <c r="E8" l="1"/>
  <c r="F8"/>
  <c r="E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F7"/>
  <c r="E7"/>
  <c r="F13" i="2"/>
  <c r="F14"/>
  <c r="F9" i="1" s="1"/>
  <c r="F12" i="2"/>
  <c r="F11"/>
  <c r="F10"/>
  <c r="F9"/>
  <c r="H29" i="1" l="1"/>
  <c r="J29"/>
  <c r="I29"/>
  <c r="J27"/>
  <c r="I27"/>
  <c r="H27"/>
  <c r="H25"/>
  <c r="J25"/>
  <c r="I25"/>
  <c r="J23"/>
  <c r="I23"/>
  <c r="H23"/>
  <c r="H21"/>
  <c r="J21"/>
  <c r="I21"/>
  <c r="J19"/>
  <c r="I19"/>
  <c r="H19"/>
  <c r="H17"/>
  <c r="J17"/>
  <c r="I17"/>
  <c r="J15"/>
  <c r="I15"/>
  <c r="H15"/>
  <c r="H13"/>
  <c r="J13"/>
  <c r="I13"/>
  <c r="J11"/>
  <c r="I11"/>
  <c r="H11"/>
  <c r="H9"/>
  <c r="J9"/>
  <c r="I9"/>
  <c r="H7"/>
  <c r="I7"/>
  <c r="J7"/>
  <c r="I30"/>
  <c r="H30"/>
  <c r="J30"/>
  <c r="J28"/>
  <c r="I28"/>
  <c r="H28"/>
  <c r="I26"/>
  <c r="H26"/>
  <c r="J26"/>
  <c r="J24"/>
  <c r="I24"/>
  <c r="H24"/>
  <c r="I22"/>
  <c r="H22"/>
  <c r="J22"/>
  <c r="J20"/>
  <c r="I20"/>
  <c r="H20"/>
  <c r="I18"/>
  <c r="H18"/>
  <c r="J18"/>
  <c r="J16"/>
  <c r="I16"/>
  <c r="H16"/>
  <c r="I14"/>
  <c r="H14"/>
  <c r="J14"/>
  <c r="J12"/>
  <c r="I12"/>
  <c r="H12"/>
  <c r="I10"/>
  <c r="H10"/>
  <c r="J10"/>
  <c r="I8"/>
  <c r="H8"/>
  <c r="J8"/>
  <c r="H4" l="1"/>
  <c r="I4"/>
  <c r="J4"/>
  <c r="J2" s="1"/>
</calcChain>
</file>

<file path=xl/sharedStrings.xml><?xml version="1.0" encoding="utf-8"?>
<sst xmlns="http://schemas.openxmlformats.org/spreadsheetml/2006/main" count="38" uniqueCount="27">
  <si>
    <t>cl</t>
  </si>
  <si>
    <t>bouteilles</t>
  </si>
  <si>
    <t>bacs</t>
  </si>
  <si>
    <t>cartons</t>
  </si>
  <si>
    <t>bac-33</t>
  </si>
  <si>
    <t>bac-37.5</t>
  </si>
  <si>
    <t>bac-75</t>
  </si>
  <si>
    <t>carton-33</t>
  </si>
  <si>
    <t>carton-37.5</t>
  </si>
  <si>
    <t>carton-75</t>
  </si>
  <si>
    <t>palette / bacs-33</t>
  </si>
  <si>
    <t>palette / bacs-37.5</t>
  </si>
  <si>
    <t>palette / bacs-75</t>
  </si>
  <si>
    <t>palette / cartons-33</t>
  </si>
  <si>
    <t>palette / cartons-37.5</t>
  </si>
  <si>
    <t>palette / cartons-75</t>
  </si>
  <si>
    <t>stocks</t>
  </si>
  <si>
    <t>Qte</t>
  </si>
  <si>
    <t>début inv.</t>
  </si>
  <si>
    <t>Entrée</t>
  </si>
  <si>
    <t>Sortie</t>
  </si>
  <si>
    <t>Nbr. Bouteille</t>
  </si>
  <si>
    <t>Type</t>
  </si>
  <si>
    <t>Contenant</t>
  </si>
  <si>
    <t>Inventaire des Bouteilles</t>
  </si>
  <si>
    <t xml:space="preserve">Nb de bacs </t>
  </si>
  <si>
    <t xml:space="preserve">inv. Actuel 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</si>
</sst>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sz val="8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Continuous"/>
    </xf>
    <xf numFmtId="0" fontId="0" fillId="2" borderId="0" xfId="0" applyFill="1" applyAlignment="1">
      <alignment horizontal="centerContinuous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3" borderId="0" xfId="0" applyNumberForma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0" fontId="0" fillId="5" borderId="0" xfId="0" applyFill="1" applyAlignment="1">
      <alignment horizontal="center"/>
    </xf>
    <xf numFmtId="0" fontId="1" fillId="6" borderId="0" xfId="0" applyFont="1" applyFill="1" applyAlignment="1">
      <alignment horizontal="center"/>
    </xf>
    <xf numFmtId="14" fontId="2" fillId="6" borderId="0" xfId="0" applyNumberFormat="1" applyFont="1" applyFill="1" applyAlignment="1">
      <alignment horizontal="right"/>
    </xf>
    <xf numFmtId="14" fontId="2" fillId="2" borderId="0" xfId="0" applyNumberFormat="1" applyFont="1" applyFill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 indent="1"/>
    </xf>
    <xf numFmtId="0" fontId="0" fillId="0" borderId="0" xfId="0" applyAlignment="1">
      <alignment horizontal="right" indent="2"/>
    </xf>
    <xf numFmtId="3" fontId="1" fillId="0" borderId="2" xfId="0" applyNumberFormat="1" applyFont="1" applyBorder="1" applyAlignment="1">
      <alignment horizontal="right" indent="1"/>
    </xf>
    <xf numFmtId="3" fontId="1" fillId="0" borderId="3" xfId="0" applyNumberFormat="1" applyFont="1" applyBorder="1" applyAlignment="1">
      <alignment horizontal="right" indent="1"/>
    </xf>
    <xf numFmtId="3" fontId="3" fillId="6" borderId="0" xfId="0" applyNumberFormat="1" applyFont="1" applyFill="1" applyAlignment="1">
      <alignment horizontal="right" indent="1"/>
    </xf>
    <xf numFmtId="3" fontId="0" fillId="2" borderId="0" xfId="0" applyNumberFormat="1" applyFill="1" applyAlignment="1">
      <alignment horizontal="right" indent="1"/>
    </xf>
    <xf numFmtId="3" fontId="0" fillId="0" borderId="0" xfId="0" applyNumberFormat="1" applyAlignment="1">
      <alignment horizontal="right" indent="1"/>
    </xf>
    <xf numFmtId="3" fontId="0" fillId="2" borderId="0" xfId="0" applyNumberFormat="1" applyFill="1" applyAlignment="1">
      <alignment horizontal="right" indent="2"/>
    </xf>
    <xf numFmtId="3" fontId="0" fillId="0" borderId="0" xfId="0" applyNumberFormat="1" applyAlignment="1">
      <alignment horizontal="right" indent="2"/>
    </xf>
    <xf numFmtId="0" fontId="1" fillId="2" borderId="0" xfId="0" applyFont="1" applyFill="1" applyAlignment="1">
      <alignment horizontal="right" indent="1"/>
    </xf>
    <xf numFmtId="3" fontId="0" fillId="0" borderId="5" xfId="0" applyNumberFormat="1" applyBorder="1" applyAlignment="1">
      <alignment horizontal="right" indent="1"/>
    </xf>
    <xf numFmtId="3" fontId="0" fillId="0" borderId="6" xfId="0" applyNumberFormat="1" applyBorder="1" applyAlignment="1">
      <alignment horizontal="right" indent="1"/>
    </xf>
    <xf numFmtId="0" fontId="4" fillId="0" borderId="0" xfId="0" applyFont="1" applyAlignment="1">
      <alignment horizontal="right" indent="1"/>
    </xf>
    <xf numFmtId="0" fontId="0" fillId="0" borderId="4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0"/>
  <sheetViews>
    <sheetView showZeros="0" tabSelected="1" workbookViewId="0">
      <selection activeCell="H2" sqref="H2"/>
    </sheetView>
  </sheetViews>
  <sheetFormatPr baseColWidth="10" defaultRowHeight="13.2"/>
  <cols>
    <col min="1" max="1" width="11.44140625" style="1"/>
    <col min="2" max="2" width="8.5546875" style="10" customWidth="1"/>
    <col min="3" max="3" width="6.77734375" style="23" customWidth="1"/>
    <col min="4" max="4" width="24.6640625" style="1" customWidth="1"/>
    <col min="5" max="5" width="8" style="1" customWidth="1"/>
    <col min="6" max="6" width="14" style="31" customWidth="1"/>
    <col min="8" max="10" width="11.5546875" style="29"/>
  </cols>
  <sheetData>
    <row r="1" spans="1:11">
      <c r="A1" s="15" t="s">
        <v>22</v>
      </c>
      <c r="B1" s="14"/>
      <c r="F1" s="24"/>
      <c r="H1" s="7" t="s">
        <v>24</v>
      </c>
      <c r="I1" s="8"/>
      <c r="J1" s="8"/>
    </row>
    <row r="2" spans="1:11">
      <c r="A2" s="16" t="s">
        <v>19</v>
      </c>
      <c r="B2" s="14">
        <v>1</v>
      </c>
      <c r="F2" s="24"/>
      <c r="G2" s="36" t="s">
        <v>25</v>
      </c>
      <c r="H2" s="33">
        <f>ROUNDUP(H4/24,0)</f>
        <v>44</v>
      </c>
      <c r="I2" s="33">
        <f>ROUNDUP(I4/24,0)</f>
        <v>-61</v>
      </c>
      <c r="J2" s="34">
        <f>ROUNDUP(J4/12,0)</f>
        <v>195</v>
      </c>
      <c r="K2" s="5"/>
    </row>
    <row r="3" spans="1:11" ht="13.8" thickBot="1">
      <c r="A3" s="16" t="s">
        <v>20</v>
      </c>
      <c r="B3" s="14">
        <v>-1</v>
      </c>
      <c r="F3" s="24"/>
      <c r="G3" s="17" t="s">
        <v>0</v>
      </c>
      <c r="H3" s="35">
        <v>33</v>
      </c>
      <c r="I3" s="35">
        <v>37.5</v>
      </c>
      <c r="J3" s="35">
        <v>75</v>
      </c>
      <c r="K3" s="5"/>
    </row>
    <row r="4" spans="1:11" ht="13.8" thickBot="1">
      <c r="A4"/>
      <c r="B4"/>
      <c r="F4" s="24"/>
      <c r="G4" s="22" t="s">
        <v>26</v>
      </c>
      <c r="H4" s="25">
        <f>SUM(H6:H1000001)</f>
        <v>1048</v>
      </c>
      <c r="I4" s="25">
        <f>SUM(I6:I1000001)</f>
        <v>-1456</v>
      </c>
      <c r="J4" s="26">
        <f>SUM(J6:J1000001)</f>
        <v>2340</v>
      </c>
      <c r="K4" s="5"/>
    </row>
    <row r="5" spans="1:11">
      <c r="A5" s="6"/>
      <c r="B5" s="11"/>
      <c r="F5" s="24"/>
      <c r="G5" s="5"/>
      <c r="H5" s="5"/>
      <c r="I5" s="5"/>
      <c r="J5" s="5"/>
    </row>
    <row r="6" spans="1:11">
      <c r="A6" s="21">
        <v>43101</v>
      </c>
      <c r="B6" s="12" t="s">
        <v>17</v>
      </c>
      <c r="C6" s="15" t="s">
        <v>22</v>
      </c>
      <c r="D6" s="13" t="s">
        <v>23</v>
      </c>
      <c r="E6" s="19" t="s">
        <v>0</v>
      </c>
      <c r="F6" s="19" t="s">
        <v>21</v>
      </c>
      <c r="G6" s="20" t="s">
        <v>18</v>
      </c>
      <c r="H6" s="27">
        <v>1000</v>
      </c>
      <c r="I6" s="27">
        <v>2000</v>
      </c>
      <c r="J6" s="27">
        <v>3000</v>
      </c>
    </row>
    <row r="7" spans="1:11">
      <c r="A7" s="9">
        <v>43102</v>
      </c>
      <c r="B7" s="10">
        <v>2</v>
      </c>
      <c r="C7" s="23">
        <v>1</v>
      </c>
      <c r="D7" s="18" t="s">
        <v>7</v>
      </c>
      <c r="E7" s="2">
        <f>IFERROR(INDEX(info!C:C,MATCH(D7,info!B:B,0)),0)</f>
        <v>33</v>
      </c>
      <c r="F7" s="30">
        <f>IFERROR(INDEX(info!$F:$F,MATCH(D7,info!$B:$B,0)),0)</f>
        <v>24</v>
      </c>
      <c r="H7" s="28">
        <f>IF($E7=H$3,$B7*$C7*$F7,0)</f>
        <v>48</v>
      </c>
      <c r="I7" s="28">
        <f>IF($E7=I$3,$B7*$C7*$F7,0)</f>
        <v>0</v>
      </c>
      <c r="J7" s="28">
        <f>IF($E7=J$3,$B7*$C7*$F7,0)</f>
        <v>0</v>
      </c>
    </row>
    <row r="8" spans="1:11">
      <c r="A8" s="9">
        <v>43103</v>
      </c>
      <c r="B8" s="10">
        <v>3</v>
      </c>
      <c r="C8" s="23">
        <v>-1</v>
      </c>
      <c r="D8" s="18" t="s">
        <v>11</v>
      </c>
      <c r="E8" s="2">
        <f>IFERROR(INDEX(info!C:C,MATCH(D8,info!B:B,0)),0)</f>
        <v>37.5</v>
      </c>
      <c r="F8" s="30">
        <f>IFERROR(INDEX(info!$F:$F,MATCH(D8,info!$B:$B,0)),0)</f>
        <v>1152</v>
      </c>
      <c r="H8" s="28">
        <f>IF($E8=H$3,$B8*$C8*$F8,0)</f>
        <v>0</v>
      </c>
      <c r="I8" s="28">
        <f>IF($E8=I$3,$B8*$C8*$F8,0)</f>
        <v>-3456</v>
      </c>
      <c r="J8" s="28">
        <f>IF($E8=J$3,$B8*$C8*$F8,0)</f>
        <v>0</v>
      </c>
    </row>
    <row r="9" spans="1:11">
      <c r="A9" s="9">
        <v>43104</v>
      </c>
      <c r="B9" s="10">
        <v>1</v>
      </c>
      <c r="C9" s="23">
        <v>-1</v>
      </c>
      <c r="D9" s="18" t="s">
        <v>15</v>
      </c>
      <c r="E9" s="2">
        <f>IFERROR(INDEX(info!C:C,MATCH(D9,info!B:B,0)),0)</f>
        <v>75</v>
      </c>
      <c r="F9" s="30">
        <f>IFERROR(INDEX(info!$F:$F,MATCH(D9,info!$B:$B,0)),0)</f>
        <v>660</v>
      </c>
      <c r="H9" s="28">
        <f>IF($E9=H$3,$B9*$C9*$F9,0)</f>
        <v>0</v>
      </c>
      <c r="I9" s="28">
        <f>IF($E9=I$3,$B9*$C9*$F9,0)</f>
        <v>0</v>
      </c>
      <c r="J9" s="28">
        <f>IF($E9=J$3,$B9*$C9*$F9,0)</f>
        <v>-660</v>
      </c>
    </row>
    <row r="10" spans="1:11">
      <c r="D10" s="18"/>
      <c r="E10" s="2">
        <f>IFERROR(INDEX(info!C:C,MATCH(D10,info!B:B,0)),0)</f>
        <v>0</v>
      </c>
      <c r="F10" s="30">
        <f>IFERROR(INDEX(info!$F:$F,MATCH(D10,info!$B:$B,0)),0)</f>
        <v>0</v>
      </c>
      <c r="H10" s="28">
        <f>IF($E10=H$3,$B10*$C10*$F10,0)</f>
        <v>0</v>
      </c>
      <c r="I10" s="28">
        <f>IF($E10=I$3,$B10*$C10*$F10,0)</f>
        <v>0</v>
      </c>
      <c r="J10" s="28">
        <f>IF($E10=J$3,$B10*$C10*$F10,0)</f>
        <v>0</v>
      </c>
    </row>
    <row r="11" spans="1:11">
      <c r="D11" s="18"/>
      <c r="E11" s="2">
        <f>IFERROR(INDEX(info!C:C,MATCH(D11,info!B:B,0)),0)</f>
        <v>0</v>
      </c>
      <c r="F11" s="30">
        <f>IFERROR(INDEX(info!$F:$F,MATCH(D11,info!$B:$B,0)),0)</f>
        <v>0</v>
      </c>
      <c r="H11" s="28">
        <f>IF($E11=H$3,$B11*$C11*$F11,0)</f>
        <v>0</v>
      </c>
      <c r="I11" s="28">
        <f>IF($E11=I$3,$B11*$C11*$F11,0)</f>
        <v>0</v>
      </c>
      <c r="J11" s="28">
        <f>IF($E11=J$3,$B11*$C11*$F11,0)</f>
        <v>0</v>
      </c>
    </row>
    <row r="12" spans="1:11">
      <c r="D12" s="18"/>
      <c r="E12" s="2">
        <f>IFERROR(INDEX(info!C:C,MATCH(D12,info!B:B,0)),0)</f>
        <v>0</v>
      </c>
      <c r="F12" s="30">
        <f>IFERROR(INDEX(info!$F:$F,MATCH(D12,info!$B:$B,0)),0)</f>
        <v>0</v>
      </c>
      <c r="H12" s="28">
        <f>IF($E12=H$3,$B12*$C12*$F12,0)</f>
        <v>0</v>
      </c>
      <c r="I12" s="28">
        <f>IF($E12=I$3,$B12*$C12*$F12,0)</f>
        <v>0</v>
      </c>
      <c r="J12" s="28">
        <f>IF($E12=J$3,$B12*$C12*$F12,0)</f>
        <v>0</v>
      </c>
    </row>
    <row r="13" spans="1:11">
      <c r="D13" s="18"/>
      <c r="E13" s="2">
        <f>IFERROR(INDEX(info!C:C,MATCH(D13,info!B:B,0)),0)</f>
        <v>0</v>
      </c>
      <c r="F13" s="30">
        <f>IFERROR(INDEX(info!$F:$F,MATCH(D13,info!$B:$B,0)),0)</f>
        <v>0</v>
      </c>
      <c r="H13" s="28">
        <f>IF($E13=H$3,$B13*$C13*$F13,0)</f>
        <v>0</v>
      </c>
      <c r="I13" s="28">
        <f>IF($E13=I$3,$B13*$C13*$F13,0)</f>
        <v>0</v>
      </c>
      <c r="J13" s="28">
        <f>IF($E13=J$3,$B13*$C13*$F13,0)</f>
        <v>0</v>
      </c>
    </row>
    <row r="14" spans="1:11">
      <c r="D14" s="18"/>
      <c r="E14" s="2">
        <f>IFERROR(INDEX(info!C:C,MATCH(D14,info!B:B,0)),0)</f>
        <v>0</v>
      </c>
      <c r="F14" s="30">
        <f>IFERROR(INDEX(info!$F:$F,MATCH(D14,info!$B:$B,0)),0)</f>
        <v>0</v>
      </c>
      <c r="H14" s="28">
        <f>IF($E14=H$3,$B14*$C14*$F14,0)</f>
        <v>0</v>
      </c>
      <c r="I14" s="28">
        <f>IF($E14=I$3,$B14*$C14*$F14,0)</f>
        <v>0</v>
      </c>
      <c r="J14" s="28">
        <f>IF($E14=J$3,$B14*$C14*$F14,0)</f>
        <v>0</v>
      </c>
    </row>
    <row r="15" spans="1:11">
      <c r="D15" s="18"/>
      <c r="E15" s="2">
        <f>IFERROR(INDEX(info!C:C,MATCH(D15,info!B:B,0)),0)</f>
        <v>0</v>
      </c>
      <c r="F15" s="30">
        <f>IFERROR(INDEX(info!$F:$F,MATCH(D15,info!$B:$B,0)),0)</f>
        <v>0</v>
      </c>
      <c r="H15" s="28">
        <f>IF($E15=H$3,$B15*$C15*$F15,0)</f>
        <v>0</v>
      </c>
      <c r="I15" s="28">
        <f>IF($E15=I$3,$B15*$C15*$F15,0)</f>
        <v>0</v>
      </c>
      <c r="J15" s="28">
        <f>IF($E15=J$3,$B15*$C15*$F15,0)</f>
        <v>0</v>
      </c>
    </row>
    <row r="16" spans="1:11">
      <c r="D16" s="18"/>
      <c r="E16" s="2">
        <f>IFERROR(INDEX(info!C:C,MATCH(D16,info!B:B,0)),0)</f>
        <v>0</v>
      </c>
      <c r="F16" s="30">
        <f>IFERROR(INDEX(info!$F:$F,MATCH(D16,info!$B:$B,0)),0)</f>
        <v>0</v>
      </c>
      <c r="H16" s="28">
        <f>IF($E16=H$3,$B16*$C16*$F16,0)</f>
        <v>0</v>
      </c>
      <c r="I16" s="28">
        <f>IF($E16=I$3,$B16*$C16*$F16,0)</f>
        <v>0</v>
      </c>
      <c r="J16" s="28">
        <f>IF($E16=J$3,$B16*$C16*$F16,0)</f>
        <v>0</v>
      </c>
    </row>
    <row r="17" spans="4:10">
      <c r="D17" s="18"/>
      <c r="E17" s="2">
        <f>IFERROR(INDEX(info!C:C,MATCH(D17,info!B:B,0)),0)</f>
        <v>0</v>
      </c>
      <c r="F17" s="30">
        <f>IFERROR(INDEX(info!$F:$F,MATCH(D17,info!$B:$B,0)),0)</f>
        <v>0</v>
      </c>
      <c r="H17" s="28">
        <f>IF($E17=H$3,$B17*$C17*$F17,0)</f>
        <v>0</v>
      </c>
      <c r="I17" s="28">
        <f>IF($E17=I$3,$B17*$C17*$F17,0)</f>
        <v>0</v>
      </c>
      <c r="J17" s="28">
        <f>IF($E17=J$3,$B17*$C17*$F17,0)</f>
        <v>0</v>
      </c>
    </row>
    <row r="18" spans="4:10">
      <c r="D18" s="18"/>
      <c r="E18" s="2">
        <f>IFERROR(INDEX(info!C:C,MATCH(D18,info!B:B,0)),0)</f>
        <v>0</v>
      </c>
      <c r="F18" s="30">
        <f>IFERROR(INDEX(info!$F:$F,MATCH(D18,info!$B:$B,0)),0)</f>
        <v>0</v>
      </c>
      <c r="H18" s="28">
        <f>IF($E18=H$3,$B18*$C18*$F18,0)</f>
        <v>0</v>
      </c>
      <c r="I18" s="28">
        <f>IF($E18=I$3,$B18*$C18*$F18,0)</f>
        <v>0</v>
      </c>
      <c r="J18" s="28">
        <f>IF($E18=J$3,$B18*$C18*$F18,0)</f>
        <v>0</v>
      </c>
    </row>
    <row r="19" spans="4:10">
      <c r="D19" s="18"/>
      <c r="E19" s="2">
        <f>IFERROR(INDEX(info!C:C,MATCH(D19,info!B:B,0)),0)</f>
        <v>0</v>
      </c>
      <c r="F19" s="30">
        <f>IFERROR(INDEX(info!$F:$F,MATCH(D19,info!$B:$B,0)),0)</f>
        <v>0</v>
      </c>
      <c r="H19" s="28">
        <f>IF($E19=H$3,$B19*$C19*$F19,0)</f>
        <v>0</v>
      </c>
      <c r="I19" s="28">
        <f>IF($E19=I$3,$B19*$C19*$F19,0)</f>
        <v>0</v>
      </c>
      <c r="J19" s="28">
        <f>IF($E19=J$3,$B19*$C19*$F19,0)</f>
        <v>0</v>
      </c>
    </row>
    <row r="20" spans="4:10">
      <c r="D20" s="18"/>
      <c r="E20" s="2">
        <f>IFERROR(INDEX(info!C:C,MATCH(D20,info!B:B,0)),0)</f>
        <v>0</v>
      </c>
      <c r="F20" s="30">
        <f>IFERROR(INDEX(info!$F:$F,MATCH(D20,info!$B:$B,0)),0)</f>
        <v>0</v>
      </c>
      <c r="H20" s="28">
        <f>IF($E20=H$3,$B20*$C20*$F20,0)</f>
        <v>0</v>
      </c>
      <c r="I20" s="28">
        <f>IF($E20=I$3,$B20*$C20*$F20,0)</f>
        <v>0</v>
      </c>
      <c r="J20" s="28">
        <f>IF($E20=J$3,$B20*$C20*$F20,0)</f>
        <v>0</v>
      </c>
    </row>
    <row r="21" spans="4:10">
      <c r="D21" s="18"/>
      <c r="E21" s="2">
        <f>IFERROR(INDEX(info!C:C,MATCH(D21,info!B:B,0)),0)</f>
        <v>0</v>
      </c>
      <c r="F21" s="30">
        <f>IFERROR(INDEX(info!$F:$F,MATCH(D21,info!$B:$B,0)),0)</f>
        <v>0</v>
      </c>
      <c r="H21" s="28">
        <f>IF($E21=H$3,$B21*$C21*$F21,0)</f>
        <v>0</v>
      </c>
      <c r="I21" s="28">
        <f>IF($E21=I$3,$B21*$C21*$F21,0)</f>
        <v>0</v>
      </c>
      <c r="J21" s="28">
        <f>IF($E21=J$3,$B21*$C21*$F21,0)</f>
        <v>0</v>
      </c>
    </row>
    <row r="22" spans="4:10">
      <c r="D22" s="18"/>
      <c r="E22" s="2">
        <f>IFERROR(INDEX(info!C:C,MATCH(D22,info!B:B,0)),0)</f>
        <v>0</v>
      </c>
      <c r="F22" s="30">
        <f>IFERROR(INDEX(info!$F:$F,MATCH(D22,info!$B:$B,0)),0)</f>
        <v>0</v>
      </c>
      <c r="H22" s="28">
        <f>IF($E22=H$3,$B22*$C22*$F22,0)</f>
        <v>0</v>
      </c>
      <c r="I22" s="28">
        <f>IF($E22=I$3,$B22*$C22*$F22,0)</f>
        <v>0</v>
      </c>
      <c r="J22" s="28">
        <f>IF($E22=J$3,$B22*$C22*$F22,0)</f>
        <v>0</v>
      </c>
    </row>
    <row r="23" spans="4:10">
      <c r="D23" s="18"/>
      <c r="E23" s="2">
        <f>IFERROR(INDEX(info!C:C,MATCH(D23,info!B:B,0)),0)</f>
        <v>0</v>
      </c>
      <c r="F23" s="30">
        <f>IFERROR(INDEX(info!$F:$F,MATCH(D23,info!$B:$B,0)),0)</f>
        <v>0</v>
      </c>
      <c r="H23" s="28">
        <f>IF($E23=H$3,$B23*$C23*$F23,0)</f>
        <v>0</v>
      </c>
      <c r="I23" s="28">
        <f>IF($E23=I$3,$B23*$C23*$F23,0)</f>
        <v>0</v>
      </c>
      <c r="J23" s="28">
        <f>IF($E23=J$3,$B23*$C23*$F23,0)</f>
        <v>0</v>
      </c>
    </row>
    <row r="24" spans="4:10">
      <c r="D24" s="18"/>
      <c r="E24" s="2">
        <f>IFERROR(INDEX(info!C:C,MATCH(D24,info!B:B,0)),0)</f>
        <v>0</v>
      </c>
      <c r="F24" s="30">
        <f>IFERROR(INDEX(info!$F:$F,MATCH(D24,info!$B:$B,0)),0)</f>
        <v>0</v>
      </c>
      <c r="H24" s="28">
        <f>IF($E24=H$3,$B24*$C24*$F24,0)</f>
        <v>0</v>
      </c>
      <c r="I24" s="28">
        <f>IF($E24=I$3,$B24*$C24*$F24,0)</f>
        <v>0</v>
      </c>
      <c r="J24" s="28">
        <f>IF($E24=J$3,$B24*$C24*$F24,0)</f>
        <v>0</v>
      </c>
    </row>
    <row r="25" spans="4:10">
      <c r="D25" s="18"/>
      <c r="E25" s="2">
        <f>IFERROR(INDEX(info!C:C,MATCH(D25,info!B:B,0)),0)</f>
        <v>0</v>
      </c>
      <c r="F25" s="30">
        <f>IFERROR(INDEX(info!$F:$F,MATCH(D25,info!$B:$B,0)),0)</f>
        <v>0</v>
      </c>
      <c r="H25" s="28">
        <f>IF($E25=H$3,$B25*$C25*$F25,0)</f>
        <v>0</v>
      </c>
      <c r="I25" s="28">
        <f>IF($E25=I$3,$B25*$C25*$F25,0)</f>
        <v>0</v>
      </c>
      <c r="J25" s="28">
        <f>IF($E25=J$3,$B25*$C25*$F25,0)</f>
        <v>0</v>
      </c>
    </row>
    <row r="26" spans="4:10">
      <c r="D26" s="18"/>
      <c r="E26" s="2">
        <f>IFERROR(INDEX(info!C:C,MATCH(D26,info!B:B,0)),0)</f>
        <v>0</v>
      </c>
      <c r="F26" s="30">
        <f>IFERROR(INDEX(info!$F:$F,MATCH(D26,info!$B:$B,0)),0)</f>
        <v>0</v>
      </c>
      <c r="H26" s="28">
        <f>IF($E26=H$3,$B26*$C26*$F26,0)</f>
        <v>0</v>
      </c>
      <c r="I26" s="28">
        <f>IF($E26=I$3,$B26*$C26*$F26,0)</f>
        <v>0</v>
      </c>
      <c r="J26" s="28">
        <f>IF($E26=J$3,$B26*$C26*$F26,0)</f>
        <v>0</v>
      </c>
    </row>
    <row r="27" spans="4:10">
      <c r="D27" s="18"/>
      <c r="E27" s="2">
        <f>IFERROR(INDEX(info!C:C,MATCH(D27,info!B:B,0)),0)</f>
        <v>0</v>
      </c>
      <c r="F27" s="30">
        <f>IFERROR(INDEX(info!$F:$F,MATCH(D27,info!$B:$B,0)),0)</f>
        <v>0</v>
      </c>
      <c r="H27" s="28">
        <f>IF($E27=H$3,$B27*$C27*$F27,0)</f>
        <v>0</v>
      </c>
      <c r="I27" s="28">
        <f>IF($E27=I$3,$B27*$C27*$F27,0)</f>
        <v>0</v>
      </c>
      <c r="J27" s="28">
        <f>IF($E27=J$3,$B27*$C27*$F27,0)</f>
        <v>0</v>
      </c>
    </row>
    <row r="28" spans="4:10">
      <c r="D28" s="18"/>
      <c r="E28" s="2">
        <f>IFERROR(INDEX(info!C:C,MATCH(D28,info!B:B,0)),0)</f>
        <v>0</v>
      </c>
      <c r="F28" s="30">
        <f>IFERROR(INDEX(info!$F:$F,MATCH(D28,info!$B:$B,0)),0)</f>
        <v>0</v>
      </c>
      <c r="H28" s="28">
        <f>IF($E28=H$3,$B28*$C28*$F28,0)</f>
        <v>0</v>
      </c>
      <c r="I28" s="28">
        <f>IF($E28=I$3,$B28*$C28*$F28,0)</f>
        <v>0</v>
      </c>
      <c r="J28" s="28">
        <f>IF($E28=J$3,$B28*$C28*$F28,0)</f>
        <v>0</v>
      </c>
    </row>
    <row r="29" spans="4:10">
      <c r="D29" s="18"/>
      <c r="E29" s="2">
        <f>IFERROR(INDEX(info!C:C,MATCH(D29,info!B:B,0)),0)</f>
        <v>0</v>
      </c>
      <c r="F29" s="30">
        <f>IFERROR(INDEX(info!$F:$F,MATCH(D29,info!$B:$B,0)),0)</f>
        <v>0</v>
      </c>
      <c r="H29" s="28">
        <f>IF($E29=H$3,$B29*$C29*$F29,0)</f>
        <v>0</v>
      </c>
      <c r="I29" s="28">
        <f>IF($E29=I$3,$B29*$C29*$F29,0)</f>
        <v>0</v>
      </c>
      <c r="J29" s="28">
        <f>IF($E29=J$3,$B29*$C29*$F29,0)</f>
        <v>0</v>
      </c>
    </row>
    <row r="30" spans="4:10">
      <c r="D30" s="18"/>
      <c r="E30" s="2">
        <f>IFERROR(INDEX(info!C:C,MATCH(D30,info!B:B,0)),0)</f>
        <v>0</v>
      </c>
      <c r="F30" s="30">
        <f>IFERROR(INDEX(info!$F:$F,MATCH(D30,info!$B:$B,0)),0)</f>
        <v>0</v>
      </c>
      <c r="H30" s="28">
        <f>IF($E30=H$3,$B30*$C30*$F30,0)</f>
        <v>0</v>
      </c>
      <c r="I30" s="28">
        <f>IF($E30=I$3,$B30*$C30*$F30,0)</f>
        <v>0</v>
      </c>
      <c r="J30" s="28">
        <f>IF($E30=J$3,$B30*$C30*$F30,0)</f>
        <v>0</v>
      </c>
    </row>
  </sheetData>
  <dataValidations count="1">
    <dataValidation type="list" allowBlank="1" showInputMessage="1" showErrorMessage="1" sqref="D7:D30">
      <formula1>contenant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4"/>
  <sheetViews>
    <sheetView workbookViewId="0"/>
  </sheetViews>
  <sheetFormatPr baseColWidth="10" defaultColWidth="11.44140625" defaultRowHeight="13.2"/>
  <cols>
    <col min="1" max="1" width="11.44140625" style="1"/>
    <col min="2" max="2" width="18.6640625" customWidth="1"/>
    <col min="3" max="4" width="11.44140625" style="1"/>
    <col min="6" max="6" width="12.77734375" style="29" customWidth="1"/>
  </cols>
  <sheetData>
    <row r="1" spans="1:6">
      <c r="A1" s="4" t="s">
        <v>17</v>
      </c>
      <c r="B1" s="3" t="s">
        <v>16</v>
      </c>
      <c r="C1" s="4" t="s">
        <v>0</v>
      </c>
      <c r="D1" s="4"/>
      <c r="E1" s="3"/>
      <c r="F1" s="32" t="s">
        <v>1</v>
      </c>
    </row>
    <row r="2" spans="1:6">
      <c r="A2" s="4"/>
      <c r="B2" s="3"/>
      <c r="C2" s="4"/>
      <c r="D2" s="4"/>
      <c r="E2" s="3"/>
      <c r="F2" s="32"/>
    </row>
    <row r="3" spans="1:6">
      <c r="A3" s="1">
        <v>1</v>
      </c>
      <c r="B3" t="s">
        <v>4</v>
      </c>
      <c r="C3" s="1">
        <v>33</v>
      </c>
      <c r="F3" s="29">
        <v>24</v>
      </c>
    </row>
    <row r="4" spans="1:6">
      <c r="A4" s="1">
        <v>1</v>
      </c>
      <c r="B4" t="s">
        <v>5</v>
      </c>
      <c r="C4" s="1">
        <v>37.5</v>
      </c>
      <c r="F4" s="29">
        <v>24</v>
      </c>
    </row>
    <row r="5" spans="1:6">
      <c r="A5" s="1">
        <v>1</v>
      </c>
      <c r="B5" t="s">
        <v>6</v>
      </c>
      <c r="C5" s="1">
        <v>75</v>
      </c>
      <c r="F5" s="29">
        <v>12</v>
      </c>
    </row>
    <row r="6" spans="1:6">
      <c r="A6" s="1">
        <v>1</v>
      </c>
      <c r="B6" t="s">
        <v>7</v>
      </c>
      <c r="C6" s="1">
        <v>33</v>
      </c>
      <c r="F6" s="29">
        <v>24</v>
      </c>
    </row>
    <row r="7" spans="1:6">
      <c r="A7" s="1">
        <v>1</v>
      </c>
      <c r="B7" t="s">
        <v>8</v>
      </c>
      <c r="C7" s="1">
        <v>37.5</v>
      </c>
      <c r="F7" s="29">
        <v>12</v>
      </c>
    </row>
    <row r="8" spans="1:6">
      <c r="A8" s="1">
        <v>1</v>
      </c>
      <c r="B8" t="s">
        <v>9</v>
      </c>
      <c r="C8" s="1">
        <v>75</v>
      </c>
      <c r="F8" s="29">
        <v>12</v>
      </c>
    </row>
    <row r="9" spans="1:6">
      <c r="A9" s="1">
        <v>1</v>
      </c>
      <c r="B9" t="s">
        <v>10</v>
      </c>
      <c r="C9" s="1">
        <v>33</v>
      </c>
      <c r="D9" s="1">
        <v>60</v>
      </c>
      <c r="E9" t="s">
        <v>2</v>
      </c>
      <c r="F9" s="29">
        <f t="shared" ref="F9:F14" si="0">D9*F3</f>
        <v>1440</v>
      </c>
    </row>
    <row r="10" spans="1:6">
      <c r="A10" s="1">
        <v>1</v>
      </c>
      <c r="B10" t="s">
        <v>11</v>
      </c>
      <c r="C10" s="1">
        <v>37.5</v>
      </c>
      <c r="D10" s="1">
        <v>48</v>
      </c>
      <c r="E10" t="s">
        <v>2</v>
      </c>
      <c r="F10" s="29">
        <f t="shared" si="0"/>
        <v>1152</v>
      </c>
    </row>
    <row r="11" spans="1:6">
      <c r="A11" s="1">
        <v>1</v>
      </c>
      <c r="B11" t="s">
        <v>12</v>
      </c>
      <c r="C11" s="1">
        <v>75</v>
      </c>
      <c r="D11" s="1">
        <v>48</v>
      </c>
      <c r="E11" t="s">
        <v>2</v>
      </c>
      <c r="F11" s="29">
        <f t="shared" si="0"/>
        <v>576</v>
      </c>
    </row>
    <row r="12" spans="1:6">
      <c r="A12" s="1">
        <v>1</v>
      </c>
      <c r="B12" t="s">
        <v>13</v>
      </c>
      <c r="C12" s="1">
        <v>33</v>
      </c>
      <c r="D12" s="1">
        <v>72</v>
      </c>
      <c r="E12" t="s">
        <v>3</v>
      </c>
      <c r="F12" s="29">
        <f t="shared" si="0"/>
        <v>1728</v>
      </c>
    </row>
    <row r="13" spans="1:6">
      <c r="A13" s="1">
        <v>1</v>
      </c>
      <c r="B13" t="s">
        <v>14</v>
      </c>
      <c r="C13" s="1">
        <v>37.5</v>
      </c>
      <c r="D13" s="1">
        <v>102</v>
      </c>
      <c r="E13" t="s">
        <v>3</v>
      </c>
      <c r="F13" s="29">
        <f t="shared" si="0"/>
        <v>1224</v>
      </c>
    </row>
    <row r="14" spans="1:6">
      <c r="A14" s="1">
        <v>1</v>
      </c>
      <c r="B14" t="s">
        <v>15</v>
      </c>
      <c r="C14" s="1">
        <v>75</v>
      </c>
      <c r="D14" s="1">
        <v>55</v>
      </c>
      <c r="E14" t="s">
        <v>3</v>
      </c>
      <c r="F14" s="29">
        <f t="shared" si="0"/>
        <v>660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Inv</vt:lpstr>
      <vt:lpstr>info</vt:lpstr>
      <vt:lpstr>contenant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anonyme</cp:lastModifiedBy>
  <dcterms:created xsi:type="dcterms:W3CDTF">2018-12-14T21:05:28Z</dcterms:created>
  <dcterms:modified xsi:type="dcterms:W3CDTF">2018-12-18T18:34:04Z</dcterms:modified>
</cp:coreProperties>
</file>