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92" windowWidth="18912" windowHeight="11256" tabRatio="973" activeTab="1"/>
  </bookViews>
  <sheets>
    <sheet name="Config" sheetId="1" r:id="rId1"/>
    <sheet name="Juin 2018" sheetId="2" r:id="rId2"/>
  </sheets>
  <functionGroups/>
  <calcPr calcId="125725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16"/>
  <c r="L17"/>
  <c r="L18"/>
  <c r="L19"/>
  <c r="L20"/>
  <c r="AK14" i="2"/>
  <c r="AK18"/>
  <c r="AK22"/>
  <c r="AK26"/>
  <c r="AK17"/>
  <c r="AK25"/>
  <c r="AK12"/>
  <c r="AK20"/>
  <c r="AK11"/>
  <c r="AK15"/>
  <c r="AK19"/>
  <c r="AK23"/>
  <c r="AK27"/>
  <c r="AK13"/>
  <c r="AK21"/>
  <c r="AK16"/>
  <c r="AK24"/>
  <c r="O5" i="1" l="1"/>
  <c r="O6"/>
  <c r="O7"/>
  <c r="O8"/>
  <c r="O9"/>
  <c r="O10"/>
  <c r="O11"/>
  <c r="O12"/>
  <c r="O13"/>
  <c r="O14"/>
  <c r="O15"/>
  <c r="O16"/>
  <c r="O17"/>
  <c r="O18"/>
  <c r="O19"/>
  <c r="O20"/>
  <c r="O4"/>
  <c r="N5"/>
  <c r="N6"/>
  <c r="N7"/>
  <c r="N8"/>
  <c r="N9"/>
  <c r="N10"/>
  <c r="N11"/>
  <c r="N12"/>
  <c r="N13"/>
  <c r="N14"/>
  <c r="N15"/>
  <c r="N16"/>
  <c r="N17"/>
  <c r="N18"/>
  <c r="N19"/>
  <c r="N20"/>
  <c r="N4"/>
  <c r="M5"/>
  <c r="M6"/>
  <c r="M7"/>
  <c r="M8"/>
  <c r="M9"/>
  <c r="M10"/>
  <c r="M11"/>
  <c r="M12"/>
  <c r="M13"/>
  <c r="M14"/>
  <c r="M15"/>
  <c r="M16"/>
  <c r="M17"/>
  <c r="M18"/>
  <c r="M19"/>
  <c r="M20"/>
  <c r="M4"/>
  <c r="K5"/>
  <c r="K6"/>
  <c r="K7"/>
  <c r="K8"/>
  <c r="K9"/>
  <c r="K10"/>
  <c r="K11"/>
  <c r="K12"/>
  <c r="K13"/>
  <c r="K14"/>
  <c r="K15"/>
  <c r="K16"/>
  <c r="K17"/>
  <c r="K18"/>
  <c r="K19"/>
  <c r="K20"/>
  <c r="K4"/>
  <c r="B14" i="2" l="1"/>
  <c r="D14" s="1"/>
  <c r="I7" i="1" l="1"/>
  <c r="C14" i="2"/>
  <c r="H7" i="1" s="1"/>
  <c r="E14" i="2"/>
  <c r="J7" i="1" s="1"/>
  <c r="B11" i="2"/>
  <c r="B26"/>
  <c r="B27"/>
  <c r="B23"/>
  <c r="B24"/>
  <c r="B25"/>
  <c r="B22"/>
  <c r="B19"/>
  <c r="B20"/>
  <c r="B21"/>
  <c r="B17"/>
  <c r="B18"/>
  <c r="B12"/>
  <c r="B13"/>
  <c r="B15"/>
  <c r="B16"/>
  <c r="A1"/>
  <c r="B4" s="1"/>
  <c r="E7" i="1"/>
  <c r="F6"/>
  <c r="A2" i="2" s="1"/>
  <c r="F7" i="1" l="1"/>
  <c r="F3" i="2"/>
  <c r="D16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F9" i="2"/>
  <c r="E8" i="1"/>
  <c r="G3" i="2" l="1"/>
  <c r="F2"/>
  <c r="F10"/>
  <c r="E9" i="1"/>
  <c r="F8"/>
  <c r="H3" i="2" l="1"/>
  <c r="G2"/>
  <c r="G10"/>
  <c r="G9"/>
  <c r="E10" i="1"/>
  <c r="F9"/>
  <c r="I3" i="2" l="1"/>
  <c r="H2"/>
  <c r="H9"/>
  <c r="H10"/>
  <c r="E11" i="1"/>
  <c r="F10"/>
  <c r="J3" i="2" l="1"/>
  <c r="I2"/>
  <c r="I10"/>
  <c r="I9"/>
  <c r="E12" i="1"/>
  <c r="F11"/>
  <c r="K3" i="2" l="1"/>
  <c r="J2"/>
  <c r="J9"/>
  <c r="J10"/>
  <c r="E13" i="1"/>
  <c r="F12"/>
  <c r="L3" i="2" l="1"/>
  <c r="K2"/>
  <c r="K10"/>
  <c r="K9"/>
  <c r="E14" i="1"/>
  <c r="F13"/>
  <c r="M3" i="2" l="1"/>
  <c r="L2"/>
  <c r="L10"/>
  <c r="L9"/>
  <c r="E15" i="1"/>
  <c r="F14"/>
  <c r="N3" i="2" l="1"/>
  <c r="M2"/>
  <c r="M9"/>
  <c r="M10"/>
  <c r="E16" i="1"/>
  <c r="F15"/>
  <c r="O3" i="2" l="1"/>
  <c r="N2"/>
  <c r="N9"/>
  <c r="N10"/>
  <c r="E17" i="1"/>
  <c r="F16"/>
  <c r="P3" i="2" l="1"/>
  <c r="O2"/>
  <c r="O9"/>
  <c r="O10"/>
  <c r="F17" i="1"/>
  <c r="Q3" i="2" l="1"/>
  <c r="P2"/>
  <c r="P10"/>
  <c r="P9"/>
  <c r="R3" l="1"/>
  <c r="Q2"/>
  <c r="Q9"/>
  <c r="Q10"/>
  <c r="S3" l="1"/>
  <c r="R2"/>
  <c r="R9"/>
  <c r="R10"/>
  <c r="T3" l="1"/>
  <c r="S2"/>
  <c r="S10"/>
  <c r="S9"/>
  <c r="U3" l="1"/>
  <c r="T2"/>
  <c r="T10"/>
  <c r="T9"/>
  <c r="V3" l="1"/>
  <c r="U2"/>
  <c r="U10"/>
  <c r="U9"/>
  <c r="W3" l="1"/>
  <c r="V2"/>
  <c r="V9"/>
  <c r="V10"/>
  <c r="X3" l="1"/>
  <c r="W2"/>
  <c r="W9"/>
  <c r="W10"/>
  <c r="Y3" l="1"/>
  <c r="X2"/>
  <c r="X10"/>
  <c r="X9"/>
  <c r="Z3" l="1"/>
  <c r="Y2"/>
  <c r="Y9"/>
  <c r="Y10"/>
  <c r="AA3" l="1"/>
  <c r="Z2"/>
  <c r="Z10"/>
  <c r="Z9"/>
  <c r="AB3" l="1"/>
  <c r="AA2"/>
  <c r="AA9"/>
  <c r="AA10"/>
  <c r="AC3" l="1"/>
  <c r="AB2"/>
  <c r="AB9"/>
  <c r="AB10"/>
  <c r="AD3" l="1"/>
  <c r="AC2"/>
  <c r="AC10"/>
  <c r="AC9"/>
  <c r="AE3" l="1"/>
  <c r="AD2"/>
  <c r="AD9"/>
  <c r="AD10"/>
  <c r="AF3" l="1"/>
  <c r="AE2"/>
  <c r="AE10"/>
  <c r="AE9"/>
  <c r="AG3" l="1"/>
  <c r="AF2"/>
  <c r="AF9"/>
  <c r="AF10"/>
  <c r="AH3" l="1"/>
  <c r="AG2"/>
  <c r="AG9"/>
  <c r="AG10"/>
  <c r="AH2" l="1"/>
  <c r="AH10"/>
  <c r="AH9"/>
  <c r="AI3"/>
  <c r="AI2" l="1"/>
  <c r="AI10"/>
  <c r="AI9"/>
  <c r="AJ3"/>
  <c r="AJ9" l="1"/>
  <c r="AJ10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<sst xmlns="http://schemas.openxmlformats.org/spreadsheetml/2006/main" count="129" uniqueCount="81">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</sst>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>
  <numFmts count="2">
    <numFmt numFmtId="164" formatCode="ddd"/>
    <numFmt numFmtId="165" formatCode="0.0;;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  <xf numFmtId="165" fontId="6" fillId="16" borderId="11" xfId="0" applyNumberFormat="1" applyFont="1" applyFill="1" applyBorder="1" applyAlignment="1">
      <alignment horizontal="center"/>
    </xf>
    <xf numFmtId="165" fontId="6" fillId="16" borderId="39" xfId="0" applyNumberFormat="1" applyFont="1" applyFill="1" applyBorder="1" applyAlignment="1">
      <alignment horizontal="center"/>
    </xf>
    <xf numFmtId="165" fontId="6" fillId="16" borderId="12" xfId="0" applyNumberFormat="1" applyFont="1" applyFill="1" applyBorder="1" applyAlignment="1">
      <alignment horizontal="center"/>
    </xf>
    <xf numFmtId="165" fontId="6" fillId="16" borderId="66" xfId="0" applyNumberFormat="1" applyFont="1" applyFill="1" applyBorder="1" applyAlignment="1">
      <alignment horizontal="center"/>
    </xf>
  </cellXfs>
  <cellStyles count="1">
    <cellStyle name="Normal" xfId="0" builtinId="0"/>
  </cellStyles>
  <dxfs count="31"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0" dataDxfId="28" headerRowBorderDxfId="29">
  <autoFilter ref="B3:B20"/>
  <tableColumns count="1">
    <tableColumn id="1" name="EFFECTIF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6" headerRowBorderDxfId="25">
  <autoFilter ref="D22:E35"/>
  <tableColumns count="2">
    <tableColumn id="1" name="Date" dataDxfId="24"/>
    <tableColumn id="2" name="Jours Fériés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39"/>
  <sheetViews>
    <sheetView showZeros="0" workbookViewId="0">
      <selection activeCell="H4" sqref="H4"/>
    </sheetView>
  </sheetViews>
  <sheetFormatPr baseColWidth="10" defaultRowHeight="14.4"/>
  <cols>
    <col min="2" max="2" width="15.6640625" customWidth="1"/>
    <col min="3" max="3" width="11.44140625" customWidth="1"/>
    <col min="4" max="4" width="13.6640625" customWidth="1"/>
    <col min="5" max="6" width="15.6640625" style="2" customWidth="1"/>
    <col min="8" max="15" width="6.6640625" customWidth="1"/>
    <col min="16" max="18" width="11.44140625" customWidth="1"/>
  </cols>
  <sheetData>
    <row r="1" spans="1:16" ht="15" thickBot="1"/>
    <row r="2" spans="1:16" ht="15" thickBot="1">
      <c r="H2" s="151" t="s">
        <v>40</v>
      </c>
      <c r="I2" s="152"/>
      <c r="J2" s="152"/>
      <c r="K2" s="152"/>
      <c r="L2" s="152"/>
      <c r="M2" s="152"/>
      <c r="N2" s="152"/>
      <c r="O2" s="153"/>
    </row>
    <row r="3" spans="1:16" ht="15" thickBot="1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" thickBot="1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" thickBot="1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" thickBot="1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" thickBot="1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" thickBot="1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" thickBot="1">
      <c r="D22" s="90" t="s">
        <v>31</v>
      </c>
      <c r="E22" s="89" t="s">
        <v>37</v>
      </c>
      <c r="G22" s="4"/>
      <c r="H22" s="140" t="s">
        <v>22</v>
      </c>
      <c r="I22" s="166" t="s">
        <v>17</v>
      </c>
      <c r="J22" s="166"/>
      <c r="K22" s="167"/>
      <c r="L22" s="145" t="s">
        <v>20</v>
      </c>
      <c r="M22" s="168" t="s">
        <v>18</v>
      </c>
      <c r="N22" s="168"/>
      <c r="O22" s="169"/>
      <c r="P22" s="116"/>
    </row>
    <row r="23" spans="1:16">
      <c r="C23" s="3"/>
      <c r="D23" s="95">
        <v>43327</v>
      </c>
      <c r="E23" s="93" t="s">
        <v>33</v>
      </c>
      <c r="G23" s="4"/>
      <c r="H23" s="144" t="s">
        <v>21</v>
      </c>
      <c r="I23" s="161" t="s">
        <v>19</v>
      </c>
      <c r="J23" s="161"/>
      <c r="K23" s="162"/>
      <c r="L23" s="146" t="s">
        <v>28</v>
      </c>
      <c r="M23" s="154" t="s">
        <v>27</v>
      </c>
      <c r="N23" s="154"/>
      <c r="O23" s="155"/>
      <c r="P23" s="116"/>
    </row>
    <row r="24" spans="1:16">
      <c r="C24" s="3"/>
      <c r="D24" s="96">
        <v>43405</v>
      </c>
      <c r="E24" s="94" t="s">
        <v>47</v>
      </c>
      <c r="G24" s="4"/>
      <c r="H24" s="117" t="s">
        <v>29</v>
      </c>
      <c r="I24" s="159" t="s">
        <v>30</v>
      </c>
      <c r="J24" s="159"/>
      <c r="K24" s="160"/>
      <c r="L24" s="147" t="s">
        <v>26</v>
      </c>
      <c r="M24" s="156" t="s">
        <v>25</v>
      </c>
      <c r="N24" s="156"/>
      <c r="O24" s="156"/>
      <c r="P24" s="118"/>
    </row>
    <row r="25" spans="1:16" ht="15" thickBot="1">
      <c r="C25" s="3"/>
      <c r="D25" s="95">
        <v>43459</v>
      </c>
      <c r="E25" s="93" t="s">
        <v>45</v>
      </c>
      <c r="G25" s="4"/>
      <c r="H25" s="141" t="s">
        <v>52</v>
      </c>
      <c r="I25" s="163" t="s">
        <v>61</v>
      </c>
      <c r="J25" s="164"/>
      <c r="K25" s="165"/>
      <c r="L25" s="148" t="s">
        <v>23</v>
      </c>
      <c r="M25" s="157" t="s">
        <v>24</v>
      </c>
      <c r="N25" s="157"/>
      <c r="O25" s="158"/>
      <c r="P25" s="115"/>
    </row>
    <row r="26" spans="1:16">
      <c r="C26" s="3"/>
      <c r="D26" s="96">
        <v>43460</v>
      </c>
      <c r="E26" s="94" t="s">
        <v>46</v>
      </c>
      <c r="J26" s="35"/>
    </row>
    <row r="27" spans="1:16">
      <c r="C27" s="3"/>
      <c r="D27" s="95">
        <v>43466</v>
      </c>
      <c r="E27" s="93" t="s">
        <v>42</v>
      </c>
    </row>
    <row r="28" spans="1:16">
      <c r="C28" s="3"/>
      <c r="D28" s="96">
        <v>43510</v>
      </c>
      <c r="E28" s="94" t="s">
        <v>43</v>
      </c>
    </row>
    <row r="29" spans="1:16">
      <c r="C29" s="3"/>
      <c r="D29" s="95">
        <v>43574</v>
      </c>
      <c r="E29" s="93" t="s">
        <v>34</v>
      </c>
      <c r="I29" s="2"/>
    </row>
    <row r="30" spans="1:16">
      <c r="C30" s="3"/>
      <c r="D30" s="96">
        <v>43577</v>
      </c>
      <c r="E30" s="94" t="s">
        <v>44</v>
      </c>
      <c r="H30" s="2"/>
    </row>
    <row r="31" spans="1:16">
      <c r="C31" s="3"/>
      <c r="D31" s="95">
        <v>43221</v>
      </c>
      <c r="E31" s="93" t="s">
        <v>35</v>
      </c>
      <c r="J31" s="2"/>
    </row>
    <row r="32" spans="1:16">
      <c r="C32" s="3"/>
      <c r="D32" s="96">
        <v>43593</v>
      </c>
      <c r="E32" s="94" t="s">
        <v>36</v>
      </c>
      <c r="I32" s="2"/>
    </row>
    <row r="33" spans="1:10">
      <c r="C33" s="3"/>
      <c r="D33" s="95">
        <v>43250</v>
      </c>
      <c r="E33" s="93" t="s">
        <v>32</v>
      </c>
      <c r="J33" s="2"/>
    </row>
    <row r="34" spans="1:10">
      <c r="C34" s="3"/>
      <c r="D34" s="95"/>
      <c r="E34" s="93"/>
    </row>
    <row r="35" spans="1:10" ht="15" thickBot="1">
      <c r="B35" s="4"/>
      <c r="C35" s="3"/>
      <c r="D35" s="138"/>
      <c r="E35" s="139"/>
    </row>
    <row r="36" spans="1:10">
      <c r="B36" s="136"/>
      <c r="C36" s="137"/>
      <c r="D36" s="137"/>
      <c r="E36" s="137"/>
      <c r="F36" s="134"/>
      <c r="G36" s="135"/>
      <c r="H36" s="135"/>
      <c r="I36" s="135"/>
    </row>
    <row r="37" spans="1:10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T38"/>
  <sheetViews>
    <sheetView showGridLines="0" tabSelected="1" workbookViewId="0">
      <selection activeCell="AK11" sqref="AK11"/>
    </sheetView>
  </sheetViews>
  <sheetFormatPr baseColWidth="10" defaultRowHeight="14.4"/>
  <cols>
    <col min="1" max="1" width="10.6640625" customWidth="1"/>
    <col min="2" max="2" width="10.5546875" customWidth="1"/>
    <col min="3" max="5" width="7.33203125" customWidth="1"/>
    <col min="6" max="36" width="4.33203125" customWidth="1"/>
    <col min="37" max="37" width="9.6640625" customWidth="1"/>
  </cols>
  <sheetData>
    <row r="1" spans="1:46">
      <c r="A1" s="19">
        <f>Config!E6</f>
        <v>43252</v>
      </c>
    </row>
    <row r="2" spans="1:46" ht="15" thickBot="1">
      <c r="A2" s="2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customHeight="1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B4" s="175" t="str">
        <f>TEXT(A1,"mmmmmmmmmmmmmm")</f>
        <v>juin</v>
      </c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75"/>
      <c r="S4" s="175"/>
      <c r="T4" s="175"/>
      <c r="U4" s="175"/>
      <c r="V4" s="175"/>
      <c r="W4" s="175"/>
      <c r="X4" s="175"/>
      <c r="Y4" s="175"/>
      <c r="Z4" s="175"/>
      <c r="AA4" s="175"/>
      <c r="AB4" s="175"/>
      <c r="AC4" s="175"/>
      <c r="AD4" s="175"/>
      <c r="AE4" s="175"/>
      <c r="AF4" s="175"/>
      <c r="AG4" s="175"/>
      <c r="AH4" s="175"/>
      <c r="AI4" s="175"/>
      <c r="AJ4" s="175"/>
    </row>
    <row r="5" spans="1:46">
      <c r="B5" s="175"/>
      <c r="C5" s="175"/>
      <c r="D5" s="175"/>
      <c r="E5" s="175"/>
      <c r="F5" s="175"/>
      <c r="G5" s="175"/>
      <c r="H5" s="175"/>
      <c r="I5" s="175"/>
      <c r="J5" s="175"/>
      <c r="K5" s="175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5"/>
      <c r="Y5" s="175"/>
      <c r="Z5" s="175"/>
      <c r="AA5" s="175"/>
      <c r="AB5" s="175"/>
      <c r="AC5" s="175"/>
      <c r="AD5" s="175"/>
      <c r="AE5" s="175"/>
      <c r="AF5" s="175"/>
      <c r="AG5" s="175"/>
      <c r="AH5" s="175"/>
      <c r="AI5" s="175"/>
      <c r="AJ5" s="175"/>
    </row>
    <row r="6" spans="1:46">
      <c r="A6" s="4"/>
      <c r="B6" s="175"/>
      <c r="C6" s="175"/>
      <c r="D6" s="175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5"/>
      <c r="AI6" s="175"/>
      <c r="AJ6" s="175"/>
    </row>
    <row r="7" spans="1:46">
      <c r="A7" s="4"/>
      <c r="B7" s="175"/>
      <c r="C7" s="175"/>
      <c r="D7" s="175"/>
      <c r="E7" s="175"/>
      <c r="F7" s="175"/>
      <c r="G7" s="175"/>
      <c r="H7" s="175"/>
      <c r="I7" s="175"/>
      <c r="J7" s="175"/>
      <c r="K7" s="175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5"/>
      <c r="Y7" s="175"/>
      <c r="Z7" s="175"/>
      <c r="AA7" s="175"/>
      <c r="AB7" s="175"/>
      <c r="AC7" s="175"/>
      <c r="AD7" s="175"/>
      <c r="AE7" s="175"/>
      <c r="AF7" s="175"/>
      <c r="AG7" s="175"/>
      <c r="AH7" s="175"/>
      <c r="AI7" s="175"/>
      <c r="AJ7" s="175"/>
    </row>
    <row r="8" spans="1:46" ht="15" thickBot="1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" thickBot="1">
      <c r="A9" s="4"/>
      <c r="B9" s="40"/>
      <c r="C9" s="185" t="s">
        <v>41</v>
      </c>
      <c r="D9" s="186"/>
      <c r="E9" s="187"/>
      <c r="F9" s="9">
        <f>DAY(F3)</f>
        <v>1</v>
      </c>
      <c r="G9" s="10">
        <f t="shared" ref="G9:AG9" si="2">DAY(G3)</f>
        <v>2</v>
      </c>
      <c r="H9" s="10">
        <f t="shared" si="2"/>
        <v>3</v>
      </c>
      <c r="I9" s="10">
        <f t="shared" si="2"/>
        <v>4</v>
      </c>
      <c r="J9" s="10">
        <f t="shared" si="2"/>
        <v>5</v>
      </c>
      <c r="K9" s="10">
        <f t="shared" si="2"/>
        <v>6</v>
      </c>
      <c r="L9" s="10">
        <f t="shared" si="2"/>
        <v>7</v>
      </c>
      <c r="M9" s="10">
        <f t="shared" si="2"/>
        <v>8</v>
      </c>
      <c r="N9" s="10">
        <f t="shared" si="2"/>
        <v>9</v>
      </c>
      <c r="O9" s="10">
        <f t="shared" si="2"/>
        <v>10</v>
      </c>
      <c r="P9" s="10">
        <f t="shared" si="2"/>
        <v>11</v>
      </c>
      <c r="Q9" s="10">
        <f t="shared" si="2"/>
        <v>12</v>
      </c>
      <c r="R9" s="10">
        <f t="shared" si="2"/>
        <v>13</v>
      </c>
      <c r="S9" s="10">
        <f t="shared" si="2"/>
        <v>14</v>
      </c>
      <c r="T9" s="10">
        <f t="shared" si="2"/>
        <v>15</v>
      </c>
      <c r="U9" s="10">
        <f t="shared" si="2"/>
        <v>16</v>
      </c>
      <c r="V9" s="10">
        <f t="shared" si="2"/>
        <v>17</v>
      </c>
      <c r="W9" s="10">
        <f t="shared" si="2"/>
        <v>18</v>
      </c>
      <c r="X9" s="10">
        <f t="shared" si="2"/>
        <v>19</v>
      </c>
      <c r="Y9" s="10">
        <f t="shared" si="2"/>
        <v>20</v>
      </c>
      <c r="Z9" s="10">
        <f t="shared" si="2"/>
        <v>21</v>
      </c>
      <c r="AA9" s="10">
        <f t="shared" si="2"/>
        <v>22</v>
      </c>
      <c r="AB9" s="10">
        <f t="shared" si="2"/>
        <v>23</v>
      </c>
      <c r="AC9" s="10">
        <f t="shared" si="2"/>
        <v>24</v>
      </c>
      <c r="AD9" s="10">
        <f t="shared" si="2"/>
        <v>25</v>
      </c>
      <c r="AE9" s="10">
        <f t="shared" si="2"/>
        <v>26</v>
      </c>
      <c r="AF9" s="10">
        <f t="shared" si="2"/>
        <v>27</v>
      </c>
      <c r="AG9" s="10">
        <f t="shared" si="2"/>
        <v>28</v>
      </c>
      <c r="AH9" s="10">
        <f>IFERROR(DAY(AH3),"")</f>
        <v>29</v>
      </c>
      <c r="AI9" s="10">
        <f t="shared" ref="AI9:AJ9" si="3">IFERROR(DAY(AI3),"")</f>
        <v>30</v>
      </c>
      <c r="AJ9" s="6" t="str">
        <f t="shared" si="3"/>
        <v/>
      </c>
      <c r="AK9" s="150" t="s">
        <v>79</v>
      </c>
      <c r="AL9" s="42"/>
    </row>
    <row r="10" spans="1:46" ht="15" thickBot="1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4">IFERROR(WEEKDAY(G3),"")</f>
        <v>7</v>
      </c>
      <c r="H10" s="12">
        <f t="shared" si="4"/>
        <v>1</v>
      </c>
      <c r="I10" s="12">
        <f t="shared" si="4"/>
        <v>2</v>
      </c>
      <c r="J10" s="12">
        <f t="shared" si="4"/>
        <v>3</v>
      </c>
      <c r="K10" s="12">
        <f t="shared" si="4"/>
        <v>4</v>
      </c>
      <c r="L10" s="12">
        <f t="shared" si="4"/>
        <v>5</v>
      </c>
      <c r="M10" s="12">
        <f t="shared" si="4"/>
        <v>6</v>
      </c>
      <c r="N10" s="12">
        <f t="shared" si="4"/>
        <v>7</v>
      </c>
      <c r="O10" s="12">
        <f t="shared" si="4"/>
        <v>1</v>
      </c>
      <c r="P10" s="12">
        <f t="shared" si="4"/>
        <v>2</v>
      </c>
      <c r="Q10" s="12">
        <f t="shared" si="4"/>
        <v>3</v>
      </c>
      <c r="R10" s="12">
        <f t="shared" si="4"/>
        <v>4</v>
      </c>
      <c r="S10" s="12">
        <f t="shared" si="4"/>
        <v>5</v>
      </c>
      <c r="T10" s="12">
        <f t="shared" si="4"/>
        <v>6</v>
      </c>
      <c r="U10" s="12">
        <f t="shared" si="4"/>
        <v>7</v>
      </c>
      <c r="V10" s="12">
        <f t="shared" si="4"/>
        <v>1</v>
      </c>
      <c r="W10" s="8">
        <f t="shared" si="4"/>
        <v>2</v>
      </c>
      <c r="X10" s="12">
        <f t="shared" si="4"/>
        <v>3</v>
      </c>
      <c r="Y10" s="12">
        <f t="shared" si="4"/>
        <v>4</v>
      </c>
      <c r="Z10" s="12">
        <f t="shared" si="4"/>
        <v>5</v>
      </c>
      <c r="AA10" s="12">
        <f t="shared" si="4"/>
        <v>6</v>
      </c>
      <c r="AB10" s="12">
        <f t="shared" si="4"/>
        <v>7</v>
      </c>
      <c r="AC10" s="12">
        <f t="shared" si="4"/>
        <v>1</v>
      </c>
      <c r="AD10" s="12">
        <f t="shared" si="4"/>
        <v>2</v>
      </c>
      <c r="AE10" s="12">
        <f t="shared" si="4"/>
        <v>3</v>
      </c>
      <c r="AF10" s="12">
        <f t="shared" si="4"/>
        <v>4</v>
      </c>
      <c r="AG10" s="12">
        <f t="shared" si="4"/>
        <v>5</v>
      </c>
      <c r="AH10" s="12">
        <f t="shared" si="4"/>
        <v>6</v>
      </c>
      <c r="AI10" s="12">
        <f t="shared" si="4"/>
        <v>7</v>
      </c>
      <c r="AJ10" s="8" t="str">
        <f t="shared" si="4"/>
        <v/>
      </c>
      <c r="AK10" s="149" t="s">
        <v>80</v>
      </c>
      <c r="AL10" s="42"/>
    </row>
    <row r="11" spans="1:46">
      <c r="A11" s="3"/>
      <c r="B11" s="73" t="str">
        <f>IF(Config!B4&lt;&gt;"",Config!B4,"")</f>
        <v>EMPLOYE 1</v>
      </c>
      <c r="C11" s="34">
        <f t="shared" ref="C11:C27" si="5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88">
        <f ca="1">TotH()</f>
        <v>179.9</v>
      </c>
    </row>
    <row r="12" spans="1:46">
      <c r="A12" s="3"/>
      <c r="B12" s="74" t="str">
        <f>IF(Config!B5&lt;&gt;"",Config!B5,"")</f>
        <v>EMPLOYE 2</v>
      </c>
      <c r="C12" s="34">
        <f t="shared" si="5"/>
        <v>0</v>
      </c>
      <c r="D12" s="36">
        <f t="shared" ref="D12:D27" si="6">IF(B12="","",COUNTIF(F12:AJ12,"CP"))</f>
        <v>0</v>
      </c>
      <c r="E12" s="37">
        <f t="shared" ref="E12:E27" si="7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89">
        <f t="shared" ref="AK12:AK27" ca="1" si="8">TotH()</f>
        <v>0</v>
      </c>
    </row>
    <row r="13" spans="1:46">
      <c r="A13" s="3"/>
      <c r="B13" s="74" t="str">
        <f>IF(Config!B6&lt;&gt;"",Config!B6,"")</f>
        <v>EMPLOYE 3</v>
      </c>
      <c r="C13" s="34">
        <f t="shared" si="5"/>
        <v>0</v>
      </c>
      <c r="D13" s="36">
        <f t="shared" si="6"/>
        <v>0</v>
      </c>
      <c r="E13" s="37">
        <f t="shared" si="7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90">
        <f t="shared" ca="1" si="8"/>
        <v>0</v>
      </c>
    </row>
    <row r="14" spans="1:46">
      <c r="A14" s="3"/>
      <c r="B14" s="74" t="str">
        <f>IF(Config!B7&lt;&gt;"",Config!B7,"")</f>
        <v>EMPLOYE 4</v>
      </c>
      <c r="C14" s="34">
        <f t="shared" si="5"/>
        <v>0</v>
      </c>
      <c r="D14" s="36">
        <f t="shared" si="6"/>
        <v>0</v>
      </c>
      <c r="E14" s="37">
        <f t="shared" si="7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91">
        <f t="shared" ca="1" si="8"/>
        <v>0</v>
      </c>
    </row>
    <row r="15" spans="1:46">
      <c r="A15" s="3"/>
      <c r="B15" s="74" t="str">
        <f>IF(Config!B8&lt;&gt;"",Config!B8,"")</f>
        <v>EMPLOYE 5</v>
      </c>
      <c r="C15" s="34">
        <f t="shared" si="5"/>
        <v>0</v>
      </c>
      <c r="D15" s="36">
        <f t="shared" si="6"/>
        <v>0</v>
      </c>
      <c r="E15" s="37">
        <f t="shared" si="7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91">
        <f t="shared" ca="1" si="8"/>
        <v>0</v>
      </c>
    </row>
    <row r="16" spans="1:46">
      <c r="A16" s="3"/>
      <c r="B16" s="74" t="str">
        <f>IF(Config!B9&lt;&gt;"",Config!B9,"")</f>
        <v>EMPLOYE 6</v>
      </c>
      <c r="C16" s="34">
        <f t="shared" si="5"/>
        <v>0</v>
      </c>
      <c r="D16" s="36">
        <f t="shared" si="6"/>
        <v>0</v>
      </c>
      <c r="E16" s="37">
        <f t="shared" si="7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89">
        <f t="shared" ca="1" si="8"/>
        <v>0</v>
      </c>
    </row>
    <row r="17" spans="1:37" hidden="1">
      <c r="A17" s="3"/>
      <c r="B17" s="74" t="str">
        <f>IF(Config!B10&lt;&gt;"",Config!B10,"")</f>
        <v>EMPLOYE 7</v>
      </c>
      <c r="C17" s="34">
        <f t="shared" si="5"/>
        <v>0</v>
      </c>
      <c r="D17" s="36">
        <f t="shared" si="6"/>
        <v>0</v>
      </c>
      <c r="E17" s="37">
        <f t="shared" si="7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90">
        <f t="shared" ca="1" si="8"/>
        <v>0</v>
      </c>
    </row>
    <row r="18" spans="1:37">
      <c r="A18" s="3"/>
      <c r="B18" s="74" t="str">
        <f>IF(Config!B11&lt;&gt;"",Config!B11,"")</f>
        <v>EMPLOYE 8</v>
      </c>
      <c r="C18" s="34">
        <f t="shared" si="5"/>
        <v>0</v>
      </c>
      <c r="D18" s="36">
        <f t="shared" si="6"/>
        <v>0</v>
      </c>
      <c r="E18" s="37">
        <f t="shared" si="7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91">
        <f t="shared" ca="1" si="8"/>
        <v>0</v>
      </c>
    </row>
    <row r="19" spans="1:37">
      <c r="A19" s="3"/>
      <c r="B19" s="74" t="str">
        <f>IF(Config!B12&lt;&gt;"",Config!B12,"")</f>
        <v>EMPLOYE 9</v>
      </c>
      <c r="C19" s="34">
        <f t="shared" si="5"/>
        <v>0</v>
      </c>
      <c r="D19" s="36">
        <f t="shared" si="6"/>
        <v>0</v>
      </c>
      <c r="E19" s="37">
        <f t="shared" si="7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89">
        <f t="shared" ca="1" si="8"/>
        <v>0</v>
      </c>
    </row>
    <row r="20" spans="1:37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6"/>
        <v>0</v>
      </c>
      <c r="E20" s="37">
        <f t="shared" si="7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90">
        <f t="shared" ca="1" si="8"/>
        <v>0</v>
      </c>
    </row>
    <row r="21" spans="1:37">
      <c r="A21" s="3"/>
      <c r="B21" s="74" t="str">
        <f>IF(Config!B14&lt;&gt;"",Config!B14,"")</f>
        <v>EMPLOYE 11</v>
      </c>
      <c r="C21" s="34">
        <f t="shared" si="5"/>
        <v>0</v>
      </c>
      <c r="D21" s="36">
        <f t="shared" si="6"/>
        <v>0</v>
      </c>
      <c r="E21" s="37">
        <f t="shared" si="7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91">
        <f t="shared" ca="1" si="8"/>
        <v>0</v>
      </c>
    </row>
    <row r="22" spans="1:37">
      <c r="A22" s="3"/>
      <c r="B22" s="74" t="str">
        <f>IF(Config!B15&lt;&gt;"",Config!B15,"")</f>
        <v>EMPLOYE 12</v>
      </c>
      <c r="C22" s="34">
        <f t="shared" si="5"/>
        <v>0</v>
      </c>
      <c r="D22" s="36">
        <f t="shared" si="6"/>
        <v>0</v>
      </c>
      <c r="E22" s="37">
        <f t="shared" si="7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91">
        <f t="shared" ca="1" si="8"/>
        <v>0</v>
      </c>
    </row>
    <row r="23" spans="1:37">
      <c r="A23" s="3"/>
      <c r="B23" s="74" t="str">
        <f>IF(Config!B16&lt;&gt;"",Config!B16,"")</f>
        <v>EMPLOYE 13</v>
      </c>
      <c r="C23" s="34">
        <f t="shared" si="5"/>
        <v>0</v>
      </c>
      <c r="D23" s="32">
        <f t="shared" si="6"/>
        <v>0</v>
      </c>
      <c r="E23" s="33">
        <f t="shared" si="7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91">
        <f t="shared" ca="1" si="8"/>
        <v>0</v>
      </c>
    </row>
    <row r="24" spans="1:37">
      <c r="A24" s="3"/>
      <c r="B24" s="74" t="str">
        <f>IF(Config!B17&lt;&gt;"",Config!B17,"")</f>
        <v>EMPLOYE 14</v>
      </c>
      <c r="C24" s="34">
        <f t="shared" si="5"/>
        <v>0</v>
      </c>
      <c r="D24" s="36">
        <f t="shared" si="6"/>
        <v>0</v>
      </c>
      <c r="E24" s="37">
        <f t="shared" si="7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91">
        <f t="shared" ca="1" si="8"/>
        <v>0</v>
      </c>
    </row>
    <row r="25" spans="1:37">
      <c r="A25" s="3"/>
      <c r="B25" s="74" t="str">
        <f>IF(Config!B18&lt;&gt;"",Config!B18,"")</f>
        <v>EMPLOYE 15</v>
      </c>
      <c r="C25" s="34">
        <f t="shared" si="5"/>
        <v>0</v>
      </c>
      <c r="D25" s="36">
        <f t="shared" si="6"/>
        <v>0</v>
      </c>
      <c r="E25" s="37">
        <f t="shared" si="7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89">
        <f t="shared" ca="1" si="8"/>
        <v>0</v>
      </c>
    </row>
    <row r="26" spans="1:37">
      <c r="A26" s="3"/>
      <c r="B26" s="74" t="str">
        <f>IF(Config!B19&lt;&gt;"",Config!B19,"")</f>
        <v>EMPLOYE 16</v>
      </c>
      <c r="C26" s="34">
        <f t="shared" si="5"/>
        <v>0</v>
      </c>
      <c r="D26" s="36">
        <f t="shared" si="6"/>
        <v>0</v>
      </c>
      <c r="E26" s="37">
        <f t="shared" si="7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90">
        <f t="shared" ca="1" si="8"/>
        <v>0</v>
      </c>
    </row>
    <row r="27" spans="1:37" ht="15" thickBot="1">
      <c r="A27" s="3"/>
      <c r="B27" s="75" t="str">
        <f>IF(Config!B20&lt;&gt;"",Config!B20,"")</f>
        <v>EMPLOYE 17</v>
      </c>
      <c r="C27" s="34">
        <f t="shared" si="5"/>
        <v>0</v>
      </c>
      <c r="D27" s="38">
        <f t="shared" si="6"/>
        <v>0</v>
      </c>
      <c r="E27" s="39">
        <f t="shared" si="7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91">
        <f t="shared" ca="1" si="8"/>
        <v>0</v>
      </c>
    </row>
    <row r="28" spans="1:37">
      <c r="C28" s="35"/>
      <c r="AK28" s="35"/>
    </row>
    <row r="29" spans="1:37">
      <c r="B29" s="142"/>
      <c r="F29" s="14" t="s">
        <v>21</v>
      </c>
      <c r="G29" s="173" t="s">
        <v>19</v>
      </c>
      <c r="H29" s="173"/>
      <c r="I29" s="173"/>
      <c r="J29" s="173"/>
      <c r="L29" s="17" t="s">
        <v>28</v>
      </c>
      <c r="M29" s="174" t="s">
        <v>27</v>
      </c>
      <c r="N29" s="174"/>
      <c r="O29" s="174"/>
      <c r="P29" s="174"/>
      <c r="R29" s="13" t="s">
        <v>22</v>
      </c>
      <c r="S29" s="182" t="s">
        <v>17</v>
      </c>
      <c r="T29" s="182"/>
      <c r="U29" s="182"/>
      <c r="V29" s="182"/>
      <c r="X29" s="91"/>
      <c r="Y29" s="179" t="s">
        <v>38</v>
      </c>
      <c r="Z29" s="180"/>
      <c r="AA29" s="180"/>
      <c r="AB29" s="181"/>
      <c r="AD29" s="124" t="s">
        <v>49</v>
      </c>
    </row>
    <row r="30" spans="1:37">
      <c r="B30" s="142"/>
      <c r="AD30" s="123" t="s">
        <v>48</v>
      </c>
    </row>
    <row r="31" spans="1:37">
      <c r="B31" s="142"/>
      <c r="F31" s="18" t="s">
        <v>29</v>
      </c>
      <c r="G31" s="171" t="s">
        <v>30</v>
      </c>
      <c r="H31" s="171"/>
      <c r="I31" s="171"/>
      <c r="J31" s="171"/>
      <c r="L31" s="122" t="s">
        <v>26</v>
      </c>
      <c r="M31" s="184" t="s">
        <v>25</v>
      </c>
      <c r="N31" s="184"/>
      <c r="O31" s="184"/>
      <c r="P31" s="184"/>
      <c r="R31" s="16" t="s">
        <v>23</v>
      </c>
      <c r="S31" s="183" t="s">
        <v>24</v>
      </c>
      <c r="T31" s="183"/>
      <c r="U31" s="183"/>
      <c r="V31" s="183"/>
      <c r="X31" s="92"/>
      <c r="Y31" s="176" t="s">
        <v>37</v>
      </c>
      <c r="Z31" s="177"/>
      <c r="AA31" s="177"/>
      <c r="AB31" s="178"/>
      <c r="AD31" s="125" t="s">
        <v>50</v>
      </c>
    </row>
    <row r="32" spans="1:37">
      <c r="B32" s="142"/>
      <c r="AD32" s="126" t="s">
        <v>51</v>
      </c>
    </row>
    <row r="33" spans="2:30">
      <c r="B33" s="142"/>
      <c r="F33" s="15" t="s">
        <v>20</v>
      </c>
      <c r="G33" s="172" t="s">
        <v>18</v>
      </c>
      <c r="H33" s="172"/>
      <c r="I33" s="172"/>
      <c r="J33" s="172"/>
      <c r="L33" s="127" t="s">
        <v>52</v>
      </c>
      <c r="M33" s="170" t="s">
        <v>61</v>
      </c>
      <c r="N33" s="170"/>
      <c r="O33" s="170"/>
      <c r="P33" s="170"/>
      <c r="AD33" s="133" t="s">
        <v>53</v>
      </c>
    </row>
    <row r="34" spans="2:30">
      <c r="B34" s="142"/>
      <c r="AD34" s="129" t="s">
        <v>54</v>
      </c>
    </row>
    <row r="35" spans="2:30">
      <c r="B35" s="142"/>
      <c r="AD35" s="130" t="s">
        <v>55</v>
      </c>
    </row>
    <row r="36" spans="2:30">
      <c r="B36" s="142"/>
      <c r="AD36" s="131" t="s">
        <v>56</v>
      </c>
    </row>
    <row r="37" spans="2:30">
      <c r="B37" s="142"/>
      <c r="AD37" s="132" t="s">
        <v>57</v>
      </c>
    </row>
    <row r="38" spans="2:30">
      <c r="B38" s="142"/>
      <c r="AD38" s="128" t="s">
        <v>58</v>
      </c>
    </row>
  </sheetData>
  <sheetProtection selectLockedCells="1"/>
  <mergeCells count="12">
    <mergeCell ref="B4:AJ7"/>
    <mergeCell ref="Y31:AB31"/>
    <mergeCell ref="Y29:AB29"/>
    <mergeCell ref="S29:V29"/>
    <mergeCell ref="S31:V31"/>
    <mergeCell ref="M31:P31"/>
    <mergeCell ref="C9:E9"/>
    <mergeCell ref="M33:P33"/>
    <mergeCell ref="G31:J31"/>
    <mergeCell ref="G33:J33"/>
    <mergeCell ref="G29:J29"/>
    <mergeCell ref="M29:P29"/>
  </mergeCells>
  <conditionalFormatting sqref="F10:AJ10">
    <cfRule type="expression" dxfId="22" priority="27">
      <formula>OR(F$10=1,F$10=7)</formula>
    </cfRule>
  </conditionalFormatting>
  <conditionalFormatting sqref="F11:AJ27">
    <cfRule type="cellIs" dxfId="21" priority="1" operator="equal">
      <formula>"G"</formula>
    </cfRule>
    <cfRule type="containsText" dxfId="20" priority="2" operator="containsText" text="Q">
      <formula>NOT(ISERROR(SEARCH("Q",F11)))</formula>
    </cfRule>
    <cfRule type="cellIs" dxfId="19" priority="3" operator="equal">
      <formula>"N"</formula>
    </cfRule>
    <cfRule type="cellIs" dxfId="18" priority="4" operator="equal">
      <formula>"PN"</formula>
    </cfRule>
    <cfRule type="containsText" dxfId="17" priority="5" operator="containsText" text="PJ">
      <formula>NOT(ISERROR(SEARCH("PJ",F11)))</formula>
    </cfRule>
    <cfRule type="containsText" dxfId="16" priority="6" operator="containsText" text="J">
      <formula>NOT(ISERROR(SEARCH("J",F11)))</formula>
    </cfRule>
    <cfRule type="containsText" dxfId="15" priority="7" operator="containsText" text="F">
      <formula>NOT(ISERROR(SEARCH("F",F11)))</formula>
    </cfRule>
    <cfRule type="containsText" dxfId="14" priority="8" operator="containsText" text="GP">
      <formula>NOT(ISERROR(SEARCH("GP",F11)))</formula>
    </cfRule>
    <cfRule type="containsText" dxfId="13" priority="9" operator="containsText" text="PM">
      <formula>NOT(ISERROR(SEARCH("PM",F11)))</formula>
    </cfRule>
    <cfRule type="cellIs" dxfId="12" priority="10" operator="equal">
      <formula>"GA"</formula>
    </cfRule>
    <cfRule type="containsText" dxfId="11" priority="11" operator="containsText" text="AM">
      <formula>NOT(ISERROR(SEARCH("AM",F11)))</formula>
    </cfRule>
    <cfRule type="cellIs" dxfId="10" priority="14" operator="equal">
      <formula>"CV"</formula>
    </cfRule>
    <cfRule type="cellIs" dxfId="9" priority="16" operator="equal">
      <formula>"ND"</formula>
    </cfRule>
    <cfRule type="cellIs" dxfId="8" priority="18" operator="equal">
      <formula>"CPA"</formula>
    </cfRule>
    <cfRule type="cellIs" dxfId="7" priority="19" operator="equal">
      <formula>"MA"</formula>
    </cfRule>
    <cfRule type="cellIs" dxfId="6" priority="20" operator="equal">
      <formula>"DR"</formula>
    </cfRule>
    <cfRule type="cellIs" dxfId="5" priority="21" operator="equal">
      <formula>"RC"</formula>
    </cfRule>
    <cfRule type="cellIs" dxfId="4" priority="23" operator="equal">
      <formula>"NC"</formula>
    </cfRule>
    <cfRule type="cellIs" dxfId="3" priority="24" operator="equal">
      <formula>"CP"</formula>
    </cfRule>
    <cfRule type="expression" dxfId="2" priority="25">
      <formula>OR(F$10=1,F$10=7)</formula>
    </cfRule>
    <cfRule type="cellIs" dxfId="1" priority="26" operator="equal">
      <formula>"R"</formula>
    </cfRule>
  </conditionalFormatting>
  <conditionalFormatting sqref="C11:E27">
    <cfRule type="cellIs" dxfId="0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anonyme</cp:lastModifiedBy>
  <cp:lastPrinted>2018-09-11T05:05:10Z</cp:lastPrinted>
  <dcterms:created xsi:type="dcterms:W3CDTF">2018-09-02T04:43:50Z</dcterms:created>
  <dcterms:modified xsi:type="dcterms:W3CDTF">2018-09-14T22:08:37Z</dcterms:modified>
</cp:coreProperties>
</file>