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228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E1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E9"/>
  <c r="E8"/>
  <c r="F4"/>
  <c r="B5" l="1"/>
  <c r="B4" l="1"/>
</calcChain>
</file>

<file path=xl/sharedStrings.xml><?xml version="1.0" encoding="utf-8"?>
<sst xmlns="http://schemas.openxmlformats.org/spreadsheetml/2006/main" count="9" uniqueCount="8">
  <si>
    <t>Montant à dépenser</t>
  </si>
  <si>
    <t>Montant supérieur</t>
  </si>
  <si>
    <t>coef</t>
  </si>
  <si>
    <t>borne</t>
  </si>
  <si>
    <t>cumul</t>
  </si>
  <si>
    <t>OK</t>
  </si>
  <si>
    <t>la somme est &gt; 222,56 ; donc en rouge</t>
  </si>
  <si>
    <t>la somme est &lt; 190, donc pas en jaune !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</si>
</sst>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Fill="1"/>
    <xf numFmtId="1" fontId="0" fillId="0" borderId="0" xfId="0" applyNumberFormat="1" applyFill="1"/>
    <xf numFmtId="1" fontId="0" fillId="0" borderId="0" xfId="0" applyNumberFormat="1" applyFont="1" applyFill="1" applyBorder="1"/>
    <xf numFmtId="164" fontId="0" fillId="0" borderId="0" xfId="0" applyNumberFormat="1" applyFill="1" applyBorder="1"/>
    <xf numFmtId="0" fontId="0" fillId="0" borderId="0" xfId="0" applyFill="1"/>
    <xf numFmtId="1" fontId="3" fillId="0" borderId="1" xfId="0" applyNumberFormat="1" applyFont="1" applyFill="1" applyBorder="1"/>
    <xf numFmtId="0" fontId="0" fillId="2" borderId="0" xfId="0" applyFill="1"/>
    <xf numFmtId="0" fontId="2" fillId="0" borderId="0" xfId="0" applyFont="1"/>
    <xf numFmtId="0" fontId="0" fillId="0" borderId="0" xfId="0" applyAlignment="1">
      <alignment horizontal="center"/>
    </xf>
    <xf numFmtId="3" fontId="0" fillId="0" borderId="0" xfId="0" applyNumberFormat="1"/>
    <xf numFmtId="0" fontId="4" fillId="0" borderId="0" xfId="0" applyFont="1" applyAlignment="1">
      <alignment horizontal="left" indent="1"/>
    </xf>
    <xf numFmtId="2" fontId="3" fillId="3" borderId="0" xfId="0" applyNumberFormat="1" applyFont="1" applyFill="1"/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G1820/AppData/Roaming/OpenText/OTEdit/lo_hydro_qc_ca-lo/c121816098/Rapport_capacit&#233;_maintenance_&amp;_exploitation_2018-07-25_9h51(pr&#233;liminaire)_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intenance"/>
      <sheetName val="Exploitation"/>
      <sheetName val="Maint_Expl"/>
      <sheetName val="Chef projet"/>
      <sheetName val="Portefeuille"/>
      <sheetName val="Donnees07_ND"/>
      <sheetName val="ETC Maintenance"/>
      <sheetName val="ETC Exploitation"/>
      <sheetName val="ETC GC"/>
      <sheetName val="Priorisation Petits Projets"/>
      <sheetName val="Rang unique 2018"/>
      <sheetName val="Feuil1"/>
      <sheetName val="Data"/>
      <sheetName val="CENTRE-VILLE"/>
      <sheetName val="Graphe CENTRE-VILLE"/>
      <sheetName val="CRIP MPLS"/>
      <sheetName val="Graphe MPLS"/>
      <sheetName val="CRT BDV"/>
      <sheetName val="Graphe CRT-BDV"/>
      <sheetName val="CRT Transport"/>
      <sheetName val="Graphe CRT Transport"/>
      <sheetName val="CRT R-M"/>
      <sheetName val="Graphe CRT R-M"/>
      <sheetName val="GC"/>
      <sheetName val="Graphe GC"/>
      <sheetName val="LAURENTIDES"/>
      <sheetName val="Graphe LAURENTIDES"/>
      <sheetName val="PÉRIPHÉRIQUE"/>
      <sheetName val="Graphe PÉRIPHÉRIQUE"/>
      <sheetName val="CHICOUTIMI"/>
      <sheetName val="Graphe Chicoutimi"/>
      <sheetName val="Baie-James OUEST"/>
      <sheetName val="Graphe BJ OUEST"/>
      <sheetName val="Baie-James EST"/>
      <sheetName val="Graphe BJ EST"/>
      <sheetName val="TROIS-RIVIERES"/>
      <sheetName val="Graphe TROIS-RIVIÈRES"/>
      <sheetName val="RIVE-SUD"/>
      <sheetName val="Graphe RIVE-SUD"/>
      <sheetName val="OUTAOUAIS"/>
      <sheetName val="Graphe OUTAOUAIS"/>
      <sheetName val="BD"/>
      <sheetName val="QUÉBEC"/>
      <sheetName val="Graphe QUÉBEC"/>
      <sheetName val="BAIE-COMEAU"/>
      <sheetName val="Graphe BAIE-COMEAU"/>
      <sheetName val="ROUYN"/>
      <sheetName val="Graphe ROUYN"/>
      <sheetName val="SEPT-ILES"/>
      <sheetName val="Graphe SEPT-ILES"/>
      <sheetName val="RIMOUSKI"/>
      <sheetName val="Graphe RIMOUSK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6">
          <cell r="L6" t="str">
            <v>Somme de Work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F58"/>
  <sheetViews>
    <sheetView tabSelected="1" workbookViewId="0"/>
  </sheetViews>
  <sheetFormatPr baseColWidth="10" defaultRowHeight="13.2"/>
  <cols>
    <col min="2" max="2" width="11.44140625" style="5"/>
  </cols>
  <sheetData>
    <row r="3" spans="1:6">
      <c r="B3" s="3"/>
      <c r="E3" s="9" t="s">
        <v>2</v>
      </c>
      <c r="F3" s="9" t="s">
        <v>3</v>
      </c>
    </row>
    <row r="4" spans="1:6">
      <c r="B4" s="3">
        <f>GETPIVOTDATA("Work",'[1]Graphe MPLS'!$L$6,"Annee",2018,"Mois",B7,"Catégorie","Capacité")-GETPIVOTDATA("Work",'[1]Graphe MPLS'!$L$6,"Annee",2018,"Mois",B7,"Catégorie","Indisponibilité")-GETPIVOTDATA("Work",'[1]Graphe MPLS'!$L$6,"Annee",2018,"Mois",B7,"Catégorie","Hors Projet")</f>
        <v>190.22000000000025</v>
      </c>
      <c r="C4" t="s">
        <v>0</v>
      </c>
      <c r="E4" s="7">
        <v>1.17</v>
      </c>
      <c r="F4" s="12">
        <f>B4*E4</f>
        <v>222.55740000000029</v>
      </c>
    </row>
    <row r="5" spans="1:6" ht="13.8" thickBot="1">
      <c r="B5" s="6">
        <f>B4*1.5</f>
        <v>285.33000000000038</v>
      </c>
      <c r="C5" t="s">
        <v>1</v>
      </c>
    </row>
    <row r="6" spans="1:6" ht="13.8" thickTop="1">
      <c r="B6" s="4"/>
    </row>
    <row r="7" spans="1:6">
      <c r="B7" s="1">
        <v>8</v>
      </c>
      <c r="E7" s="9" t="s">
        <v>4</v>
      </c>
    </row>
    <row r="8" spans="1:6">
      <c r="A8" s="5"/>
      <c r="B8" s="2">
        <v>150.62</v>
      </c>
      <c r="C8" s="8" t="s">
        <v>5</v>
      </c>
      <c r="E8" s="10">
        <f>B8</f>
        <v>150.62</v>
      </c>
      <c r="F8" s="11" t="s">
        <v>7</v>
      </c>
    </row>
    <row r="9" spans="1:6">
      <c r="A9" s="5"/>
      <c r="B9" s="2">
        <v>116.09</v>
      </c>
      <c r="C9" s="8" t="s">
        <v>5</v>
      </c>
      <c r="E9" s="10">
        <f>E8+B9</f>
        <v>266.71000000000004</v>
      </c>
      <c r="F9" s="11" t="s">
        <v>6</v>
      </c>
    </row>
    <row r="10" spans="1:6">
      <c r="B10" s="2">
        <v>3.73</v>
      </c>
      <c r="E10" s="10">
        <f t="shared" ref="E10:E58" si="0">E9+B10</f>
        <v>270.44000000000005</v>
      </c>
    </row>
    <row r="11" spans="1:6">
      <c r="B11" s="2">
        <v>37.22</v>
      </c>
      <c r="E11" s="10">
        <f t="shared" si="0"/>
        <v>307.66000000000008</v>
      </c>
    </row>
    <row r="12" spans="1:6">
      <c r="B12" s="2">
        <v>42.86</v>
      </c>
      <c r="E12" s="10">
        <f t="shared" si="0"/>
        <v>350.5200000000001</v>
      </c>
    </row>
    <row r="13" spans="1:6">
      <c r="B13" s="2">
        <v>75.989999999999995</v>
      </c>
      <c r="E13" s="10">
        <f t="shared" si="0"/>
        <v>426.5100000000001</v>
      </c>
    </row>
    <row r="14" spans="1:6">
      <c r="B14" s="2">
        <v>75.989999999999995</v>
      </c>
      <c r="E14" s="10">
        <f t="shared" si="0"/>
        <v>502.50000000000011</v>
      </c>
    </row>
    <row r="15" spans="1:6">
      <c r="B15" s="2">
        <v>47.47</v>
      </c>
      <c r="E15" s="10">
        <f t="shared" si="0"/>
        <v>549.97000000000014</v>
      </c>
    </row>
    <row r="16" spans="1:6">
      <c r="B16" s="2">
        <v>110.4</v>
      </c>
      <c r="E16" s="10">
        <f t="shared" si="0"/>
        <v>660.37000000000012</v>
      </c>
    </row>
    <row r="17" spans="2:5">
      <c r="B17" s="2">
        <v>19.78</v>
      </c>
      <c r="E17" s="10">
        <f t="shared" si="0"/>
        <v>680.15000000000009</v>
      </c>
    </row>
    <row r="18" spans="2:5">
      <c r="B18" s="2">
        <v>34.78</v>
      </c>
      <c r="E18" s="10">
        <f t="shared" si="0"/>
        <v>714.93000000000006</v>
      </c>
    </row>
    <row r="19" spans="2:5">
      <c r="B19" s="2">
        <v>4.8600000000000003</v>
      </c>
      <c r="E19" s="10">
        <f t="shared" si="0"/>
        <v>719.79000000000008</v>
      </c>
    </row>
    <row r="20" spans="2:5">
      <c r="B20" s="2">
        <v>0</v>
      </c>
      <c r="E20" s="10">
        <f t="shared" si="0"/>
        <v>719.79000000000008</v>
      </c>
    </row>
    <row r="21" spans="2:5">
      <c r="B21" s="2">
        <v>37.739999999999995</v>
      </c>
      <c r="E21" s="10">
        <f t="shared" si="0"/>
        <v>757.53000000000009</v>
      </c>
    </row>
    <row r="22" spans="2:5">
      <c r="B22" s="2">
        <v>118.86</v>
      </c>
      <c r="E22" s="10">
        <f t="shared" si="0"/>
        <v>876.3900000000001</v>
      </c>
    </row>
    <row r="23" spans="2:5">
      <c r="B23" s="2">
        <v>44.23</v>
      </c>
      <c r="E23" s="10">
        <f t="shared" si="0"/>
        <v>920.62000000000012</v>
      </c>
    </row>
    <row r="24" spans="2:5">
      <c r="B24" s="2">
        <v>23.33</v>
      </c>
      <c r="E24" s="10">
        <f t="shared" si="0"/>
        <v>943.95000000000016</v>
      </c>
    </row>
    <row r="25" spans="2:5">
      <c r="B25" s="2">
        <v>148.9</v>
      </c>
      <c r="E25" s="10">
        <f t="shared" si="0"/>
        <v>1092.8500000000001</v>
      </c>
    </row>
    <row r="26" spans="2:5">
      <c r="B26" s="2">
        <v>63</v>
      </c>
      <c r="E26" s="10">
        <f t="shared" si="0"/>
        <v>1155.8500000000001</v>
      </c>
    </row>
    <row r="27" spans="2:5">
      <c r="B27" s="2">
        <v>0</v>
      </c>
      <c r="E27" s="10">
        <f t="shared" si="0"/>
        <v>1155.8500000000001</v>
      </c>
    </row>
    <row r="28" spans="2:5">
      <c r="B28" s="2">
        <v>0</v>
      </c>
      <c r="E28" s="10">
        <f t="shared" si="0"/>
        <v>1155.8500000000001</v>
      </c>
    </row>
    <row r="29" spans="2:5">
      <c r="B29" s="2">
        <v>0</v>
      </c>
      <c r="E29" s="10">
        <f t="shared" si="0"/>
        <v>1155.8500000000001</v>
      </c>
    </row>
    <row r="30" spans="2:5">
      <c r="B30" s="2">
        <v>0</v>
      </c>
      <c r="E30" s="10">
        <f t="shared" si="0"/>
        <v>1155.8500000000001</v>
      </c>
    </row>
    <row r="31" spans="2:5">
      <c r="B31" s="2">
        <v>280.83</v>
      </c>
      <c r="E31" s="10">
        <f t="shared" si="0"/>
        <v>1436.68</v>
      </c>
    </row>
    <row r="32" spans="2:5">
      <c r="B32" s="2">
        <v>6.35</v>
      </c>
      <c r="E32" s="10">
        <f t="shared" si="0"/>
        <v>1443.03</v>
      </c>
    </row>
    <row r="33" spans="2:5">
      <c r="B33" s="2">
        <v>0</v>
      </c>
      <c r="E33" s="10">
        <f t="shared" si="0"/>
        <v>1443.03</v>
      </c>
    </row>
    <row r="34" spans="2:5">
      <c r="B34" s="2">
        <v>30.25</v>
      </c>
      <c r="E34" s="10">
        <f t="shared" si="0"/>
        <v>1473.28</v>
      </c>
    </row>
    <row r="35" spans="2:5">
      <c r="B35" s="2">
        <v>19</v>
      </c>
      <c r="E35" s="10">
        <f t="shared" si="0"/>
        <v>1492.28</v>
      </c>
    </row>
    <row r="36" spans="2:5">
      <c r="B36" s="2">
        <v>0</v>
      </c>
      <c r="E36" s="10">
        <f t="shared" si="0"/>
        <v>1492.28</v>
      </c>
    </row>
    <row r="37" spans="2:5">
      <c r="B37" s="2">
        <v>0.38</v>
      </c>
      <c r="E37" s="10">
        <f t="shared" si="0"/>
        <v>1492.66</v>
      </c>
    </row>
    <row r="38" spans="2:5">
      <c r="B38" s="2">
        <v>12.58</v>
      </c>
      <c r="E38" s="10">
        <f t="shared" si="0"/>
        <v>1505.24</v>
      </c>
    </row>
    <row r="39" spans="2:5">
      <c r="B39" s="2">
        <v>8.7200000000000006</v>
      </c>
      <c r="E39" s="10">
        <f t="shared" si="0"/>
        <v>1513.96</v>
      </c>
    </row>
    <row r="40" spans="2:5">
      <c r="B40" s="2">
        <v>0</v>
      </c>
      <c r="E40" s="10">
        <f t="shared" si="0"/>
        <v>1513.96</v>
      </c>
    </row>
    <row r="41" spans="2:5">
      <c r="B41" s="2">
        <v>38.75</v>
      </c>
      <c r="E41" s="10">
        <f t="shared" si="0"/>
        <v>1552.71</v>
      </c>
    </row>
    <row r="42" spans="2:5">
      <c r="B42" s="2">
        <v>0</v>
      </c>
      <c r="E42" s="10">
        <f t="shared" si="0"/>
        <v>1552.71</v>
      </c>
    </row>
    <row r="43" spans="2:5">
      <c r="B43" s="2">
        <v>0</v>
      </c>
      <c r="E43" s="10">
        <f t="shared" si="0"/>
        <v>1552.71</v>
      </c>
    </row>
    <row r="44" spans="2:5">
      <c r="B44" s="2">
        <v>0</v>
      </c>
      <c r="E44" s="10">
        <f t="shared" si="0"/>
        <v>1552.71</v>
      </c>
    </row>
    <row r="45" spans="2:5">
      <c r="B45" s="2">
        <v>0</v>
      </c>
      <c r="E45" s="10">
        <f t="shared" si="0"/>
        <v>1552.71</v>
      </c>
    </row>
    <row r="46" spans="2:5">
      <c r="B46" s="2">
        <v>59.17</v>
      </c>
      <c r="E46" s="10">
        <f t="shared" si="0"/>
        <v>1611.88</v>
      </c>
    </row>
    <row r="47" spans="2:5">
      <c r="B47" s="2">
        <v>0</v>
      </c>
      <c r="E47" s="10">
        <f t="shared" si="0"/>
        <v>1611.88</v>
      </c>
    </row>
    <row r="48" spans="2:5">
      <c r="B48" s="2">
        <v>29.55</v>
      </c>
      <c r="E48" s="10">
        <f t="shared" si="0"/>
        <v>1641.43</v>
      </c>
    </row>
    <row r="49" spans="2:5">
      <c r="B49" s="2">
        <v>56</v>
      </c>
      <c r="E49" s="10">
        <f t="shared" si="0"/>
        <v>1697.43</v>
      </c>
    </row>
    <row r="50" spans="2:5">
      <c r="B50" s="2">
        <v>39.75</v>
      </c>
      <c r="E50" s="10">
        <f t="shared" si="0"/>
        <v>1737.18</v>
      </c>
    </row>
    <row r="51" spans="2:5">
      <c r="B51" s="2">
        <v>0</v>
      </c>
      <c r="E51" s="10">
        <f t="shared" si="0"/>
        <v>1737.18</v>
      </c>
    </row>
    <row r="52" spans="2:5">
      <c r="B52" s="2">
        <v>86.3</v>
      </c>
      <c r="E52" s="10">
        <f t="shared" si="0"/>
        <v>1823.48</v>
      </c>
    </row>
    <row r="53" spans="2:5">
      <c r="B53" s="2">
        <v>0</v>
      </c>
      <c r="E53" s="10">
        <f t="shared" si="0"/>
        <v>1823.48</v>
      </c>
    </row>
    <row r="54" spans="2:5">
      <c r="B54" s="2">
        <v>0</v>
      </c>
      <c r="E54" s="10">
        <f t="shared" si="0"/>
        <v>1823.48</v>
      </c>
    </row>
    <row r="55" spans="2:5">
      <c r="B55" s="2">
        <v>0</v>
      </c>
      <c r="E55" s="10">
        <f t="shared" si="0"/>
        <v>1823.48</v>
      </c>
    </row>
    <row r="56" spans="2:5">
      <c r="B56" s="2">
        <v>0</v>
      </c>
      <c r="E56" s="10">
        <f t="shared" si="0"/>
        <v>1823.48</v>
      </c>
    </row>
    <row r="57" spans="2:5">
      <c r="B57" s="2">
        <v>0</v>
      </c>
      <c r="E57" s="10">
        <f t="shared" si="0"/>
        <v>1823.48</v>
      </c>
    </row>
    <row r="58" spans="2:5">
      <c r="B58" s="2">
        <v>36</v>
      </c>
      <c r="E58" s="10">
        <f t="shared" si="0"/>
        <v>1859.48</v>
      </c>
    </row>
  </sheetData>
  <conditionalFormatting sqref="B8:B58">
    <cfRule type="expression" dxfId="1" priority="1" stopIfTrue="1">
      <formula>SUM($B$8:B8)&gt;$B$4*1.17</formula>
    </cfRule>
    <cfRule type="expression" dxfId="0" priority="2">
      <formula>SUM($B$8:B8)&gt;$B$4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Hydro-Québec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Dorismond, Nersa Woodchy</dc:creator>
  <cp:lastModifiedBy>anonyme</cp:lastModifiedBy>
  <dcterms:created xsi:type="dcterms:W3CDTF">2018-07-31T18:58:22Z</dcterms:created>
  <dcterms:modified xsi:type="dcterms:W3CDTF">2018-08-02T17:22:07Z</dcterms:modified>
</cp:coreProperties>
</file>