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workbookPr/>
  <bookViews>
    <workbookView xWindow="28680" yWindow="-120" windowWidth="23256" windowHeight="13176"/>
  </bookViews>
  <sheets>
    <sheet name="Feuil1" sheetId="1" r:id="rId1"/>
  </sheets>
  <calcPr calcId="125725"/>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7" i="1"/>
  <c r="E8" s="1"/>
  <c r="D16" l="1"/>
  <c r="D17" s="1"/>
  <c r="D18" s="1"/>
  <c r="D19" s="1"/>
  <c r="D20" s="1"/>
  <c r="C16"/>
  <c r="C17" s="1"/>
  <c r="C18" s="1"/>
  <c r="C19" s="1"/>
  <c r="C20" s="1"/>
</calcChain>
</file>

<file path=xl/sharedStrings.xml><?xml version="1.0" encoding="utf-8"?>
<sst xmlns="http://schemas.openxmlformats.org/spreadsheetml/2006/main" count="27" uniqueCount="27">
  <si>
    <t>Qualification Client</t>
  </si>
  <si>
    <t>Qualité</t>
  </si>
  <si>
    <t>Gold</t>
  </si>
  <si>
    <t>Composition du ménage</t>
  </si>
  <si>
    <t>Revenu Fiscal de Référence</t>
  </si>
  <si>
    <t>Statut</t>
  </si>
  <si>
    <t>Prime CEE</t>
  </si>
  <si>
    <t>Grille de revenus</t>
  </si>
  <si>
    <t>Tableau de référence</t>
  </si>
  <si>
    <t>Classique</t>
  </si>
  <si>
    <t>Précarité</t>
  </si>
  <si>
    <t>Grande précarité</t>
  </si>
  <si>
    <t>&lt;--- A remplir manuellement, selon les revenus de l'avis d'impôt</t>
  </si>
  <si>
    <t>&lt;--- La formule doit définir automatiquement le statut des clients en fonctions de la composition du ménage (E5) et du revenu fiscal de référence (E6) en prenant en compte les palliers de la grille de revenus</t>
  </si>
  <si>
    <t>&lt;--- Nombre de personne(s) résidant sous le même toit. Liste déroulante</t>
  </si>
  <si>
    <t>&lt;--- La première colonne, de 1 à 10 indique la composition du ménage (de 1 à 10 personnes), la seconde colonne correspond aux seuils de revenus maximal pour que le client soit considéré en Grande Précarité</t>
  </si>
  <si>
    <t>La seconde colonne correspond aux seuils de revenus maximal pour que le client soit considéré en Précarité</t>
  </si>
  <si>
    <t>On a donc (en appelant le client X):</t>
  </si>
  <si>
    <t>Si X&lt;colonne 1, alors X=Grande précarité</t>
  </si>
  <si>
    <t>Si X&gt;colonne 1 et &lt;colonne 2 alors X=Précarité</t>
  </si>
  <si>
    <t>Si X&gt;colonne 2 alors X=classique</t>
  </si>
  <si>
    <t>&lt;--- Origine du client selon nos points de contact (aucune incidence sur la formule permettant de qualifier le statut (E7) du client, mais incidence sur la prime CEE (E8) selon tableau de référence</t>
  </si>
  <si>
    <t>Prime CEE Lefevbre</t>
  </si>
  <si>
    <t>Prime CEE Gold</t>
  </si>
  <si>
    <t>&lt;--- Tableau reprenant: les trois statuts possibles (Classique, Précarité, Grande précarité), et la qualité (E4) du client</t>
  </si>
  <si>
    <t>Ainsi que les primes CEE (E8) associées</t>
  </si>
  <si>
    <t>Question: En remplissant E4, E5 et E6, je souhaiterais que E7 et E8 se remplissent automatiquement?</t>
  </si>
</sst>
</file>

<file path=xl/styles.xml><?xml version="1.0" encoding="utf-8"?>
<styleSheet xmlns="http://schemas.openxmlformats.org/spreadsheetml/2006/main">
  <numFmts count="1">
    <numFmt numFmtId="164" formatCode="#,##0.00\ &quot;€&quot;"/>
  </numFmts>
  <fonts count="6">
    <font>
      <sz val="11"/>
      <color theme="1"/>
      <name val="Calibri"/>
      <family val="2"/>
      <scheme val="minor"/>
    </font>
    <font>
      <b/>
      <sz val="11"/>
      <color theme="1"/>
      <name val="Calibri"/>
      <family val="2"/>
      <scheme val="minor"/>
    </font>
    <font>
      <b/>
      <sz val="22"/>
      <color theme="1"/>
      <name val="Calibri"/>
      <family val="2"/>
      <scheme val="minor"/>
    </font>
    <font>
      <b/>
      <sz val="12"/>
      <name val="Calibri"/>
      <family val="2"/>
      <scheme val="minor"/>
    </font>
    <font>
      <b/>
      <sz val="12"/>
      <color theme="1"/>
      <name val="Calibri"/>
      <family val="2"/>
      <scheme val="minor"/>
    </font>
    <font>
      <b/>
      <sz val="16"/>
      <color theme="1"/>
      <name val="Calibri"/>
      <family val="2"/>
      <scheme val="minor"/>
    </font>
  </fonts>
  <fills count="5">
    <fill>
      <patternFill patternType="none"/>
    </fill>
    <fill>
      <patternFill patternType="gray125"/>
    </fill>
    <fill>
      <patternFill patternType="solid">
        <fgColor theme="6" tint="0.79998168889431442"/>
        <bgColor indexed="64"/>
      </patternFill>
    </fill>
    <fill>
      <patternFill patternType="solid">
        <fgColor theme="8" tint="0.79998168889431442"/>
        <bgColor indexed="64"/>
      </patternFill>
    </fill>
    <fill>
      <patternFill patternType="solid">
        <fgColor theme="9" tint="0.59999389629810485"/>
        <bgColor indexed="64"/>
      </patternFill>
    </fill>
  </fills>
  <borders count="1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diagonal/>
    </border>
    <border>
      <left/>
      <right style="thin">
        <color indexed="64"/>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s>
  <cellStyleXfs count="1">
    <xf numFmtId="0" fontId="0" fillId="0" borderId="0"/>
  </cellStyleXfs>
  <cellXfs count="36">
    <xf numFmtId="0" fontId="0" fillId="0" borderId="0" xfId="0"/>
    <xf numFmtId="0" fontId="0" fillId="2" borderId="5" xfId="0" applyFill="1" applyBorder="1"/>
    <xf numFmtId="0" fontId="0" fillId="3" borderId="8" xfId="0" applyFill="1" applyBorder="1" applyAlignment="1">
      <alignment horizontal="center"/>
    </xf>
    <xf numFmtId="0" fontId="4" fillId="3" borderId="6" xfId="0" applyFont="1" applyFill="1" applyBorder="1" applyAlignment="1">
      <alignment horizontal="left"/>
    </xf>
    <xf numFmtId="0" fontId="4" fillId="3" borderId="0" xfId="0" applyFont="1" applyFill="1" applyAlignment="1">
      <alignment horizontal="left"/>
    </xf>
    <xf numFmtId="0" fontId="4" fillId="3" borderId="7" xfId="0" applyFont="1" applyFill="1" applyBorder="1" applyAlignment="1">
      <alignment horizontal="left"/>
    </xf>
    <xf numFmtId="164" fontId="0" fillId="3" borderId="8" xfId="0" applyNumberFormat="1" applyFill="1" applyBorder="1" applyAlignment="1">
      <alignment horizontal="center"/>
    </xf>
    <xf numFmtId="0" fontId="0" fillId="3" borderId="11" xfId="0" applyFill="1" applyBorder="1" applyAlignment="1">
      <alignment horizontal="center"/>
    </xf>
    <xf numFmtId="0" fontId="1" fillId="0" borderId="0" xfId="0" applyFont="1"/>
    <xf numFmtId="0" fontId="0" fillId="0" borderId="0" xfId="0" applyAlignment="1">
      <alignment horizontal="center"/>
    </xf>
    <xf numFmtId="0" fontId="0" fillId="0" borderId="12"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3" xfId="0" applyBorder="1" applyAlignment="1">
      <alignment horizontal="center"/>
    </xf>
    <xf numFmtId="0" fontId="0" fillId="0" borderId="0" xfId="0" applyAlignment="1">
      <alignment horizontal="center"/>
    </xf>
    <xf numFmtId="0" fontId="0" fillId="0" borderId="0" xfId="0" applyAlignment="1">
      <alignment horizontal="left"/>
    </xf>
    <xf numFmtId="0" fontId="0" fillId="0" borderId="0" xfId="0" applyAlignment="1"/>
    <xf numFmtId="0" fontId="5" fillId="0" borderId="0" xfId="0" applyFont="1" applyAlignment="1"/>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4" xfId="0" applyFont="1" applyFill="1" applyBorder="1" applyAlignment="1">
      <alignment horizontal="center"/>
    </xf>
    <xf numFmtId="0" fontId="3" fillId="3" borderId="6" xfId="0" applyFont="1" applyFill="1" applyBorder="1" applyAlignment="1">
      <alignment horizontal="left"/>
    </xf>
    <xf numFmtId="0" fontId="3" fillId="3" borderId="0" xfId="0" applyFont="1" applyFill="1" applyAlignment="1">
      <alignment horizontal="left"/>
    </xf>
    <xf numFmtId="0" fontId="3" fillId="3" borderId="7" xfId="0" applyFont="1" applyFill="1" applyBorder="1" applyAlignment="1">
      <alignment horizontal="left"/>
    </xf>
    <xf numFmtId="0" fontId="4" fillId="3" borderId="6" xfId="0" applyFont="1" applyFill="1" applyBorder="1" applyAlignment="1">
      <alignment horizontal="left"/>
    </xf>
    <xf numFmtId="0" fontId="4" fillId="3" borderId="0" xfId="0" applyFont="1" applyFill="1" applyAlignment="1">
      <alignment horizontal="left"/>
    </xf>
    <xf numFmtId="0" fontId="4" fillId="3" borderId="7" xfId="0" applyFont="1" applyFill="1" applyBorder="1" applyAlignment="1">
      <alignment horizontal="left"/>
    </xf>
    <xf numFmtId="0" fontId="4" fillId="4" borderId="9" xfId="0" applyFont="1" applyFill="1" applyBorder="1" applyAlignment="1">
      <alignment horizontal="left"/>
    </xf>
    <xf numFmtId="0" fontId="4" fillId="4" borderId="10" xfId="0" applyFont="1" applyFill="1" applyBorder="1" applyAlignment="1">
      <alignment horizontal="left"/>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14"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2:S29"/>
  <sheetViews>
    <sheetView tabSelected="1" workbookViewId="0">
      <selection activeCell="E8" sqref="E8"/>
    </sheetView>
  </sheetViews>
  <sheetFormatPr baseColWidth="10" defaultRowHeight="14.4"/>
  <cols>
    <col min="6" max="8" width="22.33203125" customWidth="1"/>
  </cols>
  <sheetData>
    <row r="2" spans="2:19" ht="15" thickBot="1"/>
    <row r="3" spans="2:19" ht="29.4" thickBot="1">
      <c r="B3" s="18" t="s">
        <v>0</v>
      </c>
      <c r="C3" s="19"/>
      <c r="D3" s="19"/>
      <c r="E3" s="20"/>
    </row>
    <row r="4" spans="2:19" ht="15" thickBot="1">
      <c r="B4" s="21" t="s">
        <v>1</v>
      </c>
      <c r="C4" s="22"/>
      <c r="D4" s="23"/>
      <c r="E4" s="1" t="s">
        <v>2</v>
      </c>
      <c r="G4" s="16" t="s">
        <v>21</v>
      </c>
      <c r="H4" s="16"/>
      <c r="I4" s="16"/>
      <c r="J4" s="16"/>
      <c r="K4" s="16"/>
      <c r="L4" s="16"/>
      <c r="M4" s="16"/>
    </row>
    <row r="5" spans="2:19" ht="15.6">
      <c r="B5" s="24" t="s">
        <v>3</v>
      </c>
      <c r="C5" s="25"/>
      <c r="D5" s="26"/>
      <c r="E5" s="2">
        <v>3</v>
      </c>
      <c r="G5" s="15" t="s">
        <v>14</v>
      </c>
      <c r="H5" s="15"/>
      <c r="I5" s="15"/>
      <c r="J5" s="15"/>
      <c r="K5" s="15"/>
      <c r="L5" s="15"/>
      <c r="M5" s="15"/>
    </row>
    <row r="6" spans="2:19" ht="15.6">
      <c r="B6" s="3" t="s">
        <v>4</v>
      </c>
      <c r="C6" s="4"/>
      <c r="D6" s="5"/>
      <c r="E6" s="6">
        <v>55000</v>
      </c>
      <c r="G6" s="15" t="s">
        <v>12</v>
      </c>
      <c r="H6" s="15"/>
      <c r="I6" s="15"/>
      <c r="J6" s="15"/>
      <c r="K6" s="15"/>
      <c r="L6" s="15"/>
    </row>
    <row r="7" spans="2:19" ht="15.6">
      <c r="B7" s="27" t="s">
        <v>5</v>
      </c>
      <c r="C7" s="28"/>
      <c r="D7" s="29"/>
      <c r="E7" s="2" t="str">
        <f ca="1">IF(OR(E5="",E6=""),"",IF(E6&gt;OFFSET(D10,E5,0),"classique",IF(E6&lt;OFFSET(C10,E5,0),"grande ","") &amp; "précarité"))</f>
        <v>classique</v>
      </c>
      <c r="G7" s="16" t="s">
        <v>13</v>
      </c>
      <c r="H7" s="14"/>
      <c r="I7" s="14"/>
      <c r="J7" s="14"/>
      <c r="K7" s="14"/>
      <c r="L7" s="14"/>
      <c r="M7" s="14"/>
      <c r="N7" s="14"/>
      <c r="O7" s="14"/>
      <c r="P7" s="14"/>
      <c r="Q7" s="14"/>
      <c r="R7" s="14"/>
      <c r="S7" s="14"/>
    </row>
    <row r="8" spans="2:19" ht="16.2" thickBot="1">
      <c r="B8" s="30" t="s">
        <v>6</v>
      </c>
      <c r="C8" s="31"/>
      <c r="D8" s="31"/>
      <c r="E8" s="7">
        <f ca="1">OFFSET(G11,MATCH(E7,F12:F14,0),--(E4="Gold"))</f>
        <v>10</v>
      </c>
    </row>
    <row r="9" spans="2:19" ht="15" thickBot="1">
      <c r="E9" s="8"/>
    </row>
    <row r="10" spans="2:19" ht="15" thickBot="1">
      <c r="B10" s="32" t="s">
        <v>7</v>
      </c>
      <c r="C10" s="33"/>
      <c r="D10" s="34"/>
      <c r="E10" s="9"/>
      <c r="F10" s="35" t="s">
        <v>8</v>
      </c>
      <c r="H10" s="16"/>
      <c r="I10" s="16"/>
      <c r="J10" s="16"/>
      <c r="K10" s="16"/>
      <c r="L10" s="16"/>
    </row>
    <row r="11" spans="2:19">
      <c r="B11" s="10">
        <v>1</v>
      </c>
      <c r="C11" s="10">
        <v>14790</v>
      </c>
      <c r="D11" s="10">
        <v>18960</v>
      </c>
      <c r="F11" s="13"/>
      <c r="G11" s="13" t="s">
        <v>22</v>
      </c>
      <c r="H11" s="13" t="s">
        <v>23</v>
      </c>
      <c r="J11" t="s">
        <v>24</v>
      </c>
    </row>
    <row r="12" spans="2:19">
      <c r="B12" s="12">
        <v>2</v>
      </c>
      <c r="C12" s="12">
        <v>21630</v>
      </c>
      <c r="D12" s="12">
        <v>27729</v>
      </c>
      <c r="F12" s="11" t="s">
        <v>9</v>
      </c>
      <c r="G12" s="13">
        <v>12</v>
      </c>
      <c r="H12" s="13">
        <v>10</v>
      </c>
      <c r="J12" t="s">
        <v>25</v>
      </c>
    </row>
    <row r="13" spans="2:19">
      <c r="B13" s="12">
        <v>3</v>
      </c>
      <c r="C13" s="12">
        <v>26013</v>
      </c>
      <c r="D13" s="12">
        <v>33346</v>
      </c>
      <c r="F13" s="13" t="s">
        <v>10</v>
      </c>
      <c r="G13" s="13">
        <v>20</v>
      </c>
      <c r="H13" s="13">
        <v>20</v>
      </c>
    </row>
    <row r="14" spans="2:19">
      <c r="B14" s="12">
        <v>4</v>
      </c>
      <c r="C14" s="12">
        <v>30389</v>
      </c>
      <c r="D14" s="12">
        <v>38958</v>
      </c>
      <c r="F14" s="13" t="s">
        <v>11</v>
      </c>
      <c r="G14" s="13">
        <v>20</v>
      </c>
      <c r="H14" s="13">
        <v>20</v>
      </c>
    </row>
    <row r="15" spans="2:19">
      <c r="B15" s="12">
        <v>5</v>
      </c>
      <c r="C15" s="12">
        <v>34784</v>
      </c>
      <c r="D15" s="12">
        <v>44592</v>
      </c>
    </row>
    <row r="16" spans="2:19">
      <c r="B16" s="12">
        <v>6</v>
      </c>
      <c r="C16" s="12">
        <f>C15+4385</f>
        <v>39169</v>
      </c>
      <c r="D16" s="12">
        <f>D15+5617</f>
        <v>50209</v>
      </c>
    </row>
    <row r="17" spans="2:7">
      <c r="B17" s="12">
        <v>7</v>
      </c>
      <c r="C17" s="12">
        <f t="shared" ref="C17:C20" si="0">C16+4385</f>
        <v>43554</v>
      </c>
      <c r="D17" s="12">
        <f t="shared" ref="D17:D20" si="1">D16+5617</f>
        <v>55826</v>
      </c>
    </row>
    <row r="18" spans="2:7">
      <c r="B18" s="12">
        <v>8</v>
      </c>
      <c r="C18" s="12">
        <f t="shared" si="0"/>
        <v>47939</v>
      </c>
      <c r="D18" s="12">
        <f t="shared" si="1"/>
        <v>61443</v>
      </c>
    </row>
    <row r="19" spans="2:7">
      <c r="B19" s="12">
        <v>9</v>
      </c>
      <c r="C19" s="12">
        <f t="shared" si="0"/>
        <v>52324</v>
      </c>
      <c r="D19" s="12">
        <f t="shared" si="1"/>
        <v>67060</v>
      </c>
    </row>
    <row r="20" spans="2:7">
      <c r="B20" s="12">
        <v>10</v>
      </c>
      <c r="C20" s="12">
        <f t="shared" si="0"/>
        <v>56709</v>
      </c>
      <c r="D20" s="12">
        <f t="shared" si="1"/>
        <v>72677</v>
      </c>
      <c r="F20" t="s">
        <v>15</v>
      </c>
    </row>
    <row r="21" spans="2:7">
      <c r="F21" t="s">
        <v>16</v>
      </c>
    </row>
    <row r="22" spans="2:7">
      <c r="F22" t="s">
        <v>17</v>
      </c>
    </row>
    <row r="23" spans="2:7">
      <c r="F23" t="s">
        <v>18</v>
      </c>
    </row>
    <row r="24" spans="2:7">
      <c r="F24" t="s">
        <v>19</v>
      </c>
    </row>
    <row r="25" spans="2:7">
      <c r="F25" t="s">
        <v>20</v>
      </c>
    </row>
    <row r="29" spans="2:7" ht="21">
      <c r="B29" s="17" t="s">
        <v>26</v>
      </c>
      <c r="C29" s="17"/>
      <c r="D29" s="17"/>
      <c r="E29" s="17"/>
      <c r="F29" s="17"/>
      <c r="G29" s="17"/>
    </row>
  </sheetData>
  <mergeCells count="6">
    <mergeCell ref="B10:D10"/>
    <mergeCell ref="B3:E3"/>
    <mergeCell ref="B4:D4"/>
    <mergeCell ref="B5:D5"/>
    <mergeCell ref="B7:D7"/>
    <mergeCell ref="B8:D8"/>
  </mergeCells>
  <dataValidations count="2">
    <dataValidation type="list" allowBlank="1" showInputMessage="1" showErrorMessage="1" sqref="E4">
      <formula1>"Lefebvre,Gold"</formula1>
    </dataValidation>
    <dataValidation type="list" allowBlank="1" showInputMessage="1" showErrorMessage="1" sqref="E5">
      <formula1>"1,2,3,4,5,6,7,8,9,10"</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Amaury du TERTRE</dc:creator>
  <cp:lastModifiedBy>anonyme</cp:lastModifiedBy>
  <dcterms:created xsi:type="dcterms:W3CDTF">2019-12-06T06:10:06Z</dcterms:created>
  <dcterms:modified xsi:type="dcterms:W3CDTF">2019-12-06T08:03:34Z</dcterms:modified>
</cp:coreProperties>
</file>