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Default Extension="png" ContentType="image/png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vbaProject.bin" ContentType="application/vnd.ms-office.vbaProject"/>
  <Override PartName="/xl/webextensions/webextension1.xml" ContentType="application/vnd.ms-office.webextension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webextensions/taskpanes.xml" ContentType="application/vnd.ms-office.webextensiontaskpan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-120" yWindow="-120" windowWidth="23256" windowHeight="13176" firstSheet="1" activeTab="5"/>
  </bookViews>
  <sheets>
    <sheet name="LOGIN" sheetId="7" state="veryHidden" r:id="rId1"/>
    <sheet name="ACCUEIL" sheetId="2" r:id="rId2"/>
    <sheet name="SOURCE" sheetId="1" r:id="rId3"/>
    <sheet name="FACTURE" sheetId="4" r:id="rId4"/>
    <sheet name="POINTAGE" sheetId="8" r:id="rId5"/>
    <sheet name="ARCHIVE" sheetId="6" r:id="rId6"/>
    <sheet name="CLIENT" sheetId="3" r:id="rId7"/>
  </sheets>
  <functionGroups/>
  <externalReferences>
    <externalReference r:id="rId8"/>
    <externalReference r:id="rId9"/>
  </externalReferences>
  <definedNames>
    <definedName name="_xlnm._FilterDatabase" localSheetId="2" hidden="1">SOURCE!$C$1:$C$304</definedName>
    <definedName name="ARCHIVE">ARCHIVE!$B:$O</definedName>
    <definedName name="c_bq">SOURCE!$H$2:$H$14</definedName>
    <definedName name="c_md">Tableau9[C md]</definedName>
    <definedName name="cd_tva">SOURCE!$E$25:$E$27</definedName>
    <definedName name="client_client">CLIENT!$B:$J</definedName>
    <definedName name="CODE_banque">[1]parametres!$T:$T</definedName>
    <definedName name="destinataire_client">tableau_client[Nom]</definedName>
    <definedName name="Destinataires_factures">[1]parametres!$G:$G</definedName>
    <definedName name="fa_de">SOURCE!$E$16:$E$17</definedName>
    <definedName name="fac_dvs">SOURCE!$E$16:$E$17</definedName>
    <definedName name="fact_devs">SOURCE!$E$16:$J$17</definedName>
    <definedName name="FACTURE">SOURCE!$E$15:$I$18</definedName>
    <definedName name="facture_devis">SOURCE!$E$15:$E$25</definedName>
    <definedName name="list_tva">SOURCE!$E$25:$F$27</definedName>
    <definedName name="liste_facture">ARCHIVE!$A:$O</definedName>
    <definedName name="liste_nom">ARCHIVE!$D$2:$D$2</definedName>
    <definedName name="liste_prenom">ARCHIVE!$E$2:$E$11</definedName>
    <definedName name="liste_produit">Tableau6[]</definedName>
    <definedName name="liste_produits">[2]parametres!$C:$E</definedName>
    <definedName name="LISTE_TVA">[1]parametres!$M:$N</definedName>
    <definedName name="listegov">Tableau2[Gouvernerat]</definedName>
    <definedName name="listenature">Tableau3[Nature]</definedName>
    <definedName name="listepays">Tableau5[PAYS]</definedName>
    <definedName name="listeville">Tableau1[Ville]</definedName>
    <definedName name="Mode">ARCHIVE!$A:$A</definedName>
    <definedName name="nature_client">tableau_client[Nature]</definedName>
    <definedName name="Nom">ARCHIVE!$D:$D</definedName>
    <definedName name="nomprenom">ARCHIVE!$D:$E</definedName>
    <definedName name="payement">[1]parametres!$P:$P</definedName>
    <definedName name="Prenom">ARCHIVE!$E:$E</definedName>
    <definedName name="ref">Tableau6[Réf]</definedName>
    <definedName name="references">[1]parametres!$C:$C</definedName>
    <definedName name="tab_archive">ARCHIVE!$A$2:$O$4323</definedName>
    <definedName name="tableau_clients">[1]parametres!$G:$K</definedName>
    <definedName name="tableau_login">#REF!</definedName>
    <definedName name="tabsource">ARCHIVE!$B$2:$O$2</definedName>
    <definedName name="Total_TTC">ARCHIVE!$L:$L</definedName>
    <definedName name="TVA">[1]parametres!$M:$M</definedName>
  </definedName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6" i="2"/>
  <c r="R11"/>
  <c r="C11"/>
  <c r="C15" i="4"/>
  <c r="F16"/>
  <c r="F17"/>
  <c r="F18"/>
  <c r="F19"/>
  <c r="F20"/>
  <c r="F21"/>
  <c r="F22"/>
  <c r="F23"/>
  <c r="F24"/>
  <c r="F15"/>
  <c r="F26"/>
  <c r="F27"/>
  <c r="F30"/>
  <c r="E35"/>
  <c r="F35"/>
  <c r="C35"/>
  <c r="E34"/>
  <c r="F34"/>
  <c r="C34"/>
  <c r="E33"/>
  <c r="F33"/>
  <c r="C33"/>
  <c r="E32"/>
  <c r="F32"/>
  <c r="C32"/>
  <c r="E31"/>
  <c r="F31"/>
  <c r="C31"/>
  <c r="E30"/>
  <c r="C30"/>
  <c r="C29"/>
  <c r="C28"/>
  <c r="C27"/>
  <c r="C26"/>
  <c r="C38" i="8"/>
  <c r="D38"/>
  <c r="E38"/>
  <c r="C39"/>
  <c r="D39"/>
  <c r="E39"/>
  <c r="C40"/>
  <c r="D40"/>
  <c r="E40"/>
  <c r="C41"/>
  <c r="D41"/>
  <c r="E41"/>
  <c r="C42"/>
  <c r="D42"/>
  <c r="E42"/>
  <c r="C43"/>
  <c r="D43"/>
  <c r="E43"/>
  <c r="C44"/>
  <c r="D44"/>
  <c r="E44"/>
  <c r="C45"/>
  <c r="D45"/>
  <c r="E45"/>
  <c r="C46"/>
  <c r="D46"/>
  <c r="E46"/>
  <c r="C47"/>
  <c r="D47"/>
  <c r="E47"/>
  <c r="C48"/>
  <c r="D48"/>
  <c r="E48"/>
  <c r="C49"/>
  <c r="D49"/>
  <c r="E49"/>
  <c r="C50"/>
  <c r="D50"/>
  <c r="E50"/>
  <c r="C51"/>
  <c r="D51"/>
  <c r="E51"/>
  <c r="C52"/>
  <c r="D52"/>
  <c r="E52"/>
  <c r="C53"/>
  <c r="D53"/>
  <c r="E53"/>
  <c r="C54"/>
  <c r="D54"/>
  <c r="E54"/>
  <c r="C55"/>
  <c r="D55"/>
  <c r="E55"/>
  <c r="C56"/>
  <c r="D56"/>
  <c r="E56"/>
  <c r="C57"/>
  <c r="D57"/>
  <c r="E57"/>
  <c r="C58"/>
  <c r="D58"/>
  <c r="E58"/>
  <c r="C59"/>
  <c r="D59"/>
  <c r="E59"/>
  <c r="C60"/>
  <c r="D60"/>
  <c r="E60"/>
  <c r="C61"/>
  <c r="D61"/>
  <c r="E61"/>
  <c r="C62"/>
  <c r="D62"/>
  <c r="E62"/>
  <c r="C63"/>
  <c r="D63"/>
  <c r="E63"/>
  <c r="C64"/>
  <c r="D64"/>
  <c r="E64"/>
  <c r="C65"/>
  <c r="D65"/>
  <c r="E65"/>
  <c r="C66"/>
  <c r="D66"/>
  <c r="E66"/>
  <c r="C67"/>
  <c r="D67"/>
  <c r="E67"/>
  <c r="C68"/>
  <c r="D68"/>
  <c r="E68"/>
  <c r="C69"/>
  <c r="D69"/>
  <c r="E69"/>
  <c r="C70"/>
  <c r="D70"/>
  <c r="E70"/>
  <c r="C71"/>
  <c r="D71"/>
  <c r="E71"/>
  <c r="C72"/>
  <c r="D72"/>
  <c r="E72"/>
  <c r="C73"/>
  <c r="D73"/>
  <c r="E73"/>
  <c r="C74"/>
  <c r="D74"/>
  <c r="E74"/>
  <c r="C75"/>
  <c r="D75"/>
  <c r="E75"/>
  <c r="C76"/>
  <c r="D76"/>
  <c r="E76"/>
  <c r="C77"/>
  <c r="D77"/>
  <c r="E77"/>
  <c r="C78"/>
  <c r="D78"/>
  <c r="E78"/>
  <c r="C79"/>
  <c r="D79"/>
  <c r="E79"/>
  <c r="C80"/>
  <c r="D80"/>
  <c r="E80"/>
  <c r="C81"/>
  <c r="D81"/>
  <c r="E81"/>
  <c r="C82"/>
  <c r="D82"/>
  <c r="E82"/>
  <c r="C83"/>
  <c r="D83"/>
  <c r="E83"/>
  <c r="C84"/>
  <c r="D84"/>
  <c r="E84"/>
  <c r="C85"/>
  <c r="D85"/>
  <c r="E85"/>
  <c r="C86"/>
  <c r="D86"/>
  <c r="E86"/>
  <c r="C87"/>
  <c r="D87"/>
  <c r="E87"/>
  <c r="C88"/>
  <c r="D88"/>
  <c r="E88"/>
  <c r="C89"/>
  <c r="D89"/>
  <c r="E89"/>
  <c r="C90"/>
  <c r="D90"/>
  <c r="E90"/>
  <c r="C91"/>
  <c r="D91"/>
  <c r="E91"/>
  <c r="C92"/>
  <c r="D92"/>
  <c r="E92"/>
  <c r="C93"/>
  <c r="D93"/>
  <c r="E93"/>
  <c r="C94"/>
  <c r="D94"/>
  <c r="E94"/>
  <c r="C95"/>
  <c r="D95"/>
  <c r="E95"/>
  <c r="C96"/>
  <c r="D96"/>
  <c r="E96"/>
  <c r="C97"/>
  <c r="D97"/>
  <c r="E97"/>
  <c r="C98"/>
  <c r="D98"/>
  <c r="E98"/>
  <c r="C99"/>
  <c r="D99"/>
  <c r="E99"/>
  <c r="C100"/>
  <c r="D100"/>
  <c r="E100"/>
  <c r="C101"/>
  <c r="D101"/>
  <c r="E101"/>
  <c r="C102"/>
  <c r="D102"/>
  <c r="E102"/>
  <c r="C103"/>
  <c r="D103"/>
  <c r="E103"/>
  <c r="C104"/>
  <c r="D104"/>
  <c r="E104"/>
  <c r="C105"/>
  <c r="D105"/>
  <c r="E105"/>
  <c r="C106"/>
  <c r="D106"/>
  <c r="E106"/>
  <c r="C107"/>
  <c r="D107"/>
  <c r="E107"/>
  <c r="C108"/>
  <c r="D108"/>
  <c r="E108"/>
  <c r="C109"/>
  <c r="D109"/>
  <c r="E109"/>
  <c r="C110"/>
  <c r="D110"/>
  <c r="E110"/>
  <c r="C111"/>
  <c r="D111"/>
  <c r="E111"/>
  <c r="C112"/>
  <c r="D112"/>
  <c r="E112"/>
  <c r="C113"/>
  <c r="D113"/>
  <c r="E113"/>
  <c r="C114"/>
  <c r="D114"/>
  <c r="E114"/>
  <c r="C115"/>
  <c r="D115"/>
  <c r="E115"/>
  <c r="C116"/>
  <c r="D116"/>
  <c r="E116"/>
  <c r="C117"/>
  <c r="D117"/>
  <c r="E117"/>
  <c r="C118"/>
  <c r="D118"/>
  <c r="E118"/>
  <c r="C119"/>
  <c r="D119"/>
  <c r="E119"/>
  <c r="C120"/>
  <c r="D120"/>
  <c r="E120"/>
  <c r="C121"/>
  <c r="D121"/>
  <c r="E121"/>
  <c r="C122"/>
  <c r="D122"/>
  <c r="E122"/>
  <c r="C123"/>
  <c r="D123"/>
  <c r="E123"/>
  <c r="C124"/>
  <c r="D124"/>
  <c r="E124"/>
  <c r="C125"/>
  <c r="D125"/>
  <c r="E125"/>
  <c r="C126"/>
  <c r="D126"/>
  <c r="E126"/>
  <c r="C127"/>
  <c r="D127"/>
  <c r="E127"/>
  <c r="C128"/>
  <c r="D128"/>
  <c r="E128"/>
  <c r="C129"/>
  <c r="D129"/>
  <c r="E129"/>
  <c r="C130"/>
  <c r="D130"/>
  <c r="E130"/>
  <c r="C131"/>
  <c r="D131"/>
  <c r="E131"/>
  <c r="C132"/>
  <c r="D132"/>
  <c r="E132"/>
  <c r="C133"/>
  <c r="D133"/>
  <c r="E133"/>
  <c r="C134"/>
  <c r="D134"/>
  <c r="E134"/>
  <c r="C135"/>
  <c r="D135"/>
  <c r="E135"/>
  <c r="C136"/>
  <c r="D136"/>
  <c r="E136"/>
  <c r="C137"/>
  <c r="D137"/>
  <c r="E137"/>
  <c r="C138"/>
  <c r="D138"/>
  <c r="E138"/>
  <c r="C139"/>
  <c r="D139"/>
  <c r="E139"/>
  <c r="C140"/>
  <c r="D140"/>
  <c r="E140"/>
  <c r="C141"/>
  <c r="D141"/>
  <c r="E141"/>
  <c r="C142"/>
  <c r="D142"/>
  <c r="E142"/>
  <c r="C143"/>
  <c r="D143"/>
  <c r="E143"/>
  <c r="C144"/>
  <c r="D144"/>
  <c r="E144"/>
  <c r="C145"/>
  <c r="D145"/>
  <c r="E145"/>
  <c r="C146"/>
  <c r="D146"/>
  <c r="E146"/>
  <c r="C147"/>
  <c r="D147"/>
  <c r="E147"/>
  <c r="C148"/>
  <c r="D148"/>
  <c r="E148"/>
  <c r="C149"/>
  <c r="D149"/>
  <c r="E149"/>
  <c r="C150"/>
  <c r="D150"/>
  <c r="E150"/>
  <c r="C151"/>
  <c r="D151"/>
  <c r="E151"/>
  <c r="C152"/>
  <c r="D152"/>
  <c r="E152"/>
  <c r="C153"/>
  <c r="D153"/>
  <c r="E153"/>
  <c r="C154"/>
  <c r="D154"/>
  <c r="E154"/>
  <c r="C155"/>
  <c r="D155"/>
  <c r="E155"/>
  <c r="C156"/>
  <c r="D156"/>
  <c r="E156"/>
  <c r="C157"/>
  <c r="D157"/>
  <c r="E157"/>
  <c r="C158"/>
  <c r="D158"/>
  <c r="E158"/>
  <c r="C159"/>
  <c r="D159"/>
  <c r="E159"/>
  <c r="C160"/>
  <c r="D160"/>
  <c r="E160"/>
  <c r="C161"/>
  <c r="D161"/>
  <c r="E161"/>
  <c r="C162"/>
  <c r="D162"/>
  <c r="E162"/>
  <c r="C163"/>
  <c r="D163"/>
  <c r="E163"/>
  <c r="C164"/>
  <c r="D164"/>
  <c r="E164"/>
  <c r="C165"/>
  <c r="D165"/>
  <c r="E165"/>
  <c r="C166"/>
  <c r="D166"/>
  <c r="E166"/>
  <c r="C167"/>
  <c r="D167"/>
  <c r="E167"/>
  <c r="C168"/>
  <c r="D168"/>
  <c r="E168"/>
  <c r="C169"/>
  <c r="D169"/>
  <c r="E169"/>
  <c r="C170"/>
  <c r="D170"/>
  <c r="E170"/>
  <c r="C171"/>
  <c r="D171"/>
  <c r="E171"/>
  <c r="C172"/>
  <c r="D172"/>
  <c r="E172"/>
  <c r="C173"/>
  <c r="D173"/>
  <c r="E173"/>
  <c r="C174"/>
  <c r="D174"/>
  <c r="E174"/>
  <c r="C175"/>
  <c r="D175"/>
  <c r="E175"/>
  <c r="C176"/>
  <c r="D176"/>
  <c r="E176"/>
  <c r="C177"/>
  <c r="D177"/>
  <c r="E177"/>
  <c r="C178"/>
  <c r="D178"/>
  <c r="E178"/>
  <c r="C179"/>
  <c r="D179"/>
  <c r="E179"/>
  <c r="C180"/>
  <c r="D180"/>
  <c r="E180"/>
  <c r="C181"/>
  <c r="D181"/>
  <c r="E181"/>
  <c r="C182"/>
  <c r="D182"/>
  <c r="E182"/>
  <c r="C183"/>
  <c r="D183"/>
  <c r="E183"/>
  <c r="C184"/>
  <c r="D184"/>
  <c r="E184"/>
  <c r="C185"/>
  <c r="D185"/>
  <c r="E185"/>
  <c r="C186"/>
  <c r="D186"/>
  <c r="E186"/>
  <c r="C187"/>
  <c r="D187"/>
  <c r="E187"/>
  <c r="C188"/>
  <c r="D188"/>
  <c r="E188"/>
  <c r="C189"/>
  <c r="D189"/>
  <c r="E189"/>
  <c r="C190"/>
  <c r="D190"/>
  <c r="E190"/>
  <c r="C191"/>
  <c r="D191"/>
  <c r="E191"/>
  <c r="C192"/>
  <c r="D192"/>
  <c r="E192"/>
  <c r="C193"/>
  <c r="D193"/>
  <c r="E193"/>
  <c r="C194"/>
  <c r="D194"/>
  <c r="E194"/>
  <c r="C195"/>
  <c r="D195"/>
  <c r="E195"/>
  <c r="C196"/>
  <c r="D196"/>
  <c r="E196"/>
  <c r="C197"/>
  <c r="D197"/>
  <c r="E197"/>
  <c r="C198"/>
  <c r="D198"/>
  <c r="E198"/>
  <c r="C199"/>
  <c r="D199"/>
  <c r="E199"/>
  <c r="C200"/>
  <c r="D200"/>
  <c r="E200"/>
  <c r="C201"/>
  <c r="D201"/>
  <c r="E201"/>
  <c r="C202"/>
  <c r="D202"/>
  <c r="E202"/>
  <c r="C203"/>
  <c r="D203"/>
  <c r="E203"/>
  <c r="C204"/>
  <c r="D204"/>
  <c r="E204"/>
  <c r="C205"/>
  <c r="D205"/>
  <c r="E205"/>
  <c r="C206"/>
  <c r="D206"/>
  <c r="E206"/>
  <c r="C207"/>
  <c r="D207"/>
  <c r="E207"/>
  <c r="C208"/>
  <c r="D208"/>
  <c r="E208"/>
  <c r="C209"/>
  <c r="D209"/>
  <c r="E209"/>
  <c r="C210"/>
  <c r="D210"/>
  <c r="E210"/>
  <c r="C211"/>
  <c r="D211"/>
  <c r="E211"/>
  <c r="C212"/>
  <c r="D212"/>
  <c r="E212"/>
  <c r="C213"/>
  <c r="D213"/>
  <c r="E213"/>
  <c r="C214"/>
  <c r="D214"/>
  <c r="E214"/>
  <c r="C215"/>
  <c r="D215"/>
  <c r="E215"/>
  <c r="C216"/>
  <c r="D216"/>
  <c r="E216"/>
  <c r="C217"/>
  <c r="D217"/>
  <c r="E217"/>
  <c r="C218"/>
  <c r="D218"/>
  <c r="E218"/>
  <c r="C219"/>
  <c r="D219"/>
  <c r="E219"/>
  <c r="C220"/>
  <c r="D220"/>
  <c r="E220"/>
  <c r="C221"/>
  <c r="D221"/>
  <c r="E221"/>
  <c r="C222"/>
  <c r="D222"/>
  <c r="E222"/>
  <c r="C223"/>
  <c r="D223"/>
  <c r="E223"/>
  <c r="C224"/>
  <c r="D224"/>
  <c r="E224"/>
  <c r="C225"/>
  <c r="D225"/>
  <c r="E225"/>
  <c r="C226"/>
  <c r="D226"/>
  <c r="E226"/>
  <c r="C227"/>
  <c r="D227"/>
  <c r="E227"/>
  <c r="C228"/>
  <c r="D228"/>
  <c r="E228"/>
  <c r="C229"/>
  <c r="D229"/>
  <c r="E229"/>
  <c r="C230"/>
  <c r="D230"/>
  <c r="E230"/>
  <c r="C231"/>
  <c r="D231"/>
  <c r="E231"/>
  <c r="C232"/>
  <c r="D232"/>
  <c r="E232"/>
  <c r="C233"/>
  <c r="D233"/>
  <c r="E233"/>
  <c r="C234"/>
  <c r="D234"/>
  <c r="E234"/>
  <c r="C235"/>
  <c r="D235"/>
  <c r="E235"/>
  <c r="C236"/>
  <c r="D236"/>
  <c r="E236"/>
  <c r="C237"/>
  <c r="D237"/>
  <c r="E237"/>
  <c r="C238"/>
  <c r="D238"/>
  <c r="E238"/>
  <c r="C239"/>
  <c r="D239"/>
  <c r="E239"/>
  <c r="C240"/>
  <c r="D240"/>
  <c r="E240"/>
  <c r="C241"/>
  <c r="D241"/>
  <c r="E241"/>
  <c r="C242"/>
  <c r="D242"/>
  <c r="E242"/>
  <c r="C243"/>
  <c r="D243"/>
  <c r="E243"/>
  <c r="C244"/>
  <c r="D244"/>
  <c r="E244"/>
  <c r="C245"/>
  <c r="D245"/>
  <c r="E245"/>
  <c r="C246"/>
  <c r="D246"/>
  <c r="E246"/>
  <c r="C247"/>
  <c r="D247"/>
  <c r="E247"/>
  <c r="C248"/>
  <c r="D248"/>
  <c r="E248"/>
  <c r="C249"/>
  <c r="D249"/>
  <c r="E249"/>
  <c r="C250"/>
  <c r="D250"/>
  <c r="E250"/>
  <c r="C251"/>
  <c r="D251"/>
  <c r="E251"/>
  <c r="C252"/>
  <c r="D252"/>
  <c r="E252"/>
  <c r="C253"/>
  <c r="D253"/>
  <c r="E253"/>
  <c r="C254"/>
  <c r="D254"/>
  <c r="E254"/>
  <c r="C255"/>
  <c r="D255"/>
  <c r="E255"/>
  <c r="C256"/>
  <c r="D256"/>
  <c r="E256"/>
  <c r="C257"/>
  <c r="D257"/>
  <c r="E257"/>
  <c r="C258"/>
  <c r="D258"/>
  <c r="E258"/>
  <c r="C259"/>
  <c r="D259"/>
  <c r="E259"/>
  <c r="C260"/>
  <c r="D260"/>
  <c r="E260"/>
  <c r="C261"/>
  <c r="D261"/>
  <c r="E261"/>
  <c r="C262"/>
  <c r="D262"/>
  <c r="E262"/>
  <c r="C263"/>
  <c r="D263"/>
  <c r="E263"/>
  <c r="C264"/>
  <c r="D264"/>
  <c r="E264"/>
  <c r="C265"/>
  <c r="D265"/>
  <c r="E265"/>
  <c r="C266"/>
  <c r="D266"/>
  <c r="E266"/>
  <c r="C267"/>
  <c r="D267"/>
  <c r="E267"/>
  <c r="C268"/>
  <c r="D268"/>
  <c r="E268"/>
  <c r="C269"/>
  <c r="D269"/>
  <c r="E269"/>
  <c r="C270"/>
  <c r="D270"/>
  <c r="E270"/>
  <c r="C271"/>
  <c r="D271"/>
  <c r="E271"/>
  <c r="C272"/>
  <c r="D272"/>
  <c r="E272"/>
  <c r="C273"/>
  <c r="D273"/>
  <c r="E273"/>
  <c r="C274"/>
  <c r="D274"/>
  <c r="E274"/>
  <c r="C275"/>
  <c r="D275"/>
  <c r="E275"/>
  <c r="C276"/>
  <c r="D276"/>
  <c r="E276"/>
  <c r="C277"/>
  <c r="D277"/>
  <c r="E277"/>
  <c r="C278"/>
  <c r="D278"/>
  <c r="E278"/>
  <c r="C279"/>
  <c r="D279"/>
  <c r="E279"/>
  <c r="C280"/>
  <c r="D280"/>
  <c r="E280"/>
  <c r="C281"/>
  <c r="D281"/>
  <c r="E281"/>
  <c r="C282"/>
  <c r="D282"/>
  <c r="E282"/>
  <c r="C283"/>
  <c r="D283"/>
  <c r="E283"/>
  <c r="C284"/>
  <c r="D284"/>
  <c r="E284"/>
  <c r="C285"/>
  <c r="D285"/>
  <c r="E285"/>
  <c r="C286"/>
  <c r="D286"/>
  <c r="E286"/>
  <c r="C287"/>
  <c r="D287"/>
  <c r="E287"/>
  <c r="C288"/>
  <c r="D288"/>
  <c r="E288"/>
  <c r="C289"/>
  <c r="D289"/>
  <c r="E289"/>
  <c r="C290"/>
  <c r="D290"/>
  <c r="E290"/>
  <c r="C291"/>
  <c r="D291"/>
  <c r="E291"/>
  <c r="C292"/>
  <c r="D292"/>
  <c r="E292"/>
  <c r="C293"/>
  <c r="D293"/>
  <c r="E293"/>
  <c r="C294"/>
  <c r="D294"/>
  <c r="E294"/>
  <c r="C295"/>
  <c r="D295"/>
  <c r="E295"/>
  <c r="C296"/>
  <c r="D296"/>
  <c r="E296"/>
  <c r="C297"/>
  <c r="D297"/>
  <c r="E297"/>
  <c r="C298"/>
  <c r="D298"/>
  <c r="E298"/>
  <c r="C299"/>
  <c r="D299"/>
  <c r="E299"/>
  <c r="C300"/>
  <c r="D300"/>
  <c r="E300"/>
  <c r="C301"/>
  <c r="D301"/>
  <c r="E301"/>
  <c r="C302"/>
  <c r="D302"/>
  <c r="E302"/>
  <c r="C303"/>
  <c r="D303"/>
  <c r="E303"/>
  <c r="C304"/>
  <c r="D304"/>
  <c r="E304"/>
  <c r="C305"/>
  <c r="D305"/>
  <c r="E305"/>
  <c r="C306"/>
  <c r="D306"/>
  <c r="E306"/>
  <c r="C307"/>
  <c r="D307"/>
  <c r="E307"/>
  <c r="C308"/>
  <c r="D308"/>
  <c r="E308"/>
  <c r="C309"/>
  <c r="D309"/>
  <c r="E309"/>
  <c r="C310"/>
  <c r="D310"/>
  <c r="E310"/>
  <c r="C311"/>
  <c r="D311"/>
  <c r="E311"/>
  <c r="C312"/>
  <c r="D312"/>
  <c r="E312"/>
  <c r="C313"/>
  <c r="D313"/>
  <c r="E313"/>
  <c r="C314"/>
  <c r="D314"/>
  <c r="E314"/>
  <c r="C315"/>
  <c r="D315"/>
  <c r="E315"/>
  <c r="C316"/>
  <c r="D316"/>
  <c r="E316"/>
  <c r="C317"/>
  <c r="D317"/>
  <c r="E317"/>
  <c r="C318"/>
  <c r="D318"/>
  <c r="E318"/>
  <c r="C319"/>
  <c r="D319"/>
  <c r="E319"/>
  <c r="C320"/>
  <c r="D320"/>
  <c r="E320"/>
  <c r="C321"/>
  <c r="D321"/>
  <c r="E321"/>
  <c r="C322"/>
  <c r="D322"/>
  <c r="E322"/>
  <c r="C323"/>
  <c r="D323"/>
  <c r="E323"/>
  <c r="C324"/>
  <c r="D324"/>
  <c r="E324"/>
  <c r="C325"/>
  <c r="D325"/>
  <c r="E325"/>
  <c r="C326"/>
  <c r="D326"/>
  <c r="E326"/>
  <c r="C327"/>
  <c r="D327"/>
  <c r="E327"/>
  <c r="C328"/>
  <c r="D328"/>
  <c r="E328"/>
  <c r="C329"/>
  <c r="D329"/>
  <c r="E329"/>
  <c r="C330"/>
  <c r="D330"/>
  <c r="E330"/>
  <c r="C331"/>
  <c r="D331"/>
  <c r="E331"/>
  <c r="C332"/>
  <c r="D332"/>
  <c r="E332"/>
  <c r="C333"/>
  <c r="D333"/>
  <c r="E333"/>
  <c r="C334"/>
  <c r="D334"/>
  <c r="E334"/>
  <c r="C335"/>
  <c r="D335"/>
  <c r="E335"/>
  <c r="C336"/>
  <c r="D336"/>
  <c r="E336"/>
  <c r="C337"/>
  <c r="D337"/>
  <c r="E337"/>
  <c r="C338"/>
  <c r="D338"/>
  <c r="E338"/>
  <c r="C339"/>
  <c r="D339"/>
  <c r="E339"/>
  <c r="C340"/>
  <c r="D340"/>
  <c r="E340"/>
  <c r="C341"/>
  <c r="D341"/>
  <c r="E341"/>
  <c r="C342"/>
  <c r="D342"/>
  <c r="E342"/>
  <c r="C343"/>
  <c r="D343"/>
  <c r="E343"/>
  <c r="C344"/>
  <c r="D344"/>
  <c r="E344"/>
  <c r="C345"/>
  <c r="D345"/>
  <c r="E345"/>
  <c r="C346"/>
  <c r="D346"/>
  <c r="E346"/>
  <c r="C347"/>
  <c r="D347"/>
  <c r="E347"/>
  <c r="C348"/>
  <c r="D348"/>
  <c r="E348"/>
  <c r="C349"/>
  <c r="D349"/>
  <c r="E349"/>
  <c r="C350"/>
  <c r="D350"/>
  <c r="E350"/>
  <c r="C351"/>
  <c r="D351"/>
  <c r="E351"/>
  <c r="C352"/>
  <c r="D352"/>
  <c r="E352"/>
  <c r="C353"/>
  <c r="D353"/>
  <c r="E353"/>
  <c r="C354"/>
  <c r="D354"/>
  <c r="E354"/>
  <c r="C355"/>
  <c r="D355"/>
  <c r="E355"/>
  <c r="C356"/>
  <c r="D356"/>
  <c r="E356"/>
  <c r="C357"/>
  <c r="D357"/>
  <c r="E357"/>
  <c r="C358"/>
  <c r="D358"/>
  <c r="E358"/>
  <c r="C359"/>
  <c r="D359"/>
  <c r="E359"/>
  <c r="C360"/>
  <c r="D360"/>
  <c r="E360"/>
  <c r="C361"/>
  <c r="D361"/>
  <c r="E361"/>
  <c r="C362"/>
  <c r="D362"/>
  <c r="E362"/>
  <c r="C363"/>
  <c r="D363"/>
  <c r="E363"/>
  <c r="C364"/>
  <c r="D364"/>
  <c r="E364"/>
  <c r="C365"/>
  <c r="D365"/>
  <c r="E365"/>
  <c r="C366"/>
  <c r="D366"/>
  <c r="E366"/>
  <c r="C367"/>
  <c r="D367"/>
  <c r="E367"/>
  <c r="C368"/>
  <c r="D368"/>
  <c r="E368"/>
  <c r="C369"/>
  <c r="D369"/>
  <c r="E369"/>
  <c r="C370"/>
  <c r="D370"/>
  <c r="E370"/>
  <c r="C371"/>
  <c r="D371"/>
  <c r="E371"/>
  <c r="C372"/>
  <c r="D372"/>
  <c r="E372"/>
  <c r="C373"/>
  <c r="D373"/>
  <c r="E373"/>
  <c r="C374"/>
  <c r="D374"/>
  <c r="E374"/>
  <c r="C375"/>
  <c r="D375"/>
  <c r="E375"/>
  <c r="C376"/>
  <c r="D376"/>
  <c r="E376"/>
  <c r="C377"/>
  <c r="D377"/>
  <c r="E377"/>
  <c r="C378"/>
  <c r="D378"/>
  <c r="E378"/>
  <c r="C379"/>
  <c r="D379"/>
  <c r="E379"/>
  <c r="C380"/>
  <c r="D380"/>
  <c r="E380"/>
  <c r="C381"/>
  <c r="D381"/>
  <c r="E381"/>
  <c r="C382"/>
  <c r="D382"/>
  <c r="E382"/>
  <c r="C383"/>
  <c r="D383"/>
  <c r="E383"/>
  <c r="C384"/>
  <c r="D384"/>
  <c r="E384"/>
  <c r="C385"/>
  <c r="D385"/>
  <c r="E385"/>
  <c r="C386"/>
  <c r="D386"/>
  <c r="E386"/>
  <c r="C387"/>
  <c r="D387"/>
  <c r="E387"/>
  <c r="C388"/>
  <c r="D388"/>
  <c r="E388"/>
  <c r="C389"/>
  <c r="D389"/>
  <c r="E389"/>
  <c r="C390"/>
  <c r="D390"/>
  <c r="E390"/>
  <c r="C391"/>
  <c r="D391"/>
  <c r="E391"/>
  <c r="C392"/>
  <c r="D392"/>
  <c r="E392"/>
  <c r="C393"/>
  <c r="D393"/>
  <c r="E393"/>
  <c r="C394"/>
  <c r="D394"/>
  <c r="E394"/>
  <c r="C395"/>
  <c r="D395"/>
  <c r="E395"/>
  <c r="C396"/>
  <c r="D396"/>
  <c r="E396"/>
  <c r="C397"/>
  <c r="D397"/>
  <c r="E397"/>
  <c r="C398"/>
  <c r="D398"/>
  <c r="E398"/>
  <c r="C399"/>
  <c r="D399"/>
  <c r="E399"/>
  <c r="C400"/>
  <c r="D400"/>
  <c r="E400"/>
  <c r="C401"/>
  <c r="D401"/>
  <c r="E401"/>
  <c r="C402"/>
  <c r="D402"/>
  <c r="E402"/>
  <c r="C403"/>
  <c r="D403"/>
  <c r="E403"/>
  <c r="C404"/>
  <c r="D404"/>
  <c r="E404"/>
  <c r="C405"/>
  <c r="D405"/>
  <c r="E405"/>
  <c r="C406"/>
  <c r="D406"/>
  <c r="E406"/>
  <c r="C407"/>
  <c r="D407"/>
  <c r="E407"/>
  <c r="C408"/>
  <c r="D408"/>
  <c r="E408"/>
  <c r="C409"/>
  <c r="D409"/>
  <c r="E409"/>
  <c r="C410"/>
  <c r="D410"/>
  <c r="E410"/>
  <c r="C411"/>
  <c r="D411"/>
  <c r="E411"/>
  <c r="C412"/>
  <c r="D412"/>
  <c r="E412"/>
  <c r="C413"/>
  <c r="D413"/>
  <c r="E413"/>
  <c r="C414"/>
  <c r="D414"/>
  <c r="E414"/>
  <c r="C415"/>
  <c r="D415"/>
  <c r="E415"/>
  <c r="C416"/>
  <c r="D416"/>
  <c r="E416"/>
  <c r="C417"/>
  <c r="D417"/>
  <c r="E417"/>
  <c r="C418"/>
  <c r="D418"/>
  <c r="E418"/>
  <c r="C419"/>
  <c r="D419"/>
  <c r="E419"/>
  <c r="C420"/>
  <c r="D420"/>
  <c r="E420"/>
  <c r="C421"/>
  <c r="D421"/>
  <c r="E421"/>
  <c r="C422"/>
  <c r="D422"/>
  <c r="E422"/>
  <c r="C423"/>
  <c r="D423"/>
  <c r="E423"/>
  <c r="C424"/>
  <c r="D424"/>
  <c r="E424"/>
  <c r="C425"/>
  <c r="D425"/>
  <c r="E425"/>
  <c r="C426"/>
  <c r="D426"/>
  <c r="E426"/>
  <c r="C427"/>
  <c r="D427"/>
  <c r="E427"/>
  <c r="C428"/>
  <c r="D428"/>
  <c r="E428"/>
  <c r="C429"/>
  <c r="D429"/>
  <c r="E429"/>
  <c r="C430"/>
  <c r="D430"/>
  <c r="E430"/>
  <c r="C431"/>
  <c r="D431"/>
  <c r="E431"/>
  <c r="C432"/>
  <c r="D432"/>
  <c r="E432"/>
  <c r="C433"/>
  <c r="D433"/>
  <c r="E433"/>
  <c r="C434"/>
  <c r="D434"/>
  <c r="E434"/>
  <c r="C435"/>
  <c r="D435"/>
  <c r="E435"/>
  <c r="C436"/>
  <c r="D436"/>
  <c r="E436"/>
  <c r="C437"/>
  <c r="D437"/>
  <c r="E437"/>
  <c r="C438"/>
  <c r="D438"/>
  <c r="E438"/>
  <c r="C439"/>
  <c r="D439"/>
  <c r="E439"/>
  <c r="C440"/>
  <c r="D440"/>
  <c r="E440"/>
  <c r="C441"/>
  <c r="D441"/>
  <c r="E441"/>
  <c r="C442"/>
  <c r="D442"/>
  <c r="E442"/>
  <c r="C443"/>
  <c r="D443"/>
  <c r="E443"/>
  <c r="C444"/>
  <c r="D444"/>
  <c r="E444"/>
  <c r="C445"/>
  <c r="D445"/>
  <c r="E445"/>
  <c r="C446"/>
  <c r="D446"/>
  <c r="E446"/>
  <c r="C447"/>
  <c r="D447"/>
  <c r="E447"/>
  <c r="C448"/>
  <c r="D448"/>
  <c r="E448"/>
  <c r="C449"/>
  <c r="D449"/>
  <c r="E449"/>
  <c r="C450"/>
  <c r="D450"/>
  <c r="E450"/>
  <c r="C451"/>
  <c r="D451"/>
  <c r="E451"/>
  <c r="C452"/>
  <c r="D452"/>
  <c r="E452"/>
  <c r="C453"/>
  <c r="D453"/>
  <c r="E453"/>
  <c r="C454"/>
  <c r="D454"/>
  <c r="E454"/>
  <c r="C455"/>
  <c r="D455"/>
  <c r="E455"/>
  <c r="C456"/>
  <c r="D456"/>
  <c r="E456"/>
  <c r="C457"/>
  <c r="D457"/>
  <c r="E457"/>
  <c r="C458"/>
  <c r="D458"/>
  <c r="E458"/>
  <c r="C459"/>
  <c r="D459"/>
  <c r="E459"/>
  <c r="C460"/>
  <c r="D460"/>
  <c r="E460"/>
  <c r="C461"/>
  <c r="D461"/>
  <c r="E461"/>
  <c r="C462"/>
  <c r="D462"/>
  <c r="E462"/>
  <c r="C463"/>
  <c r="D463"/>
  <c r="E463"/>
  <c r="C464"/>
  <c r="D464"/>
  <c r="E464"/>
  <c r="C465"/>
  <c r="D465"/>
  <c r="E465"/>
  <c r="C466"/>
  <c r="D466"/>
  <c r="E466"/>
  <c r="C467"/>
  <c r="D467"/>
  <c r="E467"/>
  <c r="C468"/>
  <c r="D468"/>
  <c r="E468"/>
  <c r="C469"/>
  <c r="D469"/>
  <c r="E469"/>
  <c r="C470"/>
  <c r="D470"/>
  <c r="E470"/>
  <c r="C471"/>
  <c r="D471"/>
  <c r="E471"/>
  <c r="C472"/>
  <c r="D472"/>
  <c r="E472"/>
  <c r="C473"/>
  <c r="D473"/>
  <c r="E473"/>
  <c r="C474"/>
  <c r="D474"/>
  <c r="E474"/>
  <c r="C475"/>
  <c r="D475"/>
  <c r="E475"/>
  <c r="C476"/>
  <c r="D476"/>
  <c r="E476"/>
  <c r="C477"/>
  <c r="D477"/>
  <c r="E477"/>
  <c r="C478"/>
  <c r="D478"/>
  <c r="E478"/>
  <c r="C479"/>
  <c r="D479"/>
  <c r="E479"/>
  <c r="C480"/>
  <c r="D480"/>
  <c r="E480"/>
  <c r="C481"/>
  <c r="D481"/>
  <c r="E481"/>
  <c r="C482"/>
  <c r="D482"/>
  <c r="E482"/>
  <c r="C483"/>
  <c r="D483"/>
  <c r="E483"/>
  <c r="C484"/>
  <c r="D484"/>
  <c r="E484"/>
  <c r="C485"/>
  <c r="D485"/>
  <c r="E485"/>
  <c r="C486"/>
  <c r="D486"/>
  <c r="E486"/>
  <c r="C487"/>
  <c r="D487"/>
  <c r="E487"/>
  <c r="C488"/>
  <c r="D488"/>
  <c r="E488"/>
  <c r="C489"/>
  <c r="D489"/>
  <c r="E489"/>
  <c r="C490"/>
  <c r="D490"/>
  <c r="E490"/>
  <c r="C491"/>
  <c r="D491"/>
  <c r="E491"/>
  <c r="C492"/>
  <c r="D492"/>
  <c r="E492"/>
  <c r="C493"/>
  <c r="D493"/>
  <c r="E493"/>
  <c r="C494"/>
  <c r="D494"/>
  <c r="E494"/>
  <c r="C495"/>
  <c r="D495"/>
  <c r="E495"/>
  <c r="C496"/>
  <c r="D496"/>
  <c r="E496"/>
  <c r="C15"/>
  <c r="D15"/>
  <c r="E15"/>
  <c r="C16"/>
  <c r="D16"/>
  <c r="E16"/>
  <c r="C17"/>
  <c r="D17"/>
  <c r="E17"/>
  <c r="C18"/>
  <c r="D18"/>
  <c r="E18"/>
  <c r="C19"/>
  <c r="D19"/>
  <c r="E19"/>
  <c r="C20"/>
  <c r="D20"/>
  <c r="E20"/>
  <c r="C21"/>
  <c r="D21"/>
  <c r="E21"/>
  <c r="C22"/>
  <c r="D22"/>
  <c r="E22"/>
  <c r="C23"/>
  <c r="D23"/>
  <c r="E23"/>
  <c r="C24"/>
  <c r="D24"/>
  <c r="E24"/>
  <c r="C25"/>
  <c r="D25"/>
  <c r="E25"/>
  <c r="C26"/>
  <c r="D26"/>
  <c r="E26"/>
  <c r="C27"/>
  <c r="D27"/>
  <c r="E27"/>
  <c r="C28"/>
  <c r="D28"/>
  <c r="E28"/>
  <c r="C29"/>
  <c r="D29"/>
  <c r="E29"/>
  <c r="C30"/>
  <c r="D30"/>
  <c r="E30"/>
  <c r="C31"/>
  <c r="D31"/>
  <c r="E31"/>
  <c r="C32"/>
  <c r="D32"/>
  <c r="E32"/>
  <c r="C33"/>
  <c r="D33"/>
  <c r="E33"/>
  <c r="C34"/>
  <c r="D34"/>
  <c r="E34"/>
  <c r="C35"/>
  <c r="D35"/>
  <c r="E35"/>
  <c r="C36"/>
  <c r="D36"/>
  <c r="E36"/>
  <c r="C37"/>
  <c r="D37"/>
  <c r="E37"/>
  <c r="C12"/>
  <c r="E12"/>
  <c r="C13"/>
  <c r="E13"/>
  <c r="C14"/>
  <c r="E14"/>
  <c r="E11"/>
  <c r="D10"/>
  <c r="E10"/>
  <c r="E9"/>
  <c r="C11"/>
  <c r="C10"/>
  <c r="C9"/>
  <c r="C7"/>
  <c r="C8"/>
  <c r="E8"/>
  <c r="J7" i="7"/>
  <c r="I3" i="2"/>
  <c r="F11" i="4"/>
  <c r="E11"/>
  <c r="E10"/>
  <c r="E9"/>
  <c r="F8"/>
  <c r="B43"/>
  <c r="B44"/>
  <c r="B42"/>
  <c r="B40"/>
  <c r="A12"/>
</calcChain>
</file>

<file path=xl/sharedStrings.xml><?xml version="1.0" encoding="utf-8"?>
<sst xmlns="http://schemas.openxmlformats.org/spreadsheetml/2006/main" count="524" uniqueCount="457">
  <si>
    <t>Sfax</t>
  </si>
  <si>
    <t>Sousse</t>
  </si>
  <si>
    <t>Kairouan</t>
  </si>
  <si>
    <t>Bizerte</t>
  </si>
  <si>
    <t>Gabès</t>
  </si>
  <si>
    <t>La Soukra</t>
  </si>
  <si>
    <t>Ariana</t>
  </si>
  <si>
    <t>Sidi Hassine</t>
  </si>
  <si>
    <t>El Mourouj</t>
  </si>
  <si>
    <t>Gafsa</t>
  </si>
  <si>
    <t>Raoued</t>
  </si>
  <si>
    <t>Monastir</t>
  </si>
  <si>
    <t>La Marsa</t>
  </si>
  <si>
    <t>Ben Arous</t>
  </si>
  <si>
    <t>Kasserine</t>
  </si>
  <si>
    <t>Douar Hicher</t>
  </si>
  <si>
    <t>Djerba - Houmt Souk</t>
  </si>
  <si>
    <t>Le Kram</t>
  </si>
  <si>
    <t>Hammamet</t>
  </si>
  <si>
    <t>Zarzis</t>
  </si>
  <si>
    <t>Le Bardo</t>
  </si>
  <si>
    <t>Médenine</t>
  </si>
  <si>
    <t>Nabeul</t>
  </si>
  <si>
    <t>Tataouine</t>
  </si>
  <si>
    <t>Ben Gardane</t>
  </si>
  <si>
    <t>Djerba - Midoun</t>
  </si>
  <si>
    <t>Béja</t>
  </si>
  <si>
    <t>M'saken</t>
  </si>
  <si>
    <t>Radès</t>
  </si>
  <si>
    <t>Oued Ellil</t>
  </si>
  <si>
    <t>Moknine</t>
  </si>
  <si>
    <t>Le Kef</t>
  </si>
  <si>
    <t>Menzel Bourguiba</t>
  </si>
  <si>
    <t>Kalâa Kebira</t>
  </si>
  <si>
    <t>Sakiet Ezzit</t>
  </si>
  <si>
    <t>Mahdia</t>
  </si>
  <si>
    <t>Jemmal</t>
  </si>
  <si>
    <t>Ksar Hellal</t>
  </si>
  <si>
    <t>Sidi Bouzid</t>
  </si>
  <si>
    <t>Kélibia</t>
  </si>
  <si>
    <t>Sakiet Eddaïer</t>
  </si>
  <si>
    <t>La Goulette</t>
  </si>
  <si>
    <t>Jendouba</t>
  </si>
  <si>
    <t>El Aïn</t>
  </si>
  <si>
    <t>Hammam Sousse</t>
  </si>
  <si>
    <t>Hammam Lif</t>
  </si>
  <si>
    <t>Dar Chaâbane</t>
  </si>
  <si>
    <t>El Hamma</t>
  </si>
  <si>
    <t>Gremda</t>
  </si>
  <si>
    <t>Bou Mhel el-Bassatine</t>
  </si>
  <si>
    <t>Menzel Temime</t>
  </si>
  <si>
    <t>Korba</t>
  </si>
  <si>
    <t>Métlaoui</t>
  </si>
  <si>
    <t>Soliman</t>
  </si>
  <si>
    <t>Téboulba</t>
  </si>
  <si>
    <t>Tozeur</t>
  </si>
  <si>
    <t>Ezzahra</t>
  </si>
  <si>
    <t>Kalâa Seghira</t>
  </si>
  <si>
    <t>Mateur</t>
  </si>
  <si>
    <t>El Ksar</t>
  </si>
  <si>
    <t>Thyna</t>
  </si>
  <si>
    <t>La Manouba</t>
  </si>
  <si>
    <t>Hammam Chott</t>
  </si>
  <si>
    <t>Siliana</t>
  </si>
  <si>
    <t>Douz</t>
  </si>
  <si>
    <t>Mornag</t>
  </si>
  <si>
    <t>Fériana</t>
  </si>
  <si>
    <t>Ksour Essef</t>
  </si>
  <si>
    <t>Djedeida</t>
  </si>
  <si>
    <t>Ras Jebel</t>
  </si>
  <si>
    <t>Ghannouch</t>
  </si>
  <si>
    <t>Tebourba</t>
  </si>
  <si>
    <t>Akouda</t>
  </si>
  <si>
    <t>Mégrine</t>
  </si>
  <si>
    <t>Den Den</t>
  </si>
  <si>
    <t>Chihia</t>
  </si>
  <si>
    <t>Redeyef</t>
  </si>
  <si>
    <t>Sbeïtla</t>
  </si>
  <si>
    <t>Grombalia</t>
  </si>
  <si>
    <t>Djerba - Ajim</t>
  </si>
  <si>
    <t>El Fahs</t>
  </si>
  <si>
    <t>Menzel Jemil</t>
  </si>
  <si>
    <t>Chebba</t>
  </si>
  <si>
    <t>Takelsa</t>
  </si>
  <si>
    <t>Ouerdanine</t>
  </si>
  <si>
    <t>Nefta</t>
  </si>
  <si>
    <t>Medjez el-Bab</t>
  </si>
  <si>
    <t>Bou Salem</t>
  </si>
  <si>
    <t>Béni Khiar</t>
  </si>
  <si>
    <t>Moularès</t>
  </si>
  <si>
    <t>El Jem</t>
  </si>
  <si>
    <t>Tinja</t>
  </si>
  <si>
    <t>Zaghouan</t>
  </si>
  <si>
    <t>Zaouiet Sousse</t>
  </si>
  <si>
    <t>Kébili</t>
  </si>
  <si>
    <t>Mornaguia</t>
  </si>
  <si>
    <t>Tabarka</t>
  </si>
  <si>
    <t>Ghardimaou</t>
  </si>
  <si>
    <t>Menzel Abderrahmane</t>
  </si>
  <si>
    <t>Sahline Moôtmar</t>
  </si>
  <si>
    <t>Souk Lahad</t>
  </si>
  <si>
    <t>Menzel Bouzelfa</t>
  </si>
  <si>
    <t>El Alia</t>
  </si>
  <si>
    <t>Thala</t>
  </si>
  <si>
    <t>Kalâat el-Andalous</t>
  </si>
  <si>
    <t>Bekalta</t>
  </si>
  <si>
    <t>Tajerouine</t>
  </si>
  <si>
    <t>Ezzouhour</t>
  </si>
  <si>
    <t>Carthage</t>
  </si>
  <si>
    <t>Zéramdine</t>
  </si>
  <si>
    <t>Bembla</t>
  </si>
  <si>
    <t>Mahrès</t>
  </si>
  <si>
    <t>Kerkennah</t>
  </si>
  <si>
    <t>Béni Khalled</t>
  </si>
  <si>
    <t>Chenini Nahal</t>
  </si>
  <si>
    <t>Meknassy</t>
  </si>
  <si>
    <t>Bennane-Bodheur</t>
  </si>
  <si>
    <t>El Guettar</t>
  </si>
  <si>
    <t>Makthar</t>
  </si>
  <si>
    <t>Testour</t>
  </si>
  <si>
    <t>Bou Arada</t>
  </si>
  <si>
    <t>Ksibet el-Médiouni</t>
  </si>
  <si>
    <t>Dahmani</t>
  </si>
  <si>
    <t>Sayada</t>
  </si>
  <si>
    <t>Menzel Hayet</t>
  </si>
  <si>
    <t>Messaadine</t>
  </si>
  <si>
    <t>Mdhilla</t>
  </si>
  <si>
    <t>Le Sers</t>
  </si>
  <si>
    <t>Bou Argoub</t>
  </si>
  <si>
    <t>Skhira</t>
  </si>
  <si>
    <t>Téboursouk</t>
  </si>
  <si>
    <t>Zriba</t>
  </si>
  <si>
    <t>Menzel Ennour</t>
  </si>
  <si>
    <t>Mareth</t>
  </si>
  <si>
    <t>Ksibet Thrayet</t>
  </si>
  <si>
    <t>Agareb</t>
  </si>
  <si>
    <t>Regueb</t>
  </si>
  <si>
    <t>Sidi Thabet</t>
  </si>
  <si>
    <t>Khniss</t>
  </si>
  <si>
    <t>Enfida</t>
  </si>
  <si>
    <t>Rejiche</t>
  </si>
  <si>
    <t>Métouia</t>
  </si>
  <si>
    <t>Hajeb El Ayoun</t>
  </si>
  <si>
    <t>Gaâfour</t>
  </si>
  <si>
    <t>Sidi Bou Ali</t>
  </si>
  <si>
    <t>Oudhref</t>
  </si>
  <si>
    <t>Bouficha</t>
  </si>
  <si>
    <t>Metline</t>
  </si>
  <si>
    <t>Raf Raf</t>
  </si>
  <si>
    <t>Jérissa</t>
  </si>
  <si>
    <t>Aïn Draham</t>
  </si>
  <si>
    <t>Ghomrassen</t>
  </si>
  <si>
    <t>Sened</t>
  </si>
  <si>
    <t>El Haouaria</t>
  </si>
  <si>
    <t>Tazarka</t>
  </si>
  <si>
    <t>Sidi Ali Ben Aoun</t>
  </si>
  <si>
    <t>Hammam Ghezèze</t>
  </si>
  <si>
    <t>Oueslatia</t>
  </si>
  <si>
    <t>Beni Hassen</t>
  </si>
  <si>
    <t>Khalidia</t>
  </si>
  <si>
    <t>Menzel Kamel</t>
  </si>
  <si>
    <t>Haffouz</t>
  </si>
  <si>
    <t>Sidi Ameur</t>
  </si>
  <si>
    <t>Bir Mcherga</t>
  </si>
  <si>
    <t>Kalaat Senan</t>
  </si>
  <si>
    <t>Amiret Hajjaj</t>
  </si>
  <si>
    <t>El Maâmoura</t>
  </si>
  <si>
    <t>Sbikha</t>
  </si>
  <si>
    <t>Bir Lahmar</t>
  </si>
  <si>
    <t>El Golâa</t>
  </si>
  <si>
    <t>Degache</t>
  </si>
  <si>
    <t>Zaouiet Djedidi</t>
  </si>
  <si>
    <t>El Krib</t>
  </si>
  <si>
    <t>Bou Hajla</t>
  </si>
  <si>
    <t>El Maâgoula</t>
  </si>
  <si>
    <t>Foussana</t>
  </si>
  <si>
    <t>El Hencha</t>
  </si>
  <si>
    <t>Nadhour</t>
  </si>
  <si>
    <t>Nouvelle Matmata</t>
  </si>
  <si>
    <t>Sidi Alouane</t>
  </si>
  <si>
    <t>Kerker</t>
  </si>
  <si>
    <t>Hergla</t>
  </si>
  <si>
    <t>El Bradâa</t>
  </si>
  <si>
    <t>Mezzouna</t>
  </si>
  <si>
    <t>Nefza</t>
  </si>
  <si>
    <t>Touza</t>
  </si>
  <si>
    <t>Jemna</t>
  </si>
  <si>
    <t>Jebiniana</t>
  </si>
  <si>
    <t>Menzel Bouzaiane</t>
  </si>
  <si>
    <t>Somâa</t>
  </si>
  <si>
    <t>Thélepte</t>
  </si>
  <si>
    <t>Zaouiet Kontoch</t>
  </si>
  <si>
    <t>Melloulèche</t>
  </si>
  <si>
    <t>Borj El Amri</t>
  </si>
  <si>
    <t>Sbiba</t>
  </si>
  <si>
    <t>Bir El Hafey</t>
  </si>
  <si>
    <t>Majel Bel Abbès</t>
  </si>
  <si>
    <t>El Batan</t>
  </si>
  <si>
    <t>El Hamma du Jérid</t>
  </si>
  <si>
    <t>Sakiet Sidi Youssef</t>
  </si>
  <si>
    <t>Remada</t>
  </si>
  <si>
    <t>Amiret Touazra</t>
  </si>
  <si>
    <t>Bouhjar</t>
  </si>
  <si>
    <t>Sidi Bou Saïd</t>
  </si>
  <si>
    <t>El Ksour</t>
  </si>
  <si>
    <t>Jilma</t>
  </si>
  <si>
    <t>Lamta</t>
  </si>
  <si>
    <t>Chorbane</t>
  </si>
  <si>
    <t>Sejnane</t>
  </si>
  <si>
    <t>Zarat</t>
  </si>
  <si>
    <t>Essouassi</t>
  </si>
  <si>
    <t>Ghar El Melh</t>
  </si>
  <si>
    <t>Djebel Oust</t>
  </si>
  <si>
    <t>Amiret El Fhoul</t>
  </si>
  <si>
    <t>Menzel Horr</t>
  </si>
  <si>
    <t>Amdoun</t>
  </si>
  <si>
    <t>Aousja</t>
  </si>
  <si>
    <t>Ouled Chamekh</t>
  </si>
  <si>
    <t>El Ghnada</t>
  </si>
  <si>
    <t>Azmour</t>
  </si>
  <si>
    <t>Nasrallah</t>
  </si>
  <si>
    <t>Bargou</t>
  </si>
  <si>
    <t>Bir Ali Ben Khalifa</t>
  </si>
  <si>
    <t>El Masdour</t>
  </si>
  <si>
    <t>Rouhia</t>
  </si>
  <si>
    <t>Dar Allouch</t>
  </si>
  <si>
    <t>Sidi Bennour</t>
  </si>
  <si>
    <t>Cherahil</t>
  </si>
  <si>
    <t>Jedelienne</t>
  </si>
  <si>
    <t>Bou Merdes</t>
  </si>
  <si>
    <t>Dehiba</t>
  </si>
  <si>
    <t>El Mida</t>
  </si>
  <si>
    <t>Goubellat</t>
  </si>
  <si>
    <t>Menzel Mehiri</t>
  </si>
  <si>
    <t>Fernana</t>
  </si>
  <si>
    <t>Kondar</t>
  </si>
  <si>
    <t>Menzel Fersi</t>
  </si>
  <si>
    <t>Korbous</t>
  </si>
  <si>
    <t>Haïdra</t>
  </si>
  <si>
    <t>Cebbala Ouled Asker</t>
  </si>
  <si>
    <t>Nebeur</t>
  </si>
  <si>
    <t>El Alâa</t>
  </si>
  <si>
    <t>Sidi Bou Rouis</t>
  </si>
  <si>
    <t>Graïba</t>
  </si>
  <si>
    <t>Hebira</t>
  </si>
  <si>
    <t>Sidi Makhlouf</t>
  </si>
  <si>
    <t>Beni Khedache</t>
  </si>
  <si>
    <t>Chebika</t>
  </si>
  <si>
    <t>El Aroussa</t>
  </si>
  <si>
    <t>Sidi El Hani</t>
  </si>
  <si>
    <t>Kesra</t>
  </si>
  <si>
    <t>Kalâat Khasba</t>
  </si>
  <si>
    <t>Ouchtata</t>
  </si>
  <si>
    <t>Slouguia</t>
  </si>
  <si>
    <t>Sidi Ismail</t>
  </si>
  <si>
    <t>Ouled Haffouz</t>
  </si>
  <si>
    <t>Oued Meliz</t>
  </si>
  <si>
    <t>Tamerza</t>
  </si>
  <si>
    <t>Menzel Chaker</t>
  </si>
  <si>
    <t>Touiref</t>
  </si>
  <si>
    <t>Matmata</t>
  </si>
  <si>
    <t>Menzel Salem</t>
  </si>
  <si>
    <t>Aïn Djeloula</t>
  </si>
  <si>
    <t>Echrarda</t>
  </si>
  <si>
    <t>Beni M'Tir</t>
  </si>
  <si>
    <t> Aachech</t>
  </si>
  <si>
    <t> Al Ahouaz-El Assouda</t>
  </si>
  <si>
    <t> Belkhir</t>
  </si>
  <si>
    <t> Bouchemma</t>
  </si>
  <si>
    <t> El Amra</t>
  </si>
  <si>
    <t> El Ayoun</t>
  </si>
  <si>
    <t> Ennasr</t>
  </si>
  <si>
    <t> Ezzouhour</t>
  </si>
  <si>
    <t> Essaïda</t>
  </si>
  <si>
    <t> Faouar</t>
  </si>
  <si>
    <t> Fouchana</t>
  </si>
  <si>
    <t> Ghezala</t>
  </si>
  <si>
    <t> Hadjeb</t>
  </si>
  <si>
    <t> Hassi El Ferid</t>
  </si>
  <si>
    <t> Hazeg Ellouza</t>
  </si>
  <si>
    <t> Hazoua</t>
  </si>
  <si>
    <t> Hkaima</t>
  </si>
  <si>
    <t> Joumine</t>
  </si>
  <si>
    <t> Lela</t>
  </si>
  <si>
    <t> Menzel El Habib</t>
  </si>
  <si>
    <t> Mohamedia</t>
  </si>
  <si>
    <t> Mnihla</t>
  </si>
  <si>
    <t> Nadhour Sidi Ali Ben Abed</t>
  </si>
  <si>
    <t> Ouabed Khazanet</t>
  </si>
  <si>
    <t> Rjim Maatoug</t>
  </si>
  <si>
    <t> Saouaf</t>
  </si>
  <si>
    <t> Sidi Aïch</t>
  </si>
  <si>
    <t> Sidi Zid</t>
  </si>
  <si>
    <t> Smâr</t>
  </si>
  <si>
    <t> Souk Jedid</t>
  </si>
  <si>
    <t> Teboulbou</t>
  </si>
  <si>
    <t> Thibar</t>
  </si>
  <si>
    <t> Tlelsa</t>
  </si>
  <si>
    <t> Utique</t>
  </si>
  <si>
    <t> Zarzis Nord</t>
  </si>
  <si>
    <t> Zelba</t>
  </si>
  <si>
    <t xml:space="preserve"> Béja</t>
  </si>
  <si>
    <t xml:space="preserve"> Ben Arous</t>
  </si>
  <si>
    <t xml:space="preserve"> Bizerte</t>
  </si>
  <si>
    <t xml:space="preserve"> Gabès</t>
  </si>
  <si>
    <t xml:space="preserve"> Gafsa</t>
  </si>
  <si>
    <t xml:space="preserve"> Jendouba</t>
  </si>
  <si>
    <t xml:space="preserve"> Kairouan</t>
  </si>
  <si>
    <t xml:space="preserve"> Kasserine</t>
  </si>
  <si>
    <t xml:space="preserve"> Kébili</t>
  </si>
  <si>
    <t xml:space="preserve"> Manouba</t>
  </si>
  <si>
    <t xml:space="preserve"> Médenine</t>
  </si>
  <si>
    <t xml:space="preserve"> Monastir</t>
  </si>
  <si>
    <t xml:space="preserve"> Nabeul</t>
  </si>
  <si>
    <t xml:space="preserve"> Sfax</t>
  </si>
  <si>
    <t xml:space="preserve"> Sidi Bouzid</t>
  </si>
  <si>
    <t xml:space="preserve"> Siliana</t>
  </si>
  <si>
    <t xml:space="preserve"> Sousse</t>
  </si>
  <si>
    <t>Tunis</t>
  </si>
  <si>
    <t xml:space="preserve"> Zaghouan</t>
  </si>
  <si>
    <t xml:space="preserve"> Kef</t>
  </si>
  <si>
    <t>Gouvernerat</t>
  </si>
  <si>
    <t>Nature</t>
  </si>
  <si>
    <t>Passager</t>
  </si>
  <si>
    <t>Revendeur</t>
  </si>
  <si>
    <t>Architecte</t>
  </si>
  <si>
    <t>Entrepreneur</t>
  </si>
  <si>
    <t>Nom</t>
  </si>
  <si>
    <t>Adresse</t>
  </si>
  <si>
    <t>Ville</t>
  </si>
  <si>
    <t>Pays</t>
  </si>
  <si>
    <t>Email</t>
  </si>
  <si>
    <t>3 bis rue tarak ibn zied</t>
  </si>
  <si>
    <t>tunisie</t>
  </si>
  <si>
    <t>ghazi.saied@gmail.com</t>
  </si>
  <si>
    <t>IBOIS TUNISIA</t>
  </si>
  <si>
    <t>ibois.tunisia@gmail.com</t>
  </si>
  <si>
    <t>MF: 12345 0/0/0 M  GSM 28 745588</t>
  </si>
  <si>
    <t>FACTURE</t>
  </si>
  <si>
    <t>Adresse:</t>
  </si>
  <si>
    <t>Date d'émission</t>
  </si>
  <si>
    <t>Réf</t>
  </si>
  <si>
    <t xml:space="preserve">Article </t>
  </si>
  <si>
    <t>Qté</t>
  </si>
  <si>
    <t>Prix HT</t>
  </si>
  <si>
    <t xml:space="preserve"> Total</t>
  </si>
  <si>
    <t>Sous-total HT</t>
  </si>
  <si>
    <t>TVA 13%</t>
  </si>
  <si>
    <t>Total TTC</t>
  </si>
  <si>
    <t>Ville :</t>
  </si>
  <si>
    <t xml:space="preserve"> TEL - MF :</t>
  </si>
  <si>
    <t>Matricule Fiscal</t>
  </si>
  <si>
    <t>124678 /0/0/ M</t>
  </si>
  <si>
    <t>DEVIS</t>
  </si>
  <si>
    <t>Nous restons à votre disposition pour toute information complémentaire.</t>
  </si>
  <si>
    <t>Conditions de règlement : 50% à la commande, le solde à la livraison</t>
  </si>
  <si>
    <t>Si ce devis vous convient, veuillez nous le retourner signé précédé de la mention :</t>
  </si>
  <si>
    <t>"BON POUR ACCORD ET EXECUTION DU DEVIS"</t>
  </si>
  <si>
    <t>SAIED</t>
  </si>
  <si>
    <t>GHAZI</t>
  </si>
  <si>
    <t>Article</t>
  </si>
  <si>
    <t>PIC 001</t>
  </si>
  <si>
    <t>porte interieur 2200/900 PVC</t>
  </si>
  <si>
    <t>PIG 001</t>
  </si>
  <si>
    <t>porte interieur 2200/900 PLACAGE</t>
  </si>
  <si>
    <t>PEC 001</t>
  </si>
  <si>
    <t>porte exterieur 2200/1000 PVC</t>
  </si>
  <si>
    <t>PEG 001</t>
  </si>
  <si>
    <t>porte exterieur 2200/1000 PLACAGE</t>
  </si>
  <si>
    <t>TVA</t>
  </si>
  <si>
    <t>%</t>
  </si>
  <si>
    <t>TVA 7%</t>
  </si>
  <si>
    <t>TVA 19%</t>
  </si>
  <si>
    <t>MODE</t>
  </si>
  <si>
    <t>CODE</t>
  </si>
  <si>
    <t>ESPECE</t>
  </si>
  <si>
    <t>ESP</t>
  </si>
  <si>
    <t>CHEQUE</t>
  </si>
  <si>
    <t>CHQ</t>
  </si>
  <si>
    <t>VIREMENT</t>
  </si>
  <si>
    <t>VIR</t>
  </si>
  <si>
    <t>TRAITE</t>
  </si>
  <si>
    <t>CREDIT</t>
  </si>
  <si>
    <t>BH</t>
  </si>
  <si>
    <t>BIAT</t>
  </si>
  <si>
    <t>STB</t>
  </si>
  <si>
    <t>UIB</t>
  </si>
  <si>
    <t>ATJ</t>
  </si>
  <si>
    <t>UBCI</t>
  </si>
  <si>
    <t>BNA</t>
  </si>
  <si>
    <t xml:space="preserve">                          </t>
  </si>
  <si>
    <t xml:space="preserve">                                 </t>
  </si>
  <si>
    <t>C bq</t>
  </si>
  <si>
    <t>C md</t>
  </si>
  <si>
    <t>Trt</t>
  </si>
  <si>
    <t>Crd</t>
  </si>
  <si>
    <t>N°</t>
  </si>
  <si>
    <t>Tel</t>
  </si>
  <si>
    <t>MF</t>
  </si>
  <si>
    <t>N° CHQ</t>
  </si>
  <si>
    <t>Mode</t>
  </si>
  <si>
    <t>Utilisateur</t>
  </si>
  <si>
    <t>Mot de PASSE</t>
  </si>
  <si>
    <t>Role</t>
  </si>
  <si>
    <t>admin</t>
  </si>
  <si>
    <t>user</t>
  </si>
  <si>
    <t>Ghazi</t>
  </si>
  <si>
    <t>Fathi</t>
  </si>
  <si>
    <t>Nour</t>
  </si>
  <si>
    <t>Raoua</t>
  </si>
  <si>
    <t>Nbre Devis</t>
  </si>
  <si>
    <t>architecte</t>
  </si>
  <si>
    <t>khamessi</t>
  </si>
  <si>
    <t>mourad</t>
  </si>
  <si>
    <t>hammam lif</t>
  </si>
  <si>
    <t xml:space="preserve"> Bonjour</t>
  </si>
  <si>
    <t>ghazi</t>
  </si>
  <si>
    <t>immobilier</t>
  </si>
  <si>
    <t/>
  </si>
  <si>
    <t>hammamlif plage</t>
  </si>
  <si>
    <t>22885885</t>
  </si>
  <si>
    <t>PAYS</t>
  </si>
  <si>
    <t>TUNISIE</t>
  </si>
  <si>
    <t>ETRANGER</t>
  </si>
  <si>
    <t>ALGERIE</t>
  </si>
  <si>
    <t>France</t>
  </si>
  <si>
    <t>Italie</t>
  </si>
  <si>
    <t>TURKIE</t>
  </si>
  <si>
    <t>LYBIA</t>
  </si>
  <si>
    <t>rihab</t>
  </si>
  <si>
    <t>saied</t>
  </si>
  <si>
    <t>hhhhhhh</t>
  </si>
  <si>
    <t>DATE</t>
  </si>
  <si>
    <t>UTILISATEUR</t>
  </si>
  <si>
    <t>HEURE DE SORTIE</t>
  </si>
  <si>
    <t>TEMPS</t>
  </si>
  <si>
    <t>-</t>
  </si>
  <si>
    <t>fathi</t>
  </si>
  <si>
    <t>raoua</t>
  </si>
  <si>
    <t>nour</t>
  </si>
  <si>
    <t>NOUR</t>
  </si>
  <si>
    <t>Particulier</t>
  </si>
  <si>
    <t>Timbre fiscal</t>
  </si>
  <si>
    <t>HEURE D'ENTRÉE</t>
  </si>
  <si>
    <t>Prénom</t>
  </si>
  <si>
    <t>Téléphone</t>
  </si>
  <si>
    <t>Client :</t>
  </si>
  <si>
    <t>Mode de Règlement</t>
  </si>
  <si>
    <t>Merci de nous faire confiance, vous serez toujours bienvenu(e) chez nous.</t>
  </si>
  <si>
    <t>Nbre Clients</t>
  </si>
  <si>
    <t>Nbre Factures</t>
  </si>
  <si>
    <t>Doc</t>
  </si>
  <si>
    <t>Acompte</t>
  </si>
  <si>
    <t>Sous-Total HT</t>
  </si>
  <si>
    <t>IBOIS TUNISIA  15 rue la Mosquée-mhamdia.tunis ibois.tunisia@gmail.com  MF: 12345 0/0/0 M  GSM 28 745588</t>
  </si>
  <si>
    <t>15 rue la Mosquée-mhamdia.tunis</t>
  </si>
  <si>
    <t>Banque</t>
  </si>
</sst>
</file>

<file path=xl/styles.xml><?xml version="1.0" encoding="utf-8"?>
<styleSheet xmlns="http://schemas.openxmlformats.org/spreadsheetml/2006/main">
  <numFmts count="11"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#&quot; &quot;00&quot; &quot;00&quot; &quot;00"/>
    <numFmt numFmtId="166" formatCode="_-* #,##0.000\ _€_-;\-* #,##0.000\ _€_-;_-* &quot;-&quot;???\ _€_-;_-@_-"/>
    <numFmt numFmtId="167" formatCode="#,##0\ [$TND]"/>
    <numFmt numFmtId="168" formatCode="_-* #,##0.000\ [$TND]_-;\-* #,##0.000\ [$TND]_-;_-* &quot;-&quot;???\ [$TND]_-;_-@_-"/>
    <numFmt numFmtId="169" formatCode="#,##0.00\ &quot;€&quot;"/>
    <numFmt numFmtId="170" formatCode="#,##0.000\ _€"/>
    <numFmt numFmtId="171" formatCode="[$-F800]dddd\,\ mmmm\ dd\,\ yyyy"/>
    <numFmt numFmtId="172" formatCode="[$-F400]h:mm:ss\ AM/PM"/>
    <numFmt numFmtId="174" formatCode="#,##0.000"/>
  </numFmts>
  <fonts count="19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rgb="FFFF0000"/>
      <name val="Castellar"/>
      <family val="1"/>
    </font>
    <font>
      <b/>
      <sz val="26"/>
      <color rgb="FFFFC000"/>
      <name val="Castellar"/>
      <family val="1"/>
    </font>
    <font>
      <sz val="11"/>
      <color rgb="FFC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/>
    </xf>
    <xf numFmtId="0" fontId="0" fillId="2" borderId="0" xfId="0" applyFont="1" applyFill="1"/>
    <xf numFmtId="0" fontId="0" fillId="2" borderId="0" xfId="0" applyFont="1" applyFill="1" applyAlignment="1"/>
    <xf numFmtId="0" fontId="0" fillId="2" borderId="0" xfId="0" applyFont="1" applyFill="1" applyAlignment="1">
      <alignment horizontal="right"/>
    </xf>
    <xf numFmtId="14" fontId="0" fillId="2" borderId="0" xfId="0" applyNumberFormat="1" applyFont="1" applyFill="1" applyAlignment="1">
      <alignment horizontal="left"/>
    </xf>
    <xf numFmtId="14" fontId="0" fillId="2" borderId="0" xfId="0" applyNumberFormat="1" applyFont="1" applyFill="1" applyAlignment="1">
      <alignment horizontal="right"/>
    </xf>
    <xf numFmtId="0" fontId="3" fillId="2" borderId="0" xfId="0" applyFont="1" applyFill="1"/>
    <xf numFmtId="0" fontId="1" fillId="2" borderId="0" xfId="0" applyFont="1" applyFill="1"/>
    <xf numFmtId="14" fontId="6" fillId="2" borderId="0" xfId="0" applyNumberFormat="1" applyFont="1" applyFill="1" applyAlignment="1">
      <alignment horizontal="center"/>
    </xf>
    <xf numFmtId="14" fontId="6" fillId="2" borderId="0" xfId="0" applyNumberFormat="1" applyFont="1" applyFill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center"/>
    </xf>
    <xf numFmtId="0" fontId="9" fillId="2" borderId="4" xfId="0" applyFont="1" applyFill="1" applyBorder="1" applyAlignment="1"/>
    <xf numFmtId="0" fontId="0" fillId="0" borderId="0" xfId="0" applyBorder="1"/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/>
    <xf numFmtId="0" fontId="0" fillId="0" borderId="4" xfId="0" applyBorder="1" applyAlignment="1">
      <alignment horizontal="center" vertical="center"/>
    </xf>
    <xf numFmtId="0" fontId="0" fillId="0" borderId="11" xfId="0" applyBorder="1"/>
    <xf numFmtId="0" fontId="0" fillId="0" borderId="9" xfId="0" applyBorder="1"/>
    <xf numFmtId="0" fontId="0" fillId="0" borderId="8" xfId="0" applyBorder="1"/>
    <xf numFmtId="0" fontId="0" fillId="0" borderId="6" xfId="0" applyBorder="1"/>
    <xf numFmtId="0" fontId="0" fillId="2" borderId="0" xfId="0" applyFont="1" applyFill="1" applyAlignment="1">
      <alignment vertical="top"/>
    </xf>
    <xf numFmtId="0" fontId="0" fillId="0" borderId="0" xfId="0" applyBorder="1" applyAlignment="1"/>
    <xf numFmtId="0" fontId="0" fillId="2" borderId="4" xfId="0" applyFont="1" applyFill="1" applyBorder="1" applyAlignment="1"/>
    <xf numFmtId="0" fontId="10" fillId="2" borderId="4" xfId="0" applyFont="1" applyFill="1" applyBorder="1" applyAlignment="1"/>
    <xf numFmtId="0" fontId="0" fillId="0" borderId="0" xfId="0" applyBorder="1" applyAlignment="1">
      <alignment vertical="center"/>
    </xf>
    <xf numFmtId="0" fontId="10" fillId="2" borderId="0" xfId="0" applyFont="1" applyFill="1" applyBorder="1" applyAlignment="1"/>
    <xf numFmtId="0" fontId="9" fillId="2" borderId="0" xfId="0" applyFont="1" applyFill="1" applyAlignment="1">
      <alignment vertical="top"/>
    </xf>
    <xf numFmtId="0" fontId="10" fillId="2" borderId="0" xfId="0" applyFont="1" applyFill="1"/>
    <xf numFmtId="0" fontId="5" fillId="2" borderId="0" xfId="0" applyFont="1" applyFill="1" applyAlignment="1">
      <alignment vertical="top"/>
    </xf>
    <xf numFmtId="0" fontId="11" fillId="4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1" fillId="4" borderId="13" xfId="0" applyFont="1" applyFill="1" applyBorder="1" applyAlignment="1">
      <alignment horizontal="center"/>
    </xf>
    <xf numFmtId="0" fontId="11" fillId="4" borderId="15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164" fontId="11" fillId="4" borderId="17" xfId="0" applyNumberFormat="1" applyFont="1" applyFill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11" fillId="4" borderId="14" xfId="0" applyFont="1" applyFill="1" applyBorder="1" applyAlignment="1">
      <alignment horizontal="center"/>
    </xf>
    <xf numFmtId="169" fontId="11" fillId="4" borderId="19" xfId="0" applyNumberFormat="1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5" xfId="0" applyBorder="1"/>
    <xf numFmtId="0" fontId="0" fillId="0" borderId="16" xfId="0" applyBorder="1"/>
    <xf numFmtId="9" fontId="0" fillId="0" borderId="17" xfId="0" applyNumberFormat="1" applyBorder="1"/>
    <xf numFmtId="9" fontId="0" fillId="0" borderId="18" xfId="0" applyNumberFormat="1" applyBorder="1"/>
    <xf numFmtId="0" fontId="0" fillId="0" borderId="14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20" xfId="0" applyBorder="1"/>
    <xf numFmtId="9" fontId="0" fillId="0" borderId="22" xfId="0" applyNumberFormat="1" applyBorder="1"/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17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7" fillId="2" borderId="0" xfId="0" applyFont="1" applyFill="1" applyAlignment="1">
      <alignment horizontal="center"/>
    </xf>
    <xf numFmtId="166" fontId="0" fillId="5" borderId="3" xfId="0" applyNumberFormat="1" applyFont="1" applyFill="1" applyBorder="1"/>
    <xf numFmtId="166" fontId="0" fillId="2" borderId="5" xfId="0" applyNumberFormat="1" applyFont="1" applyFill="1" applyBorder="1"/>
    <xf numFmtId="167" fontId="0" fillId="2" borderId="5" xfId="0" applyNumberFormat="1" applyFont="1" applyFill="1" applyBorder="1" applyAlignment="1">
      <alignment horizontal="center"/>
    </xf>
    <xf numFmtId="168" fontId="5" fillId="6" borderId="7" xfId="0" applyNumberFormat="1" applyFont="1" applyFill="1" applyBorder="1"/>
    <xf numFmtId="0" fontId="0" fillId="2" borderId="0" xfId="0" applyFont="1" applyFill="1" applyAlignment="1">
      <alignment horizontal="left"/>
    </xf>
    <xf numFmtId="0" fontId="12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49" fontId="8" fillId="2" borderId="0" xfId="0" applyNumberFormat="1" applyFont="1" applyFill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 vertical="center"/>
    </xf>
    <xf numFmtId="0" fontId="12" fillId="7" borderId="0" xfId="0" applyFont="1" applyFill="1" applyAlignment="1">
      <alignment horizontal="right" vertical="center"/>
    </xf>
    <xf numFmtId="0" fontId="0" fillId="8" borderId="0" xfId="0" applyFill="1"/>
    <xf numFmtId="0" fontId="14" fillId="8" borderId="0" xfId="0" applyFont="1" applyFill="1"/>
    <xf numFmtId="0" fontId="5" fillId="8" borderId="0" xfId="0" applyFont="1" applyFill="1"/>
    <xf numFmtId="0" fontId="5" fillId="2" borderId="0" xfId="0" applyFont="1" applyFill="1" applyAlignment="1">
      <alignment horizontal="right" vertical="center"/>
    </xf>
    <xf numFmtId="0" fontId="0" fillId="8" borderId="0" xfId="0" quotePrefix="1" applyFill="1"/>
    <xf numFmtId="0" fontId="17" fillId="8" borderId="0" xfId="0" applyFont="1" applyFill="1" applyAlignment="1">
      <alignment horizontal="center"/>
    </xf>
    <xf numFmtId="49" fontId="0" fillId="0" borderId="0" xfId="0" applyNumberFormat="1" applyAlignment="1">
      <alignment horizontal="center"/>
    </xf>
    <xf numFmtId="49" fontId="14" fillId="8" borderId="0" xfId="0" applyNumberFormat="1" applyFont="1" applyFill="1"/>
    <xf numFmtId="14" fontId="0" fillId="2" borderId="4" xfId="0" applyNumberForma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172" fontId="0" fillId="2" borderId="4" xfId="0" applyNumberFormat="1" applyFill="1" applyBorder="1" applyAlignment="1">
      <alignment vertical="center"/>
    </xf>
    <xf numFmtId="14" fontId="0" fillId="2" borderId="4" xfId="0" applyNumberFormat="1" applyFill="1" applyBorder="1"/>
    <xf numFmtId="0" fontId="0" fillId="2" borderId="4" xfId="0" applyFill="1" applyBorder="1" applyAlignment="1">
      <alignment horizontal="center"/>
    </xf>
    <xf numFmtId="21" fontId="0" fillId="2" borderId="4" xfId="0" applyNumberFormat="1" applyFill="1" applyBorder="1" applyAlignment="1">
      <alignment horizontal="center"/>
    </xf>
    <xf numFmtId="172" fontId="0" fillId="2" borderId="4" xfId="0" applyNumberFormat="1" applyFill="1" applyBorder="1" applyAlignment="1">
      <alignment horizontal="center"/>
    </xf>
    <xf numFmtId="14" fontId="0" fillId="9" borderId="4" xfId="0" applyNumberFormat="1" applyFill="1" applyBorder="1"/>
    <xf numFmtId="0" fontId="0" fillId="9" borderId="4" xfId="0" applyFill="1" applyBorder="1" applyAlignment="1">
      <alignment horizontal="center"/>
    </xf>
    <xf numFmtId="21" fontId="0" fillId="9" borderId="4" xfId="0" applyNumberFormat="1" applyFill="1" applyBorder="1" applyAlignment="1">
      <alignment horizontal="center"/>
    </xf>
    <xf numFmtId="172" fontId="0" fillId="9" borderId="4" xfId="0" applyNumberFormat="1" applyFill="1" applyBorder="1" applyAlignment="1">
      <alignment horizontal="center"/>
    </xf>
    <xf numFmtId="14" fontId="0" fillId="8" borderId="4" xfId="0" applyNumberFormat="1" applyFill="1" applyBorder="1"/>
    <xf numFmtId="0" fontId="0" fillId="8" borderId="4" xfId="0" applyFill="1" applyBorder="1" applyAlignment="1">
      <alignment horizontal="center"/>
    </xf>
    <xf numFmtId="21" fontId="0" fillId="8" borderId="4" xfId="0" applyNumberFormat="1" applyFill="1" applyBorder="1" applyAlignment="1">
      <alignment horizontal="center"/>
    </xf>
    <xf numFmtId="172" fontId="0" fillId="8" borderId="4" xfId="0" applyNumberFormat="1" applyFill="1" applyBorder="1" applyAlignment="1">
      <alignment horizontal="center"/>
    </xf>
    <xf numFmtId="0" fontId="18" fillId="2" borderId="4" xfId="0" applyFont="1" applyFill="1" applyBorder="1" applyAlignment="1">
      <alignment vertical="center"/>
    </xf>
    <xf numFmtId="14" fontId="18" fillId="2" borderId="4" xfId="0" applyNumberFormat="1" applyFont="1" applyFill="1" applyBorder="1" applyAlignment="1">
      <alignment vertical="center"/>
    </xf>
    <xf numFmtId="0" fontId="18" fillId="2" borderId="4" xfId="0" applyFont="1" applyFill="1" applyBorder="1" applyAlignment="1">
      <alignment vertical="center" textRotation="45"/>
    </xf>
    <xf numFmtId="172" fontId="18" fillId="2" borderId="4" xfId="0" applyNumberFormat="1" applyFont="1" applyFill="1" applyBorder="1" applyAlignment="1">
      <alignment horizontal="center"/>
    </xf>
    <xf numFmtId="172" fontId="18" fillId="9" borderId="4" xfId="0" applyNumberFormat="1" applyFont="1" applyFill="1" applyBorder="1" applyAlignment="1">
      <alignment horizontal="center"/>
    </xf>
    <xf numFmtId="172" fontId="18" fillId="8" borderId="4" xfId="0" applyNumberFormat="1" applyFont="1" applyFill="1" applyBorder="1" applyAlignment="1">
      <alignment horizontal="center"/>
    </xf>
    <xf numFmtId="0" fontId="18" fillId="2" borderId="4" xfId="0" applyFont="1" applyFill="1" applyBorder="1" applyAlignment="1">
      <alignment horizontal="center"/>
    </xf>
    <xf numFmtId="44" fontId="8" fillId="2" borderId="0" xfId="0" applyNumberFormat="1" applyFont="1" applyFill="1" applyAlignment="1">
      <alignment horizontal="center"/>
    </xf>
    <xf numFmtId="0" fontId="0" fillId="2" borderId="4" xfId="0" applyFont="1" applyFill="1" applyBorder="1"/>
    <xf numFmtId="0" fontId="3" fillId="2" borderId="4" xfId="0" applyFont="1" applyFill="1" applyBorder="1"/>
    <xf numFmtId="166" fontId="3" fillId="2" borderId="5" xfId="0" applyNumberFormat="1" applyFont="1" applyFill="1" applyBorder="1" applyAlignment="1">
      <alignment horizontal="center"/>
    </xf>
    <xf numFmtId="171" fontId="13" fillId="7" borderId="0" xfId="0" applyNumberFormat="1" applyFont="1" applyFill="1" applyAlignment="1">
      <alignment horizontal="center" vertical="center"/>
    </xf>
    <xf numFmtId="0" fontId="0" fillId="8" borderId="0" xfId="0" applyFill="1" applyAlignment="1">
      <alignment horizontal="center"/>
    </xf>
    <xf numFmtId="172" fontId="13" fillId="8" borderId="0" xfId="0" applyNumberFormat="1" applyFont="1" applyFill="1" applyAlignment="1">
      <alignment horizontal="center"/>
    </xf>
    <xf numFmtId="171" fontId="12" fillId="8" borderId="0" xfId="0" applyNumberFormat="1" applyFont="1" applyFill="1" applyAlignment="1">
      <alignment horizontal="center"/>
    </xf>
    <xf numFmtId="171" fontId="15" fillId="8" borderId="0" xfId="0" applyNumberFormat="1" applyFont="1" applyFill="1" applyAlignment="1">
      <alignment horizontal="center"/>
    </xf>
    <xf numFmtId="0" fontId="15" fillId="8" borderId="0" xfId="0" applyFont="1" applyFill="1" applyAlignment="1">
      <alignment horizontal="center" vertical="center"/>
    </xf>
    <xf numFmtId="0" fontId="15" fillId="8" borderId="0" xfId="0" applyFont="1" applyFill="1" applyAlignment="1">
      <alignment horizontal="center"/>
    </xf>
    <xf numFmtId="0" fontId="16" fillId="8" borderId="0" xfId="0" applyFont="1" applyFill="1" applyAlignment="1">
      <alignment horizontal="center"/>
    </xf>
    <xf numFmtId="0" fontId="0" fillId="2" borderId="0" xfId="0" applyFont="1" applyFill="1" applyAlignment="1">
      <alignment horizontal="center" vertical="center"/>
    </xf>
    <xf numFmtId="14" fontId="8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right"/>
    </xf>
    <xf numFmtId="0" fontId="4" fillId="2" borderId="0" xfId="0" applyFont="1" applyFill="1" applyAlignment="1">
      <alignment horizontal="center"/>
    </xf>
    <xf numFmtId="0" fontId="5" fillId="6" borderId="23" xfId="0" applyFont="1" applyFill="1" applyBorder="1" applyAlignment="1">
      <alignment horizontal="center"/>
    </xf>
    <xf numFmtId="0" fontId="5" fillId="6" borderId="24" xfId="0" applyFont="1" applyFill="1" applyBorder="1" applyAlignment="1">
      <alignment horizontal="center"/>
    </xf>
    <xf numFmtId="174" fontId="3" fillId="2" borderId="4" xfId="0" applyNumberFormat="1" applyFont="1" applyFill="1" applyBorder="1" applyAlignment="1">
      <alignment horizontal="right" indent="1"/>
    </xf>
    <xf numFmtId="0" fontId="3" fillId="2" borderId="25" xfId="0" applyFont="1" applyFill="1" applyBorder="1" applyAlignment="1">
      <alignment horizontal="right" indent="2"/>
    </xf>
    <xf numFmtId="0" fontId="3" fillId="2" borderId="6" xfId="0" applyFont="1" applyFill="1" applyBorder="1" applyAlignment="1">
      <alignment horizontal="right" indent="2"/>
    </xf>
    <xf numFmtId="0" fontId="0" fillId="2" borderId="25" xfId="0" applyFont="1" applyFill="1" applyBorder="1" applyAlignment="1">
      <alignment horizontal="right" indent="2"/>
    </xf>
    <xf numFmtId="0" fontId="0" fillId="0" borderId="6" xfId="0" applyBorder="1" applyAlignment="1">
      <alignment horizontal="right" indent="2"/>
    </xf>
    <xf numFmtId="0" fontId="3" fillId="2" borderId="4" xfId="0" applyFont="1" applyFill="1" applyBorder="1" applyAlignment="1">
      <alignment horizontal="right" indent="1"/>
    </xf>
    <xf numFmtId="0" fontId="5" fillId="0" borderId="4" xfId="0" applyFont="1" applyBorder="1" applyAlignment="1"/>
    <xf numFmtId="0" fontId="0" fillId="5" borderId="26" xfId="0" applyFill="1" applyBorder="1" applyAlignment="1">
      <alignment horizontal="right" indent="2"/>
    </xf>
    <xf numFmtId="0" fontId="0" fillId="0" borderId="27" xfId="0" applyBorder="1" applyAlignment="1">
      <alignment horizontal="right" indent="2"/>
    </xf>
    <xf numFmtId="0" fontId="0" fillId="2" borderId="25" xfId="0" applyFill="1" applyBorder="1" applyAlignment="1">
      <alignment horizontal="right" indent="2"/>
    </xf>
    <xf numFmtId="0" fontId="0" fillId="2" borderId="0" xfId="0" applyFill="1" applyAlignment="1">
      <alignment horizontal="center" vertical="center"/>
    </xf>
    <xf numFmtId="0" fontId="8" fillId="3" borderId="28" xfId="0" applyFont="1" applyFill="1" applyBorder="1" applyAlignment="1">
      <alignment horizontal="center"/>
    </xf>
    <xf numFmtId="0" fontId="8" fillId="3" borderId="29" xfId="0" applyFont="1" applyFill="1" applyBorder="1" applyAlignment="1">
      <alignment horizontal="center"/>
    </xf>
    <xf numFmtId="170" fontId="8" fillId="3" borderId="29" xfId="0" applyNumberFormat="1" applyFont="1" applyFill="1" applyBorder="1" applyAlignment="1">
      <alignment horizontal="center"/>
    </xf>
    <xf numFmtId="0" fontId="8" fillId="3" borderId="29" xfId="0" applyFont="1" applyFill="1" applyBorder="1" applyAlignment="1">
      <alignment horizontal="center" vertical="center"/>
    </xf>
    <xf numFmtId="49" fontId="8" fillId="3" borderId="30" xfId="0" applyNumberFormat="1" applyFont="1" applyFill="1" applyBorder="1" applyAlignment="1">
      <alignment horizontal="center"/>
    </xf>
  </cellXfs>
  <cellStyles count="1">
    <cellStyle name="Normal" xfId="0" builtinId="0"/>
  </cellStyles>
  <dxfs count="50">
    <dxf>
      <alignment horizontal="center" vertical="bottom" textRotation="0" wrapText="0" indent="0" relativeIndent="255" justifyLastLine="0" shrinkToFit="0" readingOrder="0"/>
    </dxf>
    <dxf>
      <numFmt numFmtId="165" formatCode="#&quot; &quot;00&quot; &quot;00&quot; &quot;00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3" formatCode="0%"/>
      <border diagonalUp="0" diagonalDown="0">
        <left style="thin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relativeIndent="255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_(* #,##0_);_(* \(#,##0\);_(* &quot;-&quot;_);_(@_)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relativeIndent="255" justifyLastLine="0" shrinkToFit="0" readingOrder="0"/>
      <border diagonalUp="0" diagonalDown="0">
        <left/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504825</xdr:colOff>
      <xdr:row>14</xdr:row>
      <xdr:rowOff>161925</xdr:rowOff>
    </xdr:from>
    <xdr:to>
      <xdr:col>15</xdr:col>
      <xdr:colOff>476250</xdr:colOff>
      <xdr:row>21</xdr:row>
      <xdr:rowOff>133350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5953125" y="3124200"/>
          <a:ext cx="6429375" cy="14763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2200" b="1"/>
        </a:p>
      </xdr:txBody>
    </xdr:sp>
    <xdr:clientData/>
  </xdr:twoCellAnchor>
  <xdr:oneCellAnchor>
    <xdr:from>
      <xdr:col>7</xdr:col>
      <xdr:colOff>628650</xdr:colOff>
      <xdr:row>18</xdr:row>
      <xdr:rowOff>19049</xdr:rowOff>
    </xdr:from>
    <xdr:ext cx="1944000" cy="43200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/>
      </xdr:nvSpPr>
      <xdr:spPr>
        <a:xfrm>
          <a:off x="6076950" y="3914774"/>
          <a:ext cx="1944000" cy="432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2200" b="1"/>
            <a:t>Mot de passe : </a:t>
          </a:r>
        </a:p>
      </xdr:txBody>
    </xdr:sp>
    <xdr:clientData/>
  </xdr:oneCellAnchor>
  <xdr:oneCellAnchor>
    <xdr:from>
      <xdr:col>8</xdr:col>
      <xdr:colOff>104775</xdr:colOff>
      <xdr:row>15</xdr:row>
      <xdr:rowOff>104775</xdr:rowOff>
    </xdr:from>
    <xdr:ext cx="1944000" cy="43200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/>
      </xdr:nvSpPr>
      <xdr:spPr>
        <a:xfrm>
          <a:off x="6477000" y="3429000"/>
          <a:ext cx="1944000" cy="432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200" b="1"/>
            <a:t>Utilisateur : </a:t>
          </a:r>
        </a:p>
      </xdr:txBody>
    </xdr:sp>
    <xdr:clientData/>
  </xdr:oneCellAnchor>
  <xdr:oneCellAnchor>
    <xdr:from>
      <xdr:col>7</xdr:col>
      <xdr:colOff>657225</xdr:colOff>
      <xdr:row>13</xdr:row>
      <xdr:rowOff>0</xdr:rowOff>
    </xdr:from>
    <xdr:ext cx="647700" cy="311496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6105525" y="2838450"/>
          <a:ext cx="64770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 b="1"/>
            <a:t>Login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371475</xdr:colOff>
      <xdr:row>22</xdr:row>
      <xdr:rowOff>28575</xdr:rowOff>
    </xdr:from>
    <xdr:to>
      <xdr:col>8</xdr:col>
      <xdr:colOff>605475</xdr:colOff>
      <xdr:row>25</xdr:row>
      <xdr:rowOff>177075</xdr:rowOff>
    </xdr:to>
    <xdr:sp macro="[0]!ouvreformulaire" textlink="">
      <xdr:nvSpPr>
        <xdr:cNvPr id="3" name="Ellips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4181475" y="5924550"/>
          <a:ext cx="2520000" cy="720000"/>
        </a:xfrm>
        <a:prstGeom prst="ellipse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Client</a:t>
          </a:r>
        </a:p>
      </xdr:txBody>
    </xdr:sp>
    <xdr:clientData/>
  </xdr:twoCellAnchor>
  <xdr:twoCellAnchor editAs="oneCell">
    <xdr:from>
      <xdr:col>6</xdr:col>
      <xdr:colOff>57150</xdr:colOff>
      <xdr:row>6</xdr:row>
      <xdr:rowOff>133350</xdr:rowOff>
    </xdr:from>
    <xdr:to>
      <xdr:col>13</xdr:col>
      <xdr:colOff>419100</xdr:colOff>
      <xdr:row>15</xdr:row>
      <xdr:rowOff>257175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-4842" t="2240" r="7345" b="1448"/>
        <a:stretch/>
      </xdr:blipFill>
      <xdr:spPr>
        <a:xfrm>
          <a:off x="4629150" y="2219325"/>
          <a:ext cx="5562600" cy="2457450"/>
        </a:xfrm>
        <a:prstGeom prst="rect">
          <a:avLst/>
        </a:prstGeom>
      </xdr:spPr>
    </xdr:pic>
    <xdr:clientData/>
  </xdr:twoCellAnchor>
  <xdr:twoCellAnchor>
    <xdr:from>
      <xdr:col>12</xdr:col>
      <xdr:colOff>142875</xdr:colOff>
      <xdr:row>21</xdr:row>
      <xdr:rowOff>133349</xdr:rowOff>
    </xdr:from>
    <xdr:to>
      <xdr:col>15</xdr:col>
      <xdr:colOff>376875</xdr:colOff>
      <xdr:row>25</xdr:row>
      <xdr:rowOff>91349</xdr:rowOff>
    </xdr:to>
    <xdr:sp macro="[0]!btnfactdevs_Cliquer" textlink="">
      <xdr:nvSpPr>
        <xdr:cNvPr id="4" name="Ellips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9286875" y="5838824"/>
          <a:ext cx="2520000" cy="720000"/>
        </a:xfrm>
        <a:prstGeom prst="ellipse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Facture</a:t>
          </a:r>
          <a:r>
            <a:rPr lang="fr-FR" sz="1800" b="1" baseline="0"/>
            <a:t>  </a:t>
          </a:r>
          <a:r>
            <a:rPr lang="fr-FR" sz="1800" b="1"/>
            <a:t>&amp;  Devis</a:t>
          </a:r>
        </a:p>
      </xdr:txBody>
    </xdr:sp>
    <xdr:clientData/>
  </xdr:twoCellAnchor>
  <xdr:twoCellAnchor>
    <xdr:from>
      <xdr:col>15</xdr:col>
      <xdr:colOff>676275</xdr:colOff>
      <xdr:row>1</xdr:row>
      <xdr:rowOff>133350</xdr:rowOff>
    </xdr:from>
    <xdr:to>
      <xdr:col>18</xdr:col>
      <xdr:colOff>552450</xdr:colOff>
      <xdr:row>3</xdr:row>
      <xdr:rowOff>266700</xdr:rowOff>
    </xdr:to>
    <xdr:sp macro="[0]!btn_loginout" textlink="">
      <xdr:nvSpPr>
        <xdr:cNvPr id="6" name="Ellips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12106275" y="895350"/>
          <a:ext cx="2162175" cy="647700"/>
        </a:xfrm>
        <a:prstGeom prst="ellipse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Login</a:t>
          </a:r>
          <a:r>
            <a:rPr lang="fr-FR" sz="1600" b="1" baseline="0"/>
            <a:t> Out</a:t>
          </a:r>
          <a:endParaRPr lang="fr-FR" sz="1600" b="1"/>
        </a:p>
      </xdr:txBody>
    </xdr:sp>
    <xdr:clientData/>
  </xdr:twoCellAnchor>
  <xdr:oneCellAnchor>
    <xdr:from>
      <xdr:col>7</xdr:col>
      <xdr:colOff>193326</xdr:colOff>
      <xdr:row>15</xdr:row>
      <xdr:rowOff>314325</xdr:rowOff>
    </xdr:from>
    <xdr:ext cx="4261552" cy="972000"/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165376" y="4095750"/>
          <a:ext cx="4261552" cy="97200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8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IBOIS</a:t>
          </a:r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 </a:t>
          </a:r>
          <a:r>
            <a:rPr lang="fr-FR" sz="40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TUNISIA</a:t>
          </a:r>
          <a:endParaRPr lang="fr-FR" sz="54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oneCellAnchor>
    <xdr:from>
      <xdr:col>10</xdr:col>
      <xdr:colOff>317209</xdr:colOff>
      <xdr:row>10</xdr:row>
      <xdr:rowOff>164598</xdr:rowOff>
    </xdr:from>
    <xdr:ext cx="184730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7680034" y="3088773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3462">
              <a:solidFill>
                <a:schemeClr val="bg1"/>
              </a:solidFill>
              <a:prstDash val="solid"/>
            </a:ln>
            <a:solidFill>
              <a:schemeClr val="tx1">
                <a:lumMod val="85000"/>
                <a:lumOff val="15000"/>
              </a:schemeClr>
            </a:solidFill>
            <a:effectLst>
              <a:outerShdw dist="38100" dir="2700000" algn="bl" rotWithShape="0">
                <a:schemeClr val="accent5"/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327453</xdr:colOff>
      <xdr:row>0</xdr:row>
      <xdr:rowOff>15961</xdr:rowOff>
    </xdr:from>
    <xdr:to>
      <xdr:col>2</xdr:col>
      <xdr:colOff>828675</xdr:colOff>
      <xdr:row>5</xdr:row>
      <xdr:rowOff>57151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27453" y="15961"/>
          <a:ext cx="1891872" cy="1050840"/>
        </a:xfrm>
        <a:prstGeom prst="rect">
          <a:avLst/>
        </a:prstGeom>
      </xdr:spPr>
    </xdr:pic>
    <xdr:clientData/>
  </xdr:twoCellAnchor>
  <xdr:twoCellAnchor>
    <xdr:from>
      <xdr:col>9</xdr:col>
      <xdr:colOff>85725</xdr:colOff>
      <xdr:row>0</xdr:row>
      <xdr:rowOff>95250</xdr:rowOff>
    </xdr:from>
    <xdr:to>
      <xdr:col>10</xdr:col>
      <xdr:colOff>327675</xdr:colOff>
      <xdr:row>3</xdr:row>
      <xdr:rowOff>40500</xdr:rowOff>
    </xdr:to>
    <xdr:sp macro="[0]!Archiv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/>
      </xdr:nvSpPr>
      <xdr:spPr>
        <a:xfrm>
          <a:off x="9791700" y="95250"/>
          <a:ext cx="1404000" cy="592950"/>
        </a:xfrm>
        <a:prstGeom prst="roundRect">
          <a:avLst/>
        </a:prstGeom>
        <a:solidFill>
          <a:srgbClr val="4472C4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hardEdge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0" i="0" u="none" strike="noStrike" kern="0" cap="none" spc="0" normalizeH="0" baseline="0" noProof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ysClr val="windowText" lastClr="000000">
                    <a:alpha val="40000"/>
                  </a:sysClr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Nouveau</a:t>
          </a:r>
          <a:r>
            <a:rPr kumimoji="0" lang="fr-FR" sz="1100" b="0" i="0" u="none" strike="noStrike" kern="0" cap="none" spc="0" normalizeH="0" baseline="0" noProof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ysClr val="windowText" lastClr="000000">
                    <a:alpha val="40000"/>
                  </a:sysClr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 </a:t>
          </a:r>
        </a:p>
      </xdr:txBody>
    </xdr:sp>
    <xdr:clientData/>
  </xdr:twoCellAnchor>
  <xdr:twoCellAnchor>
    <xdr:from>
      <xdr:col>9</xdr:col>
      <xdr:colOff>95250</xdr:colOff>
      <xdr:row>3</xdr:row>
      <xdr:rowOff>104775</xdr:rowOff>
    </xdr:from>
    <xdr:to>
      <xdr:col>10</xdr:col>
      <xdr:colOff>337200</xdr:colOff>
      <xdr:row>6</xdr:row>
      <xdr:rowOff>69075</xdr:rowOff>
    </xdr:to>
    <xdr:sp macro="[0]!EnregistreFactu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/>
      </xdr:nvSpPr>
      <xdr:spPr>
        <a:xfrm>
          <a:off x="9801225" y="752475"/>
          <a:ext cx="1404000" cy="583425"/>
        </a:xfrm>
        <a:prstGeom prst="roundRect">
          <a:avLst/>
        </a:prstGeom>
        <a:solidFill>
          <a:srgbClr val="FF0000"/>
        </a:solidFill>
        <a:ln w="12700" cap="flat" cmpd="sng" algn="ctr">
          <a:solidFill>
            <a:srgbClr val="ED7D31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hardEdge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0" i="0" u="none" strike="noStrike" kern="0" cap="none" spc="0" normalizeH="0" baseline="0" noProof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ysClr val="windowText" lastClr="000000">
                    <a:alpha val="40000"/>
                  </a:sysClr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Enregistrer</a:t>
          </a: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504825</xdr:colOff>
      <xdr:row>3</xdr:row>
      <xdr:rowOff>114300</xdr:rowOff>
    </xdr:from>
    <xdr:to>
      <xdr:col>11</xdr:col>
      <xdr:colOff>746775</xdr:colOff>
      <xdr:row>6</xdr:row>
      <xdr:rowOff>88125</xdr:rowOff>
    </xdr:to>
    <xdr:sp macro="[0]!btnfermerFactur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/>
      </xdr:nvSpPr>
      <xdr:spPr>
        <a:xfrm>
          <a:off x="11372850" y="762000"/>
          <a:ext cx="1404000" cy="592950"/>
        </a:xfrm>
        <a:prstGeom prst="roundRect">
          <a:avLst/>
        </a:prstGeom>
        <a:solidFill>
          <a:srgbClr val="FFFF00"/>
        </a:solidFill>
        <a:ln w="12700" cap="flat" cmpd="sng" algn="ctr">
          <a:solidFill>
            <a:srgbClr val="ED7D31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hardEdge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0" i="0" u="none" strike="noStrike" kern="0" cap="none" spc="0" normalizeH="0" baseline="0" noProof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ysClr val="windowText" lastClr="000000">
                    <a:alpha val="40000"/>
                  </a:sysClr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Fermer</a:t>
          </a: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495299</xdr:colOff>
      <xdr:row>0</xdr:row>
      <xdr:rowOff>114300</xdr:rowOff>
    </xdr:from>
    <xdr:to>
      <xdr:col>11</xdr:col>
      <xdr:colOff>737249</xdr:colOff>
      <xdr:row>3</xdr:row>
      <xdr:rowOff>60600</xdr:rowOff>
    </xdr:to>
    <xdr:sp macro="[0]!btn_imprimer_cliqu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11363324" y="114300"/>
          <a:ext cx="1404000" cy="594000"/>
        </a:xfrm>
        <a:prstGeom prst="roundRect">
          <a:avLst/>
        </a:prstGeom>
        <a:solidFill>
          <a:schemeClr val="bg2">
            <a:lumMod val="50000"/>
          </a:schemeClr>
        </a:solidFill>
        <a:scene3d>
          <a:camera prst="orthographicFront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</a:rPr>
            <a:t>imprimer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GEXCEL%20ibois\facture%20iboi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GEXCEL%20ibois\EXEMPLE\devis%20iboi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acture"/>
      <sheetName val="Historique_facture"/>
      <sheetName val="parametres"/>
    </sheetNames>
    <sheetDataSet>
      <sheetData sheetId="0" refreshError="1"/>
      <sheetData sheetId="1" refreshError="1"/>
      <sheetData sheetId="2" refreshError="1">
        <row r="1">
          <cell r="C1" t="str">
            <v>Réf</v>
          </cell>
          <cell r="G1" t="str">
            <v>Destinataire</v>
          </cell>
          <cell r="H1" t="str">
            <v>adresse</v>
          </cell>
          <cell r="I1" t="str">
            <v>tel</v>
          </cell>
          <cell r="J1" t="str">
            <v>Ville</v>
          </cell>
          <cell r="K1" t="str">
            <v>TVA</v>
          </cell>
          <cell r="M1" t="str">
            <v>TVA</v>
          </cell>
          <cell r="N1" t="str">
            <v>%</v>
          </cell>
          <cell r="P1" t="str">
            <v>MODE</v>
          </cell>
          <cell r="T1" t="str">
            <v>CODE</v>
          </cell>
        </row>
        <row r="2">
          <cell r="C2" t="str">
            <v>PIC 001</v>
          </cell>
          <cell r="G2" t="str">
            <v>Super société</v>
          </cell>
          <cell r="H2" t="str">
            <v>5 rue de la défense</v>
          </cell>
          <cell r="I2">
            <v>75000</v>
          </cell>
          <cell r="J2" t="str">
            <v>Paris</v>
          </cell>
          <cell r="K2">
            <v>35542</v>
          </cell>
          <cell r="M2" t="str">
            <v>TVA 7%</v>
          </cell>
          <cell r="N2">
            <v>7.0000000000000007E-2</v>
          </cell>
          <cell r="P2" t="str">
            <v>ESPECE</v>
          </cell>
          <cell r="T2" t="str">
            <v>BH</v>
          </cell>
        </row>
        <row r="3">
          <cell r="C3" t="str">
            <v>PIG 001</v>
          </cell>
          <cell r="G3" t="str">
            <v>un particulier</v>
          </cell>
          <cell r="H3" t="str">
            <v>5 rue chez moi</v>
          </cell>
          <cell r="I3">
            <v>75016</v>
          </cell>
          <cell r="J3" t="str">
            <v>Paris</v>
          </cell>
          <cell r="K3">
            <v>75016</v>
          </cell>
          <cell r="M3" t="str">
            <v>TVA 13%</v>
          </cell>
          <cell r="N3">
            <v>0.13</v>
          </cell>
          <cell r="P3" t="str">
            <v>CHEQUE</v>
          </cell>
          <cell r="T3" t="str">
            <v>BIAT</v>
          </cell>
        </row>
        <row r="4">
          <cell r="C4" t="str">
            <v>PEC 001</v>
          </cell>
          <cell r="G4" t="str">
            <v>Grand groupe</v>
          </cell>
          <cell r="H4" t="str">
            <v>Boite Postale 4658</v>
          </cell>
          <cell r="I4">
            <v>76000</v>
          </cell>
          <cell r="J4" t="str">
            <v>UneVille</v>
          </cell>
          <cell r="K4">
            <v>34343</v>
          </cell>
          <cell r="M4" t="str">
            <v>TVA 19%</v>
          </cell>
          <cell r="N4">
            <v>0.19</v>
          </cell>
          <cell r="P4" t="str">
            <v>VIREMENT</v>
          </cell>
          <cell r="T4" t="str">
            <v>STB</v>
          </cell>
        </row>
        <row r="5">
          <cell r="C5" t="str">
            <v>PEG 001</v>
          </cell>
          <cell r="G5">
            <v>0.18999993801116943</v>
          </cell>
          <cell r="H5">
            <v>0.18999993801116943</v>
          </cell>
          <cell r="I5">
            <v>0.18999993801116943</v>
          </cell>
          <cell r="J5">
            <v>0.18999993801116943</v>
          </cell>
          <cell r="K5">
            <v>0.18999993801116943</v>
          </cell>
          <cell r="P5" t="str">
            <v>TRAITE</v>
          </cell>
          <cell r="T5" t="str">
            <v>UIB</v>
          </cell>
        </row>
        <row r="6">
          <cell r="C6">
            <v>0.18999993801116943</v>
          </cell>
          <cell r="G6">
            <v>0.18999993801116943</v>
          </cell>
          <cell r="H6">
            <v>0.18999993801116943</v>
          </cell>
          <cell r="I6">
            <v>0.18999993801116943</v>
          </cell>
          <cell r="J6">
            <v>0.18999993801116943</v>
          </cell>
          <cell r="K6">
            <v>0.18999993801116943</v>
          </cell>
          <cell r="P6" t="str">
            <v>CREDIT</v>
          </cell>
          <cell r="T6" t="str">
            <v>ATJ</v>
          </cell>
        </row>
        <row r="7">
          <cell r="C7">
            <v>0.18999993801116943</v>
          </cell>
          <cell r="G7">
            <v>0.18999993801116943</v>
          </cell>
          <cell r="H7">
            <v>0.18999993801116943</v>
          </cell>
          <cell r="I7">
            <v>0.18999993801116943</v>
          </cell>
          <cell r="J7">
            <v>0.18999993801116943</v>
          </cell>
          <cell r="K7">
            <v>0.18999993801116943</v>
          </cell>
          <cell r="P7">
            <v>0.18999993801116943</v>
          </cell>
          <cell r="T7" t="str">
            <v>UBCI</v>
          </cell>
        </row>
        <row r="8">
          <cell r="C8">
            <v>0.18999993801116943</v>
          </cell>
          <cell r="G8">
            <v>0.18999993801116943</v>
          </cell>
          <cell r="H8">
            <v>0.18999993801116943</v>
          </cell>
          <cell r="I8">
            <v>0.18999993801116943</v>
          </cell>
          <cell r="J8">
            <v>0.18999993801116943</v>
          </cell>
          <cell r="K8">
            <v>0.18999993801116943</v>
          </cell>
          <cell r="T8" t="str">
            <v>BNA</v>
          </cell>
        </row>
        <row r="9">
          <cell r="C9">
            <v>0.18999993801116943</v>
          </cell>
          <cell r="G9">
            <v>0.18999993801116943</v>
          </cell>
          <cell r="H9">
            <v>0.18999993801116943</v>
          </cell>
          <cell r="I9">
            <v>0.18999993801116943</v>
          </cell>
          <cell r="J9">
            <v>0.18999993801116943</v>
          </cell>
          <cell r="K9">
            <v>0.18999993801116943</v>
          </cell>
          <cell r="T9">
            <v>0.18999993801116943</v>
          </cell>
        </row>
        <row r="10">
          <cell r="C10">
            <v>0.18999993801116943</v>
          </cell>
          <cell r="G10">
            <v>0.18999993801116943</v>
          </cell>
          <cell r="H10">
            <v>0.18999993801116943</v>
          </cell>
          <cell r="I10">
            <v>0.18999993801116943</v>
          </cell>
          <cell r="J10">
            <v>0.18999993801116943</v>
          </cell>
          <cell r="K10">
            <v>0.18999993801116943</v>
          </cell>
          <cell r="T10">
            <v>0.18999993801116943</v>
          </cell>
        </row>
        <row r="11">
          <cell r="C11">
            <v>0.18999993801116943</v>
          </cell>
          <cell r="G11">
            <v>0.18999993801116943</v>
          </cell>
          <cell r="H11">
            <v>0.18999993801116943</v>
          </cell>
          <cell r="I11">
            <v>0.18999993801116943</v>
          </cell>
          <cell r="J11">
            <v>0.18999993801116943</v>
          </cell>
          <cell r="K11">
            <v>0.18999993801116943</v>
          </cell>
          <cell r="T11">
            <v>0.18999993801116943</v>
          </cell>
        </row>
        <row r="12">
          <cell r="C12">
            <v>0.18999993801116943</v>
          </cell>
          <cell r="G12">
            <v>0.18999993801116943</v>
          </cell>
          <cell r="H12">
            <v>0.18999993801116943</v>
          </cell>
          <cell r="I12">
            <v>0.18999993801116943</v>
          </cell>
          <cell r="J12">
            <v>0.18999993801116943</v>
          </cell>
          <cell r="K12">
            <v>0.18999993801116943</v>
          </cell>
          <cell r="T12">
            <v>0.18999993801116943</v>
          </cell>
        </row>
        <row r="13">
          <cell r="C13">
            <v>0.18999993801116943</v>
          </cell>
          <cell r="G13">
            <v>0.18999993801116943</v>
          </cell>
          <cell r="H13">
            <v>0.18999993801116943</v>
          </cell>
          <cell r="I13">
            <v>0.18999993801116943</v>
          </cell>
          <cell r="J13">
            <v>0.18999993801116943</v>
          </cell>
          <cell r="K13">
            <v>0.18999993801116943</v>
          </cell>
        </row>
        <row r="14">
          <cell r="C14">
            <v>0.18999993801116943</v>
          </cell>
          <cell r="G14">
            <v>0.18999993801116943</v>
          </cell>
          <cell r="H14">
            <v>0.18999993801116943</v>
          </cell>
          <cell r="I14">
            <v>0.18999993801116943</v>
          </cell>
          <cell r="J14">
            <v>0.18999993801116943</v>
          </cell>
          <cell r="K14">
            <v>0.18999993801116943</v>
          </cell>
        </row>
        <row r="15">
          <cell r="C15">
            <v>0.18999993801116943</v>
          </cell>
          <cell r="G15">
            <v>0.18999993801116943</v>
          </cell>
          <cell r="H15">
            <v>0.18999993801116943</v>
          </cell>
          <cell r="I15">
            <v>0.18999993801116943</v>
          </cell>
          <cell r="J15">
            <v>0.18999993801116943</v>
          </cell>
          <cell r="K15">
            <v>0.18999993801116943</v>
          </cell>
        </row>
        <row r="16">
          <cell r="C16">
            <v>0.18999993801116943</v>
          </cell>
          <cell r="G16">
            <v>0.18999993801116943</v>
          </cell>
          <cell r="H16">
            <v>0.18999993801116943</v>
          </cell>
          <cell r="I16">
            <v>0.18999993801116943</v>
          </cell>
          <cell r="J16">
            <v>0.18999993801116943</v>
          </cell>
          <cell r="K16">
            <v>0.18999993801116943</v>
          </cell>
        </row>
        <row r="17">
          <cell r="C17">
            <v>0.18999993801116943</v>
          </cell>
          <cell r="G17">
            <v>0.18999993801116943</v>
          </cell>
          <cell r="H17">
            <v>0.18999993801116943</v>
          </cell>
          <cell r="I17">
            <v>0.18999993801116943</v>
          </cell>
          <cell r="J17">
            <v>0.18999993801116943</v>
          </cell>
          <cell r="K17">
            <v>0.18999993801116943</v>
          </cell>
        </row>
        <row r="18">
          <cell r="C18">
            <v>0.18999993801116943</v>
          </cell>
          <cell r="G18">
            <v>0.18999993801116943</v>
          </cell>
          <cell r="H18">
            <v>0.18999993801116943</v>
          </cell>
          <cell r="I18">
            <v>0.18999993801116943</v>
          </cell>
          <cell r="J18">
            <v>0.18999993801116943</v>
          </cell>
          <cell r="K18">
            <v>0.18999993801116943</v>
          </cell>
        </row>
        <row r="19">
          <cell r="C19">
            <v>0.18999993801116943</v>
          </cell>
          <cell r="G19">
            <v>0.18999993801116943</v>
          </cell>
          <cell r="H19">
            <v>0.18999993801116943</v>
          </cell>
          <cell r="I19">
            <v>0.18999993801116943</v>
          </cell>
          <cell r="J19">
            <v>0.18999993801116943</v>
          </cell>
          <cell r="K19">
            <v>0.18999993801116943</v>
          </cell>
        </row>
        <row r="20">
          <cell r="C20">
            <v>0.18999993801116943</v>
          </cell>
          <cell r="G20">
            <v>0.18999993801116943</v>
          </cell>
          <cell r="H20">
            <v>0.18999993801116943</v>
          </cell>
          <cell r="I20">
            <v>0.18999993801116943</v>
          </cell>
          <cell r="J20">
            <v>0.18999993801116943</v>
          </cell>
          <cell r="K20">
            <v>0.18999993801116943</v>
          </cell>
        </row>
        <row r="21">
          <cell r="C21">
            <v>0.18999993801116943</v>
          </cell>
          <cell r="G21">
            <v>0.18999993801116943</v>
          </cell>
          <cell r="H21">
            <v>0.18999993801116943</v>
          </cell>
          <cell r="I21">
            <v>0.18999993801116943</v>
          </cell>
          <cell r="J21">
            <v>0.18999993801116943</v>
          </cell>
          <cell r="K21">
            <v>0.18999993801116943</v>
          </cell>
        </row>
        <row r="22">
          <cell r="C22">
            <v>0.18999993801116943</v>
          </cell>
          <cell r="G22">
            <v>0.18999993801116943</v>
          </cell>
          <cell r="H22">
            <v>0.18999993801116943</v>
          </cell>
          <cell r="I22">
            <v>0.18999993801116943</v>
          </cell>
          <cell r="J22">
            <v>0.18999993801116943</v>
          </cell>
          <cell r="K22">
            <v>0.18999993801116943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evis"/>
      <sheetName val="Historique_Devis"/>
      <sheetName val="parametres"/>
    </sheetNames>
    <sheetDataSet>
      <sheetData sheetId="0"/>
      <sheetData sheetId="1"/>
      <sheetData sheetId="2">
        <row r="1">
          <cell r="C1" t="str">
            <v>Réf</v>
          </cell>
          <cell r="D1" t="str">
            <v>Article</v>
          </cell>
          <cell r="E1" t="str">
            <v>Prix HT</v>
          </cell>
        </row>
        <row r="2">
          <cell r="C2" t="str">
            <v>PIC 001</v>
          </cell>
          <cell r="D2" t="str">
            <v>porte interieur 2200/900 PVC</v>
          </cell>
          <cell r="E2">
            <v>495</v>
          </cell>
        </row>
        <row r="3">
          <cell r="C3" t="str">
            <v>PIG 001</v>
          </cell>
          <cell r="D3" t="str">
            <v>porte interieur 2200/900 PLACAGE</v>
          </cell>
          <cell r="E3">
            <v>580</v>
          </cell>
        </row>
        <row r="4">
          <cell r="C4" t="str">
            <v>PEC 001</v>
          </cell>
          <cell r="D4" t="str">
            <v>porte exterieur 2200/1000 PVC</v>
          </cell>
          <cell r="E4">
            <v>550</v>
          </cell>
        </row>
        <row r="5">
          <cell r="C5" t="str">
            <v>PEG 001</v>
          </cell>
          <cell r="D5" t="str">
            <v>porte exterieur 2200/1000 PLACAGE</v>
          </cell>
          <cell r="E5">
            <v>630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:A302" totalsRowShown="0" headerRowDxfId="49" dataDxfId="48">
  <autoFilter ref="A1:A302"/>
  <tableColumns count="1">
    <tableColumn id="1" name="Ville" dataDxfId="47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25" totalsRowShown="0" headerRowDxfId="46" dataDxfId="45">
  <autoFilter ref="C1:C25"/>
  <tableColumns count="1">
    <tableColumn id="1" name="Gouvernerat" dataDxfId="44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1:E6" totalsRowShown="0" headerRowDxfId="43" dataDxfId="42">
  <autoFilter ref="E1:E6"/>
  <tableColumns count="1">
    <tableColumn id="1" name="Nature" dataDxfId="41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L1:N38" totalsRowShown="0" headerRowBorderDxfId="40" tableBorderDxfId="39">
  <autoFilter ref="L1:N38"/>
  <tableColumns count="3">
    <tableColumn id="1" name="Réf" dataDxfId="38"/>
    <tableColumn id="2" name="Article" dataDxfId="37"/>
    <tableColumn id="3" name="Prix HT" dataDxfId="36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H24:I30" totalsRowShown="0" headerRowDxfId="35" headerRowBorderDxfId="34" tableBorderDxfId="33" totalsRowBorderDxfId="32">
  <autoFilter ref="H24:I30"/>
  <tableColumns count="2">
    <tableColumn id="1" name="MODE" dataDxfId="31"/>
    <tableColumn id="2" name="CODE" dataDxfId="30"/>
  </tableColumns>
  <tableStyleInfo name="TableStyleMedium12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E24:F27" totalsRowShown="0" headerRowDxfId="29" headerRowBorderDxfId="28" tableBorderDxfId="27">
  <autoFilter ref="E24:F27"/>
  <tableColumns count="2">
    <tableColumn id="1" name="TVA" dataDxfId="26"/>
    <tableColumn id="2" name="%" dataDxfId="25"/>
  </tableColumns>
  <tableStyleInfo name="TableStyleMedium14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G1:H11" totalsRowShown="0" headerRowDxfId="24" headerRowBorderDxfId="23" tableBorderDxfId="22" totalsRowBorderDxfId="21">
  <autoFilter ref="G1:H11"/>
  <tableColumns count="2">
    <tableColumn id="1" name="C md" dataDxfId="20"/>
    <tableColumn id="2" name="C bq" dataDxfId="1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1" name="Tableau512" displayName="Tableau512" ref="P1:R11" totalsRowShown="0" headerRowDxfId="18" dataDxfId="17">
  <autoFilter ref="P1:R11"/>
  <tableColumns count="3">
    <tableColumn id="1" name="Utilisateur" dataDxfId="16"/>
    <tableColumn id="2" name="Mot de PASSE" dataDxfId="15"/>
    <tableColumn id="3" name="Role" dataDxfId="14"/>
  </tableColumns>
  <tableStyleInfo name="TableStyleMedium24" showFirstColumn="0" showLastColumn="0" showRowStripes="1" showColumnStripes="0"/>
</table>
</file>

<file path=xl/tables/table9.xml><?xml version="1.0" encoding="utf-8"?>
<table xmlns="http://schemas.openxmlformats.org/spreadsheetml/2006/main" id="5" name="Tableau5" displayName="Tableau5" ref="C29:C50" totalsRowShown="0" headerRowDxfId="13" dataDxfId="12">
  <autoFilter ref="C29:C50"/>
  <tableColumns count="1">
    <tableColumn id="1" name="PAYS" dataDxfId="11"/>
  </tableColumns>
  <tableStyleInfo name="TableStyleMedium3" showFirstColumn="0" showLastColumn="0" showRowStripes="1" showColumnStripes="0"/>
</table>
</file>

<file path=xl/tables/table10.xml><?xml version="1.0" encoding="utf-8"?>
<table xmlns="http://schemas.openxmlformats.org/spreadsheetml/2006/main" id="4" name="tableau_client" displayName="tableau_client" ref="A1:J1048570" totalsRowShown="0" headerRowDxfId="10" dataDxfId="9">
  <autoFilter ref="A1:J1048570"/>
  <tableColumns count="10">
    <tableColumn id="1" name="Nature" dataDxfId="8"/>
    <tableColumn id="2" name="Nom" dataDxfId="7"/>
    <tableColumn id="3" name="Prénom" dataDxfId="6"/>
    <tableColumn id="4" name="Adresse" dataDxfId="5"/>
    <tableColumn id="5" name="Ville" dataDxfId="4"/>
    <tableColumn id="6" name="Gouvernerat" dataDxfId="3"/>
    <tableColumn id="7" name="Pays" dataDxfId="2"/>
    <tableColumn id="8" name="Téléphone" dataDxfId="1"/>
    <tableColumn id="9" name="Email" dataDxfId="0"/>
    <tableColumn id="10" name="Matricule Fiscal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DC710E3-D64C-4C2C-8276-DA46437FDAED}">
  <we:reference id="wa104379955" version="1.0.0.0" store="fr-FR" storeType="OMEX"/>
  <we:alternateReferences>
    <we:reference id="WA104379955" version="1.0.0.0" store="WA104379955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G7:N15"/>
  <sheetViews>
    <sheetView topLeftCell="E1" workbookViewId="0">
      <selection activeCell="I13" sqref="I13"/>
    </sheetView>
  </sheetViews>
  <sheetFormatPr baseColWidth="10" defaultColWidth="11.44140625" defaultRowHeight="14.4"/>
  <cols>
    <col min="1" max="6" width="11.44140625" style="74"/>
    <col min="7" max="7" width="13.109375" style="74" customWidth="1"/>
    <col min="8" max="8" width="13.88671875" style="74" customWidth="1"/>
    <col min="9" max="9" width="14.44140625" style="74" customWidth="1"/>
    <col min="10" max="16384" width="11.44140625" style="74"/>
  </cols>
  <sheetData>
    <row r="7" spans="7:14">
      <c r="J7" s="111">
        <f ca="1" xml:space="preserve"> TODAY()</f>
        <v>43503</v>
      </c>
      <c r="K7" s="111"/>
      <c r="L7" s="111"/>
      <c r="M7" s="111"/>
      <c r="N7" s="111"/>
    </row>
    <row r="8" spans="7:14">
      <c r="J8" s="111"/>
      <c r="K8" s="111"/>
      <c r="L8" s="111"/>
      <c r="M8" s="111"/>
      <c r="N8" s="111"/>
    </row>
    <row r="11" spans="7:14" ht="25.5" customHeight="1"/>
    <row r="12" spans="7:14" ht="20.25" customHeight="1"/>
    <row r="13" spans="7:14" ht="27.75" customHeight="1">
      <c r="G13" s="76"/>
      <c r="H13" s="75"/>
    </row>
    <row r="14" spans="7:14" ht="9.75" customHeight="1"/>
    <row r="15" spans="7:14" ht="28.8">
      <c r="G15" s="76"/>
      <c r="H15" s="75"/>
    </row>
  </sheetData>
  <sheetProtection algorithmName="SHA-512" hashValue="45g2qYlt+p9pFUKCB7eSgohEIGTMcskRww1N01XRyiU6Tcl/ZjmRCUBrAil6pCjgAC513II956cPM4SjVqE2Bg==" saltValue="gIYLEcsVNPhxImUpcvihJQ==" spinCount="100000" sheet="1" objects="1" scenarios="1"/>
  <mergeCells count="1">
    <mergeCell ref="J7:N8"/>
  </mergeCells>
  <pageMargins left="0.7" right="0.7" top="0.75" bottom="0.75" header="0.3" footer="0.3"/>
  <pageSetup paperSize="9" orientation="portrait" verticalDpi="0" r:id="rId1"/>
  <drawing r:id="rId2"/>
  <legacyDrawing r:id="rId3"/>
  <controls>
    <control shapeId="3079" r:id="rId4" name="btn_login"/>
    <control shapeId="3093" r:id="rId5" name="txt_user"/>
    <control shapeId="3095" r:id="rId6" name="txt_pas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2" tint="-0.499984740745262"/>
  </sheetPr>
  <dimension ref="B1:S18"/>
  <sheetViews>
    <sheetView zoomScale="75" zoomScaleNormal="75" workbookViewId="0"/>
  </sheetViews>
  <sheetFormatPr baseColWidth="10" defaultColWidth="11.44140625" defaultRowHeight="14.4"/>
  <cols>
    <col min="1" max="1" width="11.44140625" style="77"/>
    <col min="2" max="2" width="13.5546875" style="77" bestFit="1" customWidth="1"/>
    <col min="3" max="3" width="8.44140625" style="77" bestFit="1" customWidth="1"/>
    <col min="4" max="4" width="12" style="77" customWidth="1"/>
    <col min="5" max="5" width="6.33203125" style="77" customWidth="1"/>
    <col min="6" max="7" width="11.44140625" style="77"/>
    <col min="8" max="8" width="9.33203125" style="77" customWidth="1"/>
    <col min="9" max="9" width="6.44140625" style="77" customWidth="1"/>
    <col min="10" max="10" width="14.6640625" style="77" customWidth="1"/>
    <col min="11" max="11" width="13.33203125" style="77" customWidth="1"/>
    <col min="12" max="16384" width="11.44140625" style="77"/>
  </cols>
  <sheetData>
    <row r="1" spans="2:19">
      <c r="I1" s="114"/>
      <c r="J1" s="114"/>
      <c r="K1" s="114"/>
      <c r="L1" s="114"/>
    </row>
    <row r="2" spans="2:19" ht="21" customHeight="1">
      <c r="I2" s="114"/>
      <c r="J2" s="114"/>
      <c r="K2" s="114"/>
      <c r="L2" s="114"/>
    </row>
    <row r="3" spans="2:19" ht="25.5" customHeight="1">
      <c r="I3" s="115">
        <f ca="1">TODAY()</f>
        <v>43503</v>
      </c>
      <c r="J3" s="115"/>
      <c r="K3" s="115"/>
      <c r="L3" s="115"/>
    </row>
    <row r="4" spans="2:19" ht="33.75" customHeight="1">
      <c r="B4" s="78" t="s">
        <v>415</v>
      </c>
      <c r="D4" s="84" t="s">
        <v>416</v>
      </c>
      <c r="I4" s="113"/>
      <c r="J4" s="113"/>
      <c r="K4" s="113"/>
      <c r="L4" s="113"/>
    </row>
    <row r="5" spans="2:19">
      <c r="E5" s="79"/>
    </row>
    <row r="10" spans="2:19" ht="30" customHeight="1">
      <c r="B10" s="116" t="s">
        <v>449</v>
      </c>
      <c r="C10" s="116"/>
      <c r="D10" s="116"/>
      <c r="R10" s="117" t="s">
        <v>450</v>
      </c>
      <c r="S10" s="117"/>
    </row>
    <row r="11" spans="2:19" ht="33.75" customHeight="1">
      <c r="B11" s="81"/>
      <c r="C11" s="82">
        <f>COUNTA(CLIENT!B:B)-1</f>
        <v>4</v>
      </c>
      <c r="R11" s="118">
        <f>COUNTIF(ARCHIVE!A:A,"FACTURE")</f>
        <v>0</v>
      </c>
      <c r="S11" s="118"/>
    </row>
    <row r="15" spans="2:19" ht="30" customHeight="1">
      <c r="R15" s="117" t="s">
        <v>410</v>
      </c>
      <c r="S15" s="117"/>
    </row>
    <row r="16" spans="2:19" ht="33.75" customHeight="1">
      <c r="R16" s="118">
        <f>COUNTIF(ARCHIVE!A:A,"DEVIS")</f>
        <v>0</v>
      </c>
      <c r="S16" s="118"/>
    </row>
    <row r="17" spans="5:19" ht="18.75" customHeight="1">
      <c r="R17" s="112"/>
      <c r="S17" s="112"/>
    </row>
    <row r="18" spans="5:19">
      <c r="E18" s="112"/>
      <c r="F18" s="112"/>
      <c r="G18" s="112"/>
      <c r="H18" s="112"/>
      <c r="I18" s="112"/>
      <c r="J18" s="112"/>
    </row>
  </sheetData>
  <mergeCells count="10">
    <mergeCell ref="R10:S10"/>
    <mergeCell ref="R15:S15"/>
    <mergeCell ref="R17:S17"/>
    <mergeCell ref="R16:S16"/>
    <mergeCell ref="R11:S11"/>
    <mergeCell ref="E18:J18"/>
    <mergeCell ref="I4:L4"/>
    <mergeCell ref="I1:L2"/>
    <mergeCell ref="I3:L3"/>
    <mergeCell ref="B10:D10"/>
  </mergeCells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R302"/>
  <sheetViews>
    <sheetView workbookViewId="0"/>
  </sheetViews>
  <sheetFormatPr baseColWidth="10" defaultRowHeight="14.4"/>
  <cols>
    <col min="1" max="1" width="23.44140625" customWidth="1"/>
    <col min="2" max="2" width="7.109375" customWidth="1"/>
    <col min="3" max="3" width="23" customWidth="1"/>
    <col min="4" max="4" width="6.33203125" customWidth="1"/>
    <col min="5" max="5" width="18.33203125" customWidth="1"/>
    <col min="6" max="6" width="8" customWidth="1"/>
    <col min="7" max="7" width="14.6640625" customWidth="1"/>
    <col min="12" max="12" width="10.33203125" customWidth="1"/>
    <col min="13" max="13" width="34.5546875" customWidth="1"/>
    <col min="16" max="18" width="14" style="2" customWidth="1"/>
  </cols>
  <sheetData>
    <row r="1" spans="1:18" ht="16.2" thickBot="1">
      <c r="A1" s="2" t="s">
        <v>329</v>
      </c>
      <c r="C1" s="2" t="s">
        <v>321</v>
      </c>
      <c r="E1" s="2" t="s">
        <v>322</v>
      </c>
      <c r="G1" s="46" t="s">
        <v>393</v>
      </c>
      <c r="H1" s="47" t="s">
        <v>392</v>
      </c>
      <c r="L1" s="41" t="s">
        <v>341</v>
      </c>
      <c r="M1" s="36" t="s">
        <v>360</v>
      </c>
      <c r="N1" s="42" t="s">
        <v>344</v>
      </c>
      <c r="P1" s="2" t="s">
        <v>401</v>
      </c>
      <c r="Q1" s="2" t="s">
        <v>402</v>
      </c>
      <c r="R1" s="2" t="s">
        <v>403</v>
      </c>
    </row>
    <row r="2" spans="1:18" ht="15.6">
      <c r="A2" s="2" t="s">
        <v>0</v>
      </c>
      <c r="C2" s="2" t="s">
        <v>301</v>
      </c>
      <c r="E2" s="2" t="s">
        <v>441</v>
      </c>
      <c r="G2" s="17" t="s">
        <v>376</v>
      </c>
      <c r="H2" s="17" t="s">
        <v>383</v>
      </c>
      <c r="L2" s="37" t="s">
        <v>361</v>
      </c>
      <c r="M2" s="34" t="s">
        <v>362</v>
      </c>
      <c r="N2" s="39">
        <v>495</v>
      </c>
      <c r="P2" s="2" t="s">
        <v>406</v>
      </c>
      <c r="Q2" s="2">
        <v>1507</v>
      </c>
      <c r="R2" s="2" t="s">
        <v>404</v>
      </c>
    </row>
    <row r="3" spans="1:18">
      <c r="A3" s="2" t="s">
        <v>1</v>
      </c>
      <c r="C3" s="2" t="s">
        <v>302</v>
      </c>
      <c r="E3" s="2" t="s">
        <v>323</v>
      </c>
      <c r="G3" s="17" t="s">
        <v>378</v>
      </c>
      <c r="H3" s="17" t="s">
        <v>384</v>
      </c>
      <c r="L3" s="38" t="s">
        <v>363</v>
      </c>
      <c r="M3" s="35" t="s">
        <v>364</v>
      </c>
      <c r="N3" s="40">
        <v>580</v>
      </c>
      <c r="P3" s="2" t="s">
        <v>407</v>
      </c>
      <c r="Q3" s="2">
        <v>1234</v>
      </c>
      <c r="R3" s="2" t="s">
        <v>405</v>
      </c>
    </row>
    <row r="4" spans="1:18">
      <c r="A4" s="2" t="s">
        <v>2</v>
      </c>
      <c r="C4" s="2" t="s">
        <v>303</v>
      </c>
      <c r="E4" s="2" t="s">
        <v>326</v>
      </c>
      <c r="G4" s="17" t="s">
        <v>380</v>
      </c>
      <c r="H4" s="17" t="s">
        <v>385</v>
      </c>
      <c r="L4" s="38" t="s">
        <v>365</v>
      </c>
      <c r="M4" s="35" t="s">
        <v>366</v>
      </c>
      <c r="N4" s="40">
        <v>550</v>
      </c>
      <c r="P4" s="2" t="s">
        <v>408</v>
      </c>
      <c r="Q4" s="2">
        <v>1111</v>
      </c>
      <c r="R4" s="2" t="s">
        <v>405</v>
      </c>
    </row>
    <row r="5" spans="1:18">
      <c r="A5" s="2" t="s">
        <v>3</v>
      </c>
      <c r="C5" s="2" t="s">
        <v>304</v>
      </c>
      <c r="E5" s="2" t="s">
        <v>325</v>
      </c>
      <c r="G5" s="17" t="s">
        <v>394</v>
      </c>
      <c r="H5" s="17" t="s">
        <v>386</v>
      </c>
      <c r="L5" s="38" t="s">
        <v>367</v>
      </c>
      <c r="M5" s="35" t="s">
        <v>368</v>
      </c>
      <c r="N5" s="40">
        <v>630</v>
      </c>
      <c r="P5" s="2" t="s">
        <v>409</v>
      </c>
      <c r="Q5" s="2">
        <v>3333</v>
      </c>
      <c r="R5" s="2" t="s">
        <v>405</v>
      </c>
    </row>
    <row r="6" spans="1:18">
      <c r="A6" s="2" t="s">
        <v>4</v>
      </c>
      <c r="C6" s="2" t="s">
        <v>305</v>
      </c>
      <c r="E6" s="2" t="s">
        <v>324</v>
      </c>
      <c r="G6" s="17" t="s">
        <v>395</v>
      </c>
      <c r="H6" s="17" t="s">
        <v>387</v>
      </c>
      <c r="L6" s="38"/>
      <c r="M6" s="35"/>
      <c r="N6" s="40"/>
    </row>
    <row r="7" spans="1:18">
      <c r="A7" s="2" t="s">
        <v>5</v>
      </c>
      <c r="C7" s="2" t="s">
        <v>306</v>
      </c>
      <c r="G7" s="18"/>
      <c r="H7" s="17" t="s">
        <v>388</v>
      </c>
      <c r="L7" s="38"/>
      <c r="M7" s="35"/>
      <c r="N7" s="40"/>
    </row>
    <row r="8" spans="1:18">
      <c r="A8" s="2" t="s">
        <v>6</v>
      </c>
      <c r="C8" s="2" t="s">
        <v>307</v>
      </c>
      <c r="G8" s="18"/>
      <c r="H8" s="17" t="s">
        <v>389</v>
      </c>
      <c r="L8" s="38"/>
      <c r="M8" s="35"/>
      <c r="N8" s="40"/>
    </row>
    <row r="9" spans="1:18">
      <c r="A9" s="2" t="s">
        <v>7</v>
      </c>
      <c r="C9" s="2" t="s">
        <v>308</v>
      </c>
      <c r="G9" s="24"/>
      <c r="H9" s="23"/>
      <c r="L9" s="38"/>
      <c r="M9" s="35"/>
      <c r="N9" s="40"/>
    </row>
    <row r="10" spans="1:18">
      <c r="A10" s="2" t="s">
        <v>8</v>
      </c>
      <c r="C10" s="2" t="s">
        <v>309</v>
      </c>
      <c r="G10" s="24"/>
      <c r="H10" s="23"/>
      <c r="L10" s="38"/>
      <c r="M10" s="35"/>
      <c r="N10" s="40"/>
    </row>
    <row r="11" spans="1:18">
      <c r="A11" s="2" t="s">
        <v>9</v>
      </c>
      <c r="C11" s="2" t="s">
        <v>310</v>
      </c>
      <c r="G11" s="21"/>
      <c r="H11" s="22"/>
      <c r="L11" s="38"/>
      <c r="M11" s="35"/>
      <c r="N11" s="40"/>
    </row>
    <row r="12" spans="1:18">
      <c r="A12" s="2" t="s">
        <v>10</v>
      </c>
      <c r="C12" s="2" t="s">
        <v>6</v>
      </c>
      <c r="F12" s="16"/>
      <c r="G12" s="16"/>
      <c r="H12" s="16"/>
      <c r="I12" s="16"/>
      <c r="J12" s="16"/>
      <c r="L12" s="38"/>
      <c r="M12" s="35"/>
      <c r="N12" s="40"/>
    </row>
    <row r="13" spans="1:18">
      <c r="A13" s="2" t="s">
        <v>11</v>
      </c>
      <c r="C13" s="2" t="s">
        <v>35</v>
      </c>
      <c r="L13" s="38"/>
      <c r="M13" s="35"/>
      <c r="N13" s="40"/>
    </row>
    <row r="14" spans="1:18">
      <c r="A14" s="2" t="s">
        <v>12</v>
      </c>
      <c r="C14" s="2" t="s">
        <v>311</v>
      </c>
      <c r="L14" s="38"/>
      <c r="M14" s="35"/>
      <c r="N14" s="40"/>
    </row>
    <row r="15" spans="1:18">
      <c r="A15" s="2" t="s">
        <v>13</v>
      </c>
      <c r="C15" s="2" t="s">
        <v>312</v>
      </c>
      <c r="E15" s="29"/>
      <c r="F15" s="26"/>
      <c r="G15" s="26"/>
      <c r="H15" s="26"/>
      <c r="I15" s="26"/>
      <c r="J15" s="26"/>
      <c r="L15" s="38"/>
      <c r="M15" s="35"/>
      <c r="N15" s="40"/>
    </row>
    <row r="16" spans="1:18">
      <c r="A16" s="2" t="s">
        <v>14</v>
      </c>
      <c r="C16" s="2" t="s">
        <v>313</v>
      </c>
      <c r="E16" s="20" t="s">
        <v>338</v>
      </c>
      <c r="F16" s="19" t="s">
        <v>448</v>
      </c>
      <c r="G16" s="19" t="s">
        <v>391</v>
      </c>
      <c r="H16" s="19" t="s">
        <v>390</v>
      </c>
      <c r="I16" s="19" t="s">
        <v>391</v>
      </c>
      <c r="J16" s="134" t="s">
        <v>447</v>
      </c>
      <c r="L16" s="38"/>
      <c r="M16" s="35"/>
      <c r="N16" s="40"/>
    </row>
    <row r="17" spans="1:14">
      <c r="A17" s="2" t="s">
        <v>15</v>
      </c>
      <c r="C17" s="2" t="s">
        <v>314</v>
      </c>
      <c r="E17" s="20" t="s">
        <v>353</v>
      </c>
      <c r="F17" s="27" t="s">
        <v>354</v>
      </c>
      <c r="G17" s="15" t="s">
        <v>355</v>
      </c>
      <c r="H17" s="15" t="s">
        <v>356</v>
      </c>
      <c r="I17" s="28" t="s">
        <v>357</v>
      </c>
      <c r="J17" s="19" t="s">
        <v>391</v>
      </c>
      <c r="K17" s="16"/>
      <c r="L17" s="38"/>
      <c r="M17" s="35"/>
      <c r="N17" s="40"/>
    </row>
    <row r="18" spans="1:14">
      <c r="A18" s="2" t="s">
        <v>16</v>
      </c>
      <c r="C18" s="2" t="s">
        <v>315</v>
      </c>
      <c r="G18" s="30"/>
      <c r="K18" s="16"/>
      <c r="L18" s="38"/>
      <c r="M18" s="35"/>
      <c r="N18" s="40"/>
    </row>
    <row r="19" spans="1:14">
      <c r="A19" s="2" t="s">
        <v>17</v>
      </c>
      <c r="C19" s="2" t="s">
        <v>316</v>
      </c>
      <c r="G19" s="16"/>
      <c r="K19" s="16"/>
      <c r="L19" s="38"/>
      <c r="M19" s="35"/>
      <c r="N19" s="40"/>
    </row>
    <row r="20" spans="1:14">
      <c r="A20" s="2" t="s">
        <v>18</v>
      </c>
      <c r="C20" s="2" t="s">
        <v>317</v>
      </c>
      <c r="L20" s="38"/>
      <c r="M20" s="35"/>
      <c r="N20" s="40"/>
    </row>
    <row r="21" spans="1:14">
      <c r="A21" s="2" t="s">
        <v>19</v>
      </c>
      <c r="C21" s="2" t="s">
        <v>23</v>
      </c>
      <c r="L21" s="38"/>
      <c r="M21" s="35"/>
      <c r="N21" s="40"/>
    </row>
    <row r="22" spans="1:14">
      <c r="A22" s="2" t="s">
        <v>20</v>
      </c>
      <c r="C22" s="2" t="s">
        <v>55</v>
      </c>
      <c r="L22" s="38"/>
      <c r="M22" s="35"/>
      <c r="N22" s="40"/>
    </row>
    <row r="23" spans="1:14">
      <c r="A23" s="2" t="s">
        <v>21</v>
      </c>
      <c r="C23" s="2" t="s">
        <v>318</v>
      </c>
      <c r="L23" s="38"/>
      <c r="M23" s="35"/>
      <c r="N23" s="40"/>
    </row>
    <row r="24" spans="1:14" ht="15" thickBot="1">
      <c r="A24" s="2" t="s">
        <v>22</v>
      </c>
      <c r="C24" s="2" t="s">
        <v>319</v>
      </c>
      <c r="E24" s="52" t="s">
        <v>369</v>
      </c>
      <c r="F24" s="53" t="s">
        <v>370</v>
      </c>
      <c r="H24" s="46" t="s">
        <v>373</v>
      </c>
      <c r="I24" s="47" t="s">
        <v>374</v>
      </c>
      <c r="J24" s="56"/>
      <c r="L24" s="38"/>
      <c r="M24" s="35"/>
      <c r="N24" s="40"/>
    </row>
    <row r="25" spans="1:14">
      <c r="A25" s="2" t="s">
        <v>23</v>
      </c>
      <c r="C25" s="2" t="s">
        <v>320</v>
      </c>
      <c r="E25" s="48" t="s">
        <v>371</v>
      </c>
      <c r="F25" s="50">
        <v>7.0000000000000007E-2</v>
      </c>
      <c r="H25" s="18" t="s">
        <v>375</v>
      </c>
      <c r="I25" s="58"/>
      <c r="J25" s="57"/>
      <c r="L25" s="38"/>
      <c r="M25" s="35"/>
      <c r="N25" s="40"/>
    </row>
    <row r="26" spans="1:14">
      <c r="A26" s="2" t="s">
        <v>24</v>
      </c>
      <c r="E26" s="49" t="s">
        <v>347</v>
      </c>
      <c r="F26" s="51">
        <v>0.13</v>
      </c>
      <c r="H26" s="18" t="s">
        <v>377</v>
      </c>
      <c r="I26" s="17"/>
      <c r="J26" s="57"/>
      <c r="L26" s="38"/>
      <c r="M26" s="35"/>
      <c r="N26" s="40"/>
    </row>
    <row r="27" spans="1:14">
      <c r="A27" s="2" t="s">
        <v>25</v>
      </c>
      <c r="E27" s="54" t="s">
        <v>372</v>
      </c>
      <c r="F27" s="55">
        <v>0.19</v>
      </c>
      <c r="H27" s="18" t="s">
        <v>379</v>
      </c>
      <c r="I27" s="17"/>
      <c r="J27" s="57"/>
      <c r="L27" s="38"/>
      <c r="M27" s="35"/>
      <c r="N27" s="40"/>
    </row>
    <row r="28" spans="1:14">
      <c r="A28" s="2" t="s">
        <v>26</v>
      </c>
      <c r="H28" s="18" t="s">
        <v>381</v>
      </c>
      <c r="I28" s="17"/>
      <c r="J28" s="57"/>
      <c r="L28" s="38"/>
      <c r="M28" s="35"/>
      <c r="N28" s="40"/>
    </row>
    <row r="29" spans="1:14">
      <c r="A29" s="2" t="s">
        <v>27</v>
      </c>
      <c r="C29" s="2" t="s">
        <v>421</v>
      </c>
      <c r="H29" s="18" t="s">
        <v>382</v>
      </c>
      <c r="I29" s="17"/>
      <c r="J29" s="57"/>
      <c r="L29" s="38"/>
      <c r="M29" s="35"/>
      <c r="N29" s="40"/>
    </row>
    <row r="30" spans="1:14">
      <c r="A30" s="2" t="s">
        <v>28</v>
      </c>
      <c r="C30" s="2" t="s">
        <v>422</v>
      </c>
      <c r="H30" s="21"/>
      <c r="I30" s="22"/>
      <c r="J30" s="16"/>
      <c r="L30" s="38"/>
      <c r="M30" s="35"/>
      <c r="N30" s="40"/>
    </row>
    <row r="31" spans="1:14">
      <c r="A31" s="2" t="s">
        <v>29</v>
      </c>
      <c r="C31" s="2" t="s">
        <v>423</v>
      </c>
      <c r="L31" s="38"/>
      <c r="M31" s="35"/>
      <c r="N31" s="40"/>
    </row>
    <row r="32" spans="1:14">
      <c r="A32" s="2" t="s">
        <v>30</v>
      </c>
      <c r="C32" s="2" t="s">
        <v>424</v>
      </c>
      <c r="L32" s="38"/>
      <c r="M32" s="35"/>
      <c r="N32" s="40"/>
    </row>
    <row r="33" spans="1:14">
      <c r="A33" s="2" t="s">
        <v>31</v>
      </c>
      <c r="C33" s="2" t="s">
        <v>425</v>
      </c>
      <c r="L33" s="38"/>
      <c r="M33" s="35"/>
      <c r="N33" s="40"/>
    </row>
    <row r="34" spans="1:14">
      <c r="A34" s="2" t="s">
        <v>32</v>
      </c>
      <c r="C34" s="2" t="s">
        <v>426</v>
      </c>
      <c r="L34" s="38"/>
      <c r="M34" s="35"/>
      <c r="N34" s="40"/>
    </row>
    <row r="35" spans="1:14">
      <c r="A35" s="2" t="s">
        <v>33</v>
      </c>
      <c r="C35" s="2" t="s">
        <v>427</v>
      </c>
      <c r="L35" s="38"/>
      <c r="M35" s="35"/>
      <c r="N35" s="40"/>
    </row>
    <row r="36" spans="1:14">
      <c r="A36" s="2" t="s">
        <v>34</v>
      </c>
      <c r="C36" s="2" t="s">
        <v>428</v>
      </c>
      <c r="L36" s="38"/>
      <c r="M36" s="35"/>
      <c r="N36" s="40"/>
    </row>
    <row r="37" spans="1:14">
      <c r="A37" s="2" t="s">
        <v>35</v>
      </c>
      <c r="C37" s="2"/>
      <c r="L37" s="38"/>
      <c r="M37" s="35"/>
      <c r="N37" s="40"/>
    </row>
    <row r="38" spans="1:14">
      <c r="A38" s="2" t="s">
        <v>36</v>
      </c>
      <c r="C38" s="2"/>
      <c r="L38" s="43"/>
      <c r="M38" s="44"/>
      <c r="N38" s="45"/>
    </row>
    <row r="39" spans="1:14">
      <c r="A39" s="2" t="s">
        <v>37</v>
      </c>
      <c r="C39" s="2"/>
    </row>
    <row r="40" spans="1:14">
      <c r="A40" s="2" t="s">
        <v>38</v>
      </c>
      <c r="C40" s="2"/>
    </row>
    <row r="41" spans="1:14">
      <c r="A41" s="2" t="s">
        <v>39</v>
      </c>
      <c r="C41" s="2"/>
    </row>
    <row r="42" spans="1:14">
      <c r="A42" s="2" t="s">
        <v>40</v>
      </c>
      <c r="C42" s="2"/>
    </row>
    <row r="43" spans="1:14">
      <c r="A43" s="2" t="s">
        <v>41</v>
      </c>
      <c r="C43" s="2"/>
    </row>
    <row r="44" spans="1:14">
      <c r="A44" s="2" t="s">
        <v>42</v>
      </c>
      <c r="C44" s="2"/>
    </row>
    <row r="45" spans="1:14">
      <c r="A45" s="2" t="s">
        <v>43</v>
      </c>
      <c r="C45" s="2"/>
    </row>
    <row r="46" spans="1:14">
      <c r="A46" s="2" t="s">
        <v>44</v>
      </c>
      <c r="C46" s="2"/>
    </row>
    <row r="47" spans="1:14">
      <c r="A47" s="2" t="s">
        <v>45</v>
      </c>
      <c r="C47" s="2"/>
    </row>
    <row r="48" spans="1:14">
      <c r="A48" s="2" t="s">
        <v>46</v>
      </c>
      <c r="C48" s="2"/>
    </row>
    <row r="49" spans="1:3">
      <c r="A49" s="2" t="s">
        <v>47</v>
      </c>
      <c r="C49" s="2"/>
    </row>
    <row r="50" spans="1:3">
      <c r="A50" s="2" t="s">
        <v>48</v>
      </c>
      <c r="C50" s="2"/>
    </row>
    <row r="51" spans="1:3">
      <c r="A51" s="2" t="s">
        <v>49</v>
      </c>
    </row>
    <row r="52" spans="1:3">
      <c r="A52" s="2" t="s">
        <v>50</v>
      </c>
    </row>
    <row r="53" spans="1:3">
      <c r="A53" s="2" t="s">
        <v>51</v>
      </c>
    </row>
    <row r="54" spans="1:3">
      <c r="A54" s="2" t="s">
        <v>52</v>
      </c>
    </row>
    <row r="55" spans="1:3">
      <c r="A55" s="2" t="s">
        <v>53</v>
      </c>
    </row>
    <row r="56" spans="1:3">
      <c r="A56" s="2" t="s">
        <v>54</v>
      </c>
    </row>
    <row r="57" spans="1:3">
      <c r="A57" s="2" t="s">
        <v>55</v>
      </c>
    </row>
    <row r="58" spans="1:3">
      <c r="A58" s="2" t="s">
        <v>56</v>
      </c>
    </row>
    <row r="59" spans="1:3">
      <c r="A59" s="2" t="s">
        <v>57</v>
      </c>
    </row>
    <row r="60" spans="1:3">
      <c r="A60" s="2" t="s">
        <v>58</v>
      </c>
    </row>
    <row r="61" spans="1:3">
      <c r="A61" s="2" t="s">
        <v>59</v>
      </c>
    </row>
    <row r="62" spans="1:3">
      <c r="A62" s="2" t="s">
        <v>60</v>
      </c>
    </row>
    <row r="63" spans="1:3">
      <c r="A63" s="2" t="s">
        <v>61</v>
      </c>
    </row>
    <row r="64" spans="1:3">
      <c r="A64" s="2" t="s">
        <v>62</v>
      </c>
    </row>
    <row r="65" spans="1:1">
      <c r="A65" s="2" t="s">
        <v>63</v>
      </c>
    </row>
    <row r="66" spans="1:1">
      <c r="A66" s="2" t="s">
        <v>64</v>
      </c>
    </row>
    <row r="67" spans="1:1">
      <c r="A67" s="2" t="s">
        <v>65</v>
      </c>
    </row>
    <row r="68" spans="1:1">
      <c r="A68" s="2" t="s">
        <v>66</v>
      </c>
    </row>
    <row r="69" spans="1:1">
      <c r="A69" s="2" t="s">
        <v>67</v>
      </c>
    </row>
    <row r="70" spans="1:1">
      <c r="A70" s="2" t="s">
        <v>68</v>
      </c>
    </row>
    <row r="71" spans="1:1">
      <c r="A71" s="2" t="s">
        <v>69</v>
      </c>
    </row>
    <row r="72" spans="1:1">
      <c r="A72" s="2" t="s">
        <v>70</v>
      </c>
    </row>
    <row r="73" spans="1:1">
      <c r="A73" s="2" t="s">
        <v>71</v>
      </c>
    </row>
    <row r="74" spans="1:1">
      <c r="A74" s="2" t="s">
        <v>72</v>
      </c>
    </row>
    <row r="75" spans="1:1">
      <c r="A75" s="2" t="s">
        <v>73</v>
      </c>
    </row>
    <row r="76" spans="1:1">
      <c r="A76" s="2" t="s">
        <v>74</v>
      </c>
    </row>
    <row r="77" spans="1:1">
      <c r="A77" s="2" t="s">
        <v>75</v>
      </c>
    </row>
    <row r="78" spans="1:1">
      <c r="A78" s="2" t="s">
        <v>76</v>
      </c>
    </row>
    <row r="79" spans="1:1">
      <c r="A79" s="2" t="s">
        <v>77</v>
      </c>
    </row>
    <row r="80" spans="1:1">
      <c r="A80" s="2" t="s">
        <v>78</v>
      </c>
    </row>
    <row r="81" spans="1:1">
      <c r="A81" s="2" t="s">
        <v>79</v>
      </c>
    </row>
    <row r="82" spans="1:1">
      <c r="A82" s="2" t="s">
        <v>80</v>
      </c>
    </row>
    <row r="83" spans="1:1">
      <c r="A83" s="2" t="s">
        <v>81</v>
      </c>
    </row>
    <row r="84" spans="1:1">
      <c r="A84" s="2" t="s">
        <v>82</v>
      </c>
    </row>
    <row r="85" spans="1:1">
      <c r="A85" s="2" t="s">
        <v>83</v>
      </c>
    </row>
    <row r="86" spans="1:1">
      <c r="A86" s="2" t="s">
        <v>84</v>
      </c>
    </row>
    <row r="87" spans="1:1">
      <c r="A87" s="2" t="s">
        <v>85</v>
      </c>
    </row>
    <row r="88" spans="1:1">
      <c r="A88" s="2" t="s">
        <v>86</v>
      </c>
    </row>
    <row r="89" spans="1:1">
      <c r="A89" s="2" t="s">
        <v>87</v>
      </c>
    </row>
    <row r="90" spans="1:1">
      <c r="A90" s="2" t="s">
        <v>88</v>
      </c>
    </row>
    <row r="91" spans="1:1">
      <c r="A91" s="2" t="s">
        <v>89</v>
      </c>
    </row>
    <row r="92" spans="1:1">
      <c r="A92" s="2" t="s">
        <v>90</v>
      </c>
    </row>
    <row r="93" spans="1:1">
      <c r="A93" s="2" t="s">
        <v>91</v>
      </c>
    </row>
    <row r="94" spans="1:1">
      <c r="A94" s="2" t="s">
        <v>92</v>
      </c>
    </row>
    <row r="95" spans="1:1">
      <c r="A95" s="2" t="s">
        <v>93</v>
      </c>
    </row>
    <row r="96" spans="1:1">
      <c r="A96" s="2" t="s">
        <v>94</v>
      </c>
    </row>
    <row r="97" spans="1:1">
      <c r="A97" s="2" t="s">
        <v>95</v>
      </c>
    </row>
    <row r="98" spans="1:1">
      <c r="A98" s="2" t="s">
        <v>96</v>
      </c>
    </row>
    <row r="99" spans="1:1">
      <c r="A99" s="2" t="s">
        <v>97</v>
      </c>
    </row>
    <row r="100" spans="1:1">
      <c r="A100" s="2" t="s">
        <v>98</v>
      </c>
    </row>
    <row r="101" spans="1:1">
      <c r="A101" s="2" t="s">
        <v>99</v>
      </c>
    </row>
    <row r="102" spans="1:1">
      <c r="A102" s="2" t="s">
        <v>100</v>
      </c>
    </row>
    <row r="103" spans="1:1">
      <c r="A103" s="2" t="s">
        <v>101</v>
      </c>
    </row>
    <row r="104" spans="1:1">
      <c r="A104" s="2" t="s">
        <v>102</v>
      </c>
    </row>
    <row r="105" spans="1:1">
      <c r="A105" s="2" t="s">
        <v>103</v>
      </c>
    </row>
    <row r="106" spans="1:1">
      <c r="A106" s="2" t="s">
        <v>104</v>
      </c>
    </row>
    <row r="107" spans="1:1">
      <c r="A107" s="2" t="s">
        <v>105</v>
      </c>
    </row>
    <row r="108" spans="1:1">
      <c r="A108" s="2" t="s">
        <v>106</v>
      </c>
    </row>
    <row r="109" spans="1:1">
      <c r="A109" s="2" t="s">
        <v>107</v>
      </c>
    </row>
    <row r="110" spans="1:1">
      <c r="A110" s="2" t="s">
        <v>108</v>
      </c>
    </row>
    <row r="111" spans="1:1">
      <c r="A111" s="2" t="s">
        <v>109</v>
      </c>
    </row>
    <row r="112" spans="1:1">
      <c r="A112" s="2" t="s">
        <v>110</v>
      </c>
    </row>
    <row r="113" spans="1:1">
      <c r="A113" s="2" t="s">
        <v>111</v>
      </c>
    </row>
    <row r="114" spans="1:1">
      <c r="A114" s="2" t="s">
        <v>112</v>
      </c>
    </row>
    <row r="115" spans="1:1">
      <c r="A115" s="2" t="s">
        <v>113</v>
      </c>
    </row>
    <row r="116" spans="1:1">
      <c r="A116" s="2" t="s">
        <v>114</v>
      </c>
    </row>
    <row r="117" spans="1:1">
      <c r="A117" s="2" t="s">
        <v>115</v>
      </c>
    </row>
    <row r="118" spans="1:1">
      <c r="A118" s="2" t="s">
        <v>116</v>
      </c>
    </row>
    <row r="119" spans="1:1">
      <c r="A119" s="2" t="s">
        <v>117</v>
      </c>
    </row>
    <row r="120" spans="1:1">
      <c r="A120" s="2" t="s">
        <v>118</v>
      </c>
    </row>
    <row r="121" spans="1:1">
      <c r="A121" s="2" t="s">
        <v>119</v>
      </c>
    </row>
    <row r="122" spans="1:1">
      <c r="A122" s="2" t="s">
        <v>120</v>
      </c>
    </row>
    <row r="123" spans="1:1">
      <c r="A123" s="2" t="s">
        <v>121</v>
      </c>
    </row>
    <row r="124" spans="1:1">
      <c r="A124" s="2" t="s">
        <v>122</v>
      </c>
    </row>
    <row r="125" spans="1:1">
      <c r="A125" s="2" t="s">
        <v>123</v>
      </c>
    </row>
    <row r="126" spans="1:1">
      <c r="A126" s="2" t="s">
        <v>124</v>
      </c>
    </row>
    <row r="127" spans="1:1">
      <c r="A127" s="2" t="s">
        <v>125</v>
      </c>
    </row>
    <row r="128" spans="1:1">
      <c r="A128" s="2" t="s">
        <v>126</v>
      </c>
    </row>
    <row r="129" spans="1:1">
      <c r="A129" s="2" t="s">
        <v>127</v>
      </c>
    </row>
    <row r="130" spans="1:1">
      <c r="A130" s="2" t="s">
        <v>128</v>
      </c>
    </row>
    <row r="131" spans="1:1">
      <c r="A131" s="2" t="s">
        <v>129</v>
      </c>
    </row>
    <row r="132" spans="1:1">
      <c r="A132" s="2" t="s">
        <v>130</v>
      </c>
    </row>
    <row r="133" spans="1:1">
      <c r="A133" s="2" t="s">
        <v>131</v>
      </c>
    </row>
    <row r="134" spans="1:1">
      <c r="A134" s="2" t="s">
        <v>132</v>
      </c>
    </row>
    <row r="135" spans="1:1">
      <c r="A135" s="2" t="s">
        <v>133</v>
      </c>
    </row>
    <row r="136" spans="1:1">
      <c r="A136" s="2" t="s">
        <v>134</v>
      </c>
    </row>
    <row r="137" spans="1:1">
      <c r="A137" s="2" t="s">
        <v>135</v>
      </c>
    </row>
    <row r="138" spans="1:1">
      <c r="A138" s="2" t="s">
        <v>136</v>
      </c>
    </row>
    <row r="139" spans="1:1">
      <c r="A139" s="2" t="s">
        <v>137</v>
      </c>
    </row>
    <row r="140" spans="1:1">
      <c r="A140" s="2" t="s">
        <v>138</v>
      </c>
    </row>
    <row r="141" spans="1:1">
      <c r="A141" s="2" t="s">
        <v>139</v>
      </c>
    </row>
    <row r="142" spans="1:1">
      <c r="A142" s="2" t="s">
        <v>140</v>
      </c>
    </row>
    <row r="143" spans="1:1">
      <c r="A143" s="2" t="s">
        <v>141</v>
      </c>
    </row>
    <row r="144" spans="1:1">
      <c r="A144" s="2" t="s">
        <v>142</v>
      </c>
    </row>
    <row r="145" spans="1:1">
      <c r="A145" s="2" t="s">
        <v>143</v>
      </c>
    </row>
    <row r="146" spans="1:1">
      <c r="A146" s="2" t="s">
        <v>144</v>
      </c>
    </row>
    <row r="147" spans="1:1">
      <c r="A147" s="2" t="s">
        <v>145</v>
      </c>
    </row>
    <row r="148" spans="1:1">
      <c r="A148" s="2" t="s">
        <v>146</v>
      </c>
    </row>
    <row r="149" spans="1:1">
      <c r="A149" s="2" t="s">
        <v>147</v>
      </c>
    </row>
    <row r="150" spans="1:1">
      <c r="A150" s="2" t="s">
        <v>148</v>
      </c>
    </row>
    <row r="151" spans="1:1">
      <c r="A151" s="2" t="s">
        <v>149</v>
      </c>
    </row>
    <row r="152" spans="1:1">
      <c r="A152" s="2" t="s">
        <v>150</v>
      </c>
    </row>
    <row r="153" spans="1:1">
      <c r="A153" s="2" t="s">
        <v>151</v>
      </c>
    </row>
    <row r="154" spans="1:1">
      <c r="A154" s="2" t="s">
        <v>152</v>
      </c>
    </row>
    <row r="155" spans="1:1">
      <c r="A155" s="2" t="s">
        <v>153</v>
      </c>
    </row>
    <row r="156" spans="1:1">
      <c r="A156" s="2" t="s">
        <v>154</v>
      </c>
    </row>
    <row r="157" spans="1:1">
      <c r="A157" s="2" t="s">
        <v>155</v>
      </c>
    </row>
    <row r="158" spans="1:1">
      <c r="A158" s="2" t="s">
        <v>156</v>
      </c>
    </row>
    <row r="159" spans="1:1">
      <c r="A159" s="2" t="s">
        <v>157</v>
      </c>
    </row>
    <row r="160" spans="1:1">
      <c r="A160" s="2" t="s">
        <v>158</v>
      </c>
    </row>
    <row r="161" spans="1:1">
      <c r="A161" s="2" t="s">
        <v>159</v>
      </c>
    </row>
    <row r="162" spans="1:1">
      <c r="A162" s="2" t="s">
        <v>160</v>
      </c>
    </row>
    <row r="163" spans="1:1">
      <c r="A163" s="2" t="s">
        <v>161</v>
      </c>
    </row>
    <row r="164" spans="1:1">
      <c r="A164" s="2" t="s">
        <v>162</v>
      </c>
    </row>
    <row r="165" spans="1:1">
      <c r="A165" s="2" t="s">
        <v>163</v>
      </c>
    </row>
    <row r="166" spans="1:1">
      <c r="A166" s="2" t="s">
        <v>164</v>
      </c>
    </row>
    <row r="167" spans="1:1">
      <c r="A167" s="2" t="s">
        <v>165</v>
      </c>
    </row>
    <row r="168" spans="1:1">
      <c r="A168" s="2" t="s">
        <v>166</v>
      </c>
    </row>
    <row r="169" spans="1:1">
      <c r="A169" s="2" t="s">
        <v>167</v>
      </c>
    </row>
    <row r="170" spans="1:1">
      <c r="A170" s="2" t="s">
        <v>168</v>
      </c>
    </row>
    <row r="171" spans="1:1">
      <c r="A171" s="2" t="s">
        <v>169</v>
      </c>
    </row>
    <row r="172" spans="1:1">
      <c r="A172" s="2" t="s">
        <v>170</v>
      </c>
    </row>
    <row r="173" spans="1:1">
      <c r="A173" s="2" t="s">
        <v>171</v>
      </c>
    </row>
    <row r="174" spans="1:1">
      <c r="A174" s="2" t="s">
        <v>172</v>
      </c>
    </row>
    <row r="175" spans="1:1">
      <c r="A175" s="2" t="s">
        <v>173</v>
      </c>
    </row>
    <row r="176" spans="1:1">
      <c r="A176" s="2" t="s">
        <v>174</v>
      </c>
    </row>
    <row r="177" spans="1:1">
      <c r="A177" s="2" t="s">
        <v>175</v>
      </c>
    </row>
    <row r="178" spans="1:1">
      <c r="A178" s="2" t="s">
        <v>176</v>
      </c>
    </row>
    <row r="179" spans="1:1">
      <c r="A179" s="2" t="s">
        <v>177</v>
      </c>
    </row>
    <row r="180" spans="1:1">
      <c r="A180" s="2" t="s">
        <v>178</v>
      </c>
    </row>
    <row r="181" spans="1:1">
      <c r="A181" s="2" t="s">
        <v>179</v>
      </c>
    </row>
    <row r="182" spans="1:1">
      <c r="A182" s="2" t="s">
        <v>180</v>
      </c>
    </row>
    <row r="183" spans="1:1">
      <c r="A183" s="2" t="s">
        <v>181</v>
      </c>
    </row>
    <row r="184" spans="1:1">
      <c r="A184" s="2" t="s">
        <v>182</v>
      </c>
    </row>
    <row r="185" spans="1:1">
      <c r="A185" s="2" t="s">
        <v>183</v>
      </c>
    </row>
    <row r="186" spans="1:1">
      <c r="A186" s="2" t="s">
        <v>184</v>
      </c>
    </row>
    <row r="187" spans="1:1">
      <c r="A187" s="2" t="s">
        <v>185</v>
      </c>
    </row>
    <row r="188" spans="1:1">
      <c r="A188" s="2" t="s">
        <v>186</v>
      </c>
    </row>
    <row r="189" spans="1:1">
      <c r="A189" s="2" t="s">
        <v>187</v>
      </c>
    </row>
    <row r="190" spans="1:1">
      <c r="A190" s="2" t="s">
        <v>188</v>
      </c>
    </row>
    <row r="191" spans="1:1">
      <c r="A191" s="2" t="s">
        <v>189</v>
      </c>
    </row>
    <row r="192" spans="1:1">
      <c r="A192" s="2" t="s">
        <v>190</v>
      </c>
    </row>
    <row r="193" spans="1:1">
      <c r="A193" s="2" t="s">
        <v>191</v>
      </c>
    </row>
    <row r="194" spans="1:1">
      <c r="A194" s="2" t="s">
        <v>192</v>
      </c>
    </row>
    <row r="195" spans="1:1">
      <c r="A195" s="2" t="s">
        <v>193</v>
      </c>
    </row>
    <row r="196" spans="1:1">
      <c r="A196" s="2" t="s">
        <v>194</v>
      </c>
    </row>
    <row r="197" spans="1:1">
      <c r="A197" s="2" t="s">
        <v>195</v>
      </c>
    </row>
    <row r="198" spans="1:1">
      <c r="A198" s="2" t="s">
        <v>196</v>
      </c>
    </row>
    <row r="199" spans="1:1">
      <c r="A199" s="2" t="s">
        <v>197</v>
      </c>
    </row>
    <row r="200" spans="1:1">
      <c r="A200" s="2" t="s">
        <v>198</v>
      </c>
    </row>
    <row r="201" spans="1:1">
      <c r="A201" s="2" t="s">
        <v>199</v>
      </c>
    </row>
    <row r="202" spans="1:1">
      <c r="A202" s="2" t="s">
        <v>200</v>
      </c>
    </row>
    <row r="203" spans="1:1">
      <c r="A203" s="2" t="s">
        <v>201</v>
      </c>
    </row>
    <row r="204" spans="1:1">
      <c r="A204" s="2" t="s">
        <v>202</v>
      </c>
    </row>
    <row r="205" spans="1:1">
      <c r="A205" s="2" t="s">
        <v>203</v>
      </c>
    </row>
    <row r="206" spans="1:1">
      <c r="A206" s="2" t="s">
        <v>204</v>
      </c>
    </row>
    <row r="207" spans="1:1">
      <c r="A207" s="2" t="s">
        <v>205</v>
      </c>
    </row>
    <row r="208" spans="1:1">
      <c r="A208" s="2" t="s">
        <v>206</v>
      </c>
    </row>
    <row r="209" spans="1:1">
      <c r="A209" s="2" t="s">
        <v>207</v>
      </c>
    </row>
    <row r="210" spans="1:1">
      <c r="A210" s="2" t="s">
        <v>208</v>
      </c>
    </row>
    <row r="211" spans="1:1">
      <c r="A211" s="2" t="s">
        <v>209</v>
      </c>
    </row>
    <row r="212" spans="1:1">
      <c r="A212" s="2" t="s">
        <v>210</v>
      </c>
    </row>
    <row r="213" spans="1:1">
      <c r="A213" s="2" t="s">
        <v>211</v>
      </c>
    </row>
    <row r="214" spans="1:1">
      <c r="A214" s="2" t="s">
        <v>212</v>
      </c>
    </row>
    <row r="215" spans="1:1">
      <c r="A215" s="2" t="s">
        <v>213</v>
      </c>
    </row>
    <row r="216" spans="1:1">
      <c r="A216" s="2" t="s">
        <v>214</v>
      </c>
    </row>
    <row r="217" spans="1:1">
      <c r="A217" s="2" t="s">
        <v>215</v>
      </c>
    </row>
    <row r="218" spans="1:1">
      <c r="A218" s="2" t="s">
        <v>216</v>
      </c>
    </row>
    <row r="219" spans="1:1">
      <c r="A219" s="2" t="s">
        <v>217</v>
      </c>
    </row>
    <row r="220" spans="1:1">
      <c r="A220" s="2" t="s">
        <v>218</v>
      </c>
    </row>
    <row r="221" spans="1:1">
      <c r="A221" s="2" t="s">
        <v>219</v>
      </c>
    </row>
    <row r="222" spans="1:1">
      <c r="A222" s="2" t="s">
        <v>220</v>
      </c>
    </row>
    <row r="223" spans="1:1">
      <c r="A223" s="2" t="s">
        <v>221</v>
      </c>
    </row>
    <row r="224" spans="1:1">
      <c r="A224" s="2" t="s">
        <v>222</v>
      </c>
    </row>
    <row r="225" spans="1:1">
      <c r="A225" s="2" t="s">
        <v>223</v>
      </c>
    </row>
    <row r="226" spans="1:1">
      <c r="A226" s="2" t="s">
        <v>224</v>
      </c>
    </row>
    <row r="227" spans="1:1">
      <c r="A227" s="2" t="s">
        <v>225</v>
      </c>
    </row>
    <row r="228" spans="1:1">
      <c r="A228" s="2" t="s">
        <v>226</v>
      </c>
    </row>
    <row r="229" spans="1:1">
      <c r="A229" s="2" t="s">
        <v>227</v>
      </c>
    </row>
    <row r="230" spans="1:1">
      <c r="A230" s="2" t="s">
        <v>228</v>
      </c>
    </row>
    <row r="231" spans="1:1">
      <c r="A231" s="2" t="s">
        <v>229</v>
      </c>
    </row>
    <row r="232" spans="1:1">
      <c r="A232" s="2" t="s">
        <v>230</v>
      </c>
    </row>
    <row r="233" spans="1:1">
      <c r="A233" s="2" t="s">
        <v>231</v>
      </c>
    </row>
    <row r="234" spans="1:1">
      <c r="A234" s="2" t="s">
        <v>232</v>
      </c>
    </row>
    <row r="235" spans="1:1">
      <c r="A235" s="2" t="s">
        <v>233</v>
      </c>
    </row>
    <row r="236" spans="1:1">
      <c r="A236" s="2" t="s">
        <v>234</v>
      </c>
    </row>
    <row r="237" spans="1:1">
      <c r="A237" s="2" t="s">
        <v>235</v>
      </c>
    </row>
    <row r="238" spans="1:1">
      <c r="A238" s="2" t="s">
        <v>236</v>
      </c>
    </row>
    <row r="239" spans="1:1">
      <c r="A239" s="2" t="s">
        <v>237</v>
      </c>
    </row>
    <row r="240" spans="1:1">
      <c r="A240" s="2" t="s">
        <v>238</v>
      </c>
    </row>
    <row r="241" spans="1:1">
      <c r="A241" s="2" t="s">
        <v>239</v>
      </c>
    </row>
    <row r="242" spans="1:1">
      <c r="A242" s="2" t="s">
        <v>240</v>
      </c>
    </row>
    <row r="243" spans="1:1">
      <c r="A243" s="2" t="s">
        <v>241</v>
      </c>
    </row>
    <row r="244" spans="1:1">
      <c r="A244" s="2" t="s">
        <v>242</v>
      </c>
    </row>
    <row r="245" spans="1:1">
      <c r="A245" s="2" t="s">
        <v>243</v>
      </c>
    </row>
    <row r="246" spans="1:1">
      <c r="A246" s="2" t="s">
        <v>244</v>
      </c>
    </row>
    <row r="247" spans="1:1">
      <c r="A247" s="2" t="s">
        <v>245</v>
      </c>
    </row>
    <row r="248" spans="1:1">
      <c r="A248" s="2" t="s">
        <v>246</v>
      </c>
    </row>
    <row r="249" spans="1:1">
      <c r="A249" s="2" t="s">
        <v>247</v>
      </c>
    </row>
    <row r="250" spans="1:1">
      <c r="A250" s="2" t="s">
        <v>248</v>
      </c>
    </row>
    <row r="251" spans="1:1">
      <c r="A251" s="2" t="s">
        <v>249</v>
      </c>
    </row>
    <row r="252" spans="1:1">
      <c r="A252" s="2" t="s">
        <v>250</v>
      </c>
    </row>
    <row r="253" spans="1:1">
      <c r="A253" s="2" t="s">
        <v>251</v>
      </c>
    </row>
    <row r="254" spans="1:1">
      <c r="A254" s="2" t="s">
        <v>252</v>
      </c>
    </row>
    <row r="255" spans="1:1">
      <c r="A255" s="2" t="s">
        <v>253</v>
      </c>
    </row>
    <row r="256" spans="1:1">
      <c r="A256" s="2" t="s">
        <v>254</v>
      </c>
    </row>
    <row r="257" spans="1:1">
      <c r="A257" s="2" t="s">
        <v>255</v>
      </c>
    </row>
    <row r="258" spans="1:1">
      <c r="A258" s="2" t="s">
        <v>256</v>
      </c>
    </row>
    <row r="259" spans="1:1">
      <c r="A259" s="2" t="s">
        <v>257</v>
      </c>
    </row>
    <row r="260" spans="1:1">
      <c r="A260" s="2" t="s">
        <v>258</v>
      </c>
    </row>
    <row r="261" spans="1:1">
      <c r="A261" s="2" t="s">
        <v>259</v>
      </c>
    </row>
    <row r="262" spans="1:1">
      <c r="A262" s="2" t="s">
        <v>260</v>
      </c>
    </row>
    <row r="263" spans="1:1">
      <c r="A263" s="2" t="s">
        <v>261</v>
      </c>
    </row>
    <row r="264" spans="1:1">
      <c r="A264" s="2" t="s">
        <v>262</v>
      </c>
    </row>
    <row r="265" spans="1:1">
      <c r="A265" s="2" t="s">
        <v>263</v>
      </c>
    </row>
    <row r="266" spans="1:1">
      <c r="A266" s="2" t="s">
        <v>264</v>
      </c>
    </row>
    <row r="267" spans="1:1">
      <c r="A267" s="2" t="s">
        <v>265</v>
      </c>
    </row>
    <row r="268" spans="1:1">
      <c r="A268" s="2" t="s">
        <v>266</v>
      </c>
    </row>
    <row r="269" spans="1:1">
      <c r="A269" s="2" t="s">
        <v>267</v>
      </c>
    </row>
    <row r="270" spans="1:1">
      <c r="A270" s="2" t="s">
        <v>268</v>
      </c>
    </row>
    <row r="271" spans="1:1">
      <c r="A271" s="2" t="s">
        <v>269</v>
      </c>
    </row>
    <row r="272" spans="1:1">
      <c r="A272" s="2" t="s">
        <v>270</v>
      </c>
    </row>
    <row r="273" spans="1:1">
      <c r="A273" s="2" t="s">
        <v>271</v>
      </c>
    </row>
    <row r="274" spans="1:1">
      <c r="A274" s="2" t="s">
        <v>272</v>
      </c>
    </row>
    <row r="275" spans="1:1">
      <c r="A275" s="2" t="s">
        <v>273</v>
      </c>
    </row>
    <row r="276" spans="1:1">
      <c r="A276" s="2" t="s">
        <v>274</v>
      </c>
    </row>
    <row r="277" spans="1:1">
      <c r="A277" s="2" t="s">
        <v>275</v>
      </c>
    </row>
    <row r="278" spans="1:1">
      <c r="A278" s="2" t="s">
        <v>276</v>
      </c>
    </row>
    <row r="279" spans="1:1">
      <c r="A279" s="2" t="s">
        <v>277</v>
      </c>
    </row>
    <row r="280" spans="1:1">
      <c r="A280" s="2" t="s">
        <v>278</v>
      </c>
    </row>
    <row r="281" spans="1:1">
      <c r="A281" s="2" t="s">
        <v>279</v>
      </c>
    </row>
    <row r="282" spans="1:1">
      <c r="A282" s="2" t="s">
        <v>280</v>
      </c>
    </row>
    <row r="283" spans="1:1">
      <c r="A283" s="2" t="s">
        <v>281</v>
      </c>
    </row>
    <row r="284" spans="1:1">
      <c r="A284" s="2" t="s">
        <v>282</v>
      </c>
    </row>
    <row r="285" spans="1:1">
      <c r="A285" s="2" t="s">
        <v>283</v>
      </c>
    </row>
    <row r="286" spans="1:1">
      <c r="A286" s="2" t="s">
        <v>284</v>
      </c>
    </row>
    <row r="287" spans="1:1">
      <c r="A287" s="2" t="s">
        <v>285</v>
      </c>
    </row>
    <row r="288" spans="1:1">
      <c r="A288" s="2" t="s">
        <v>286</v>
      </c>
    </row>
    <row r="289" spans="1:1">
      <c r="A289" s="2" t="s">
        <v>287</v>
      </c>
    </row>
    <row r="290" spans="1:1">
      <c r="A290" s="2" t="s">
        <v>288</v>
      </c>
    </row>
    <row r="291" spans="1:1">
      <c r="A291" s="2" t="s">
        <v>289</v>
      </c>
    </row>
    <row r="292" spans="1:1">
      <c r="A292" s="2" t="s">
        <v>290</v>
      </c>
    </row>
    <row r="293" spans="1:1">
      <c r="A293" s="2" t="s">
        <v>291</v>
      </c>
    </row>
    <row r="294" spans="1:1">
      <c r="A294" s="2" t="s">
        <v>292</v>
      </c>
    </row>
    <row r="295" spans="1:1">
      <c r="A295" s="2" t="s">
        <v>293</v>
      </c>
    </row>
    <row r="296" spans="1:1">
      <c r="A296" s="2" t="s">
        <v>294</v>
      </c>
    </row>
    <row r="297" spans="1:1">
      <c r="A297" s="2" t="s">
        <v>295</v>
      </c>
    </row>
    <row r="298" spans="1:1">
      <c r="A298" s="2" t="s">
        <v>296</v>
      </c>
    </row>
    <row r="299" spans="1:1">
      <c r="A299" s="2" t="s">
        <v>297</v>
      </c>
    </row>
    <row r="300" spans="1:1">
      <c r="A300" s="2" t="s">
        <v>298</v>
      </c>
    </row>
    <row r="301" spans="1:1">
      <c r="A301" s="2" t="s">
        <v>299</v>
      </c>
    </row>
    <row r="302" spans="1:1">
      <c r="A302" s="2" t="s">
        <v>300</v>
      </c>
    </row>
  </sheetData>
  <dataValidations count="3">
    <dataValidation type="list" allowBlank="1" showInputMessage="1" showErrorMessage="1" sqref="I17">
      <formula1>CODE_banque</formula1>
    </dataValidation>
    <dataValidation allowBlank="1" showInputMessage="1" showErrorMessage="1" promptTitle="liste_banque" prompt="banque tunisien" sqref="G1:H12"/>
    <dataValidation allowBlank="1" showInputMessage="1" showErrorMessage="1" promptTitle="liste_mode" prompt="mode de payement" sqref="H24:J24 H30:J30 H25:H29 J25:J29 G2:G6"/>
  </dataValidations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7030A0"/>
  </sheetPr>
  <dimension ref="A1:G49"/>
  <sheetViews>
    <sheetView zoomScaleNormal="100" workbookViewId="0"/>
  </sheetViews>
  <sheetFormatPr baseColWidth="10" defaultColWidth="17.44140625" defaultRowHeight="14.4"/>
  <cols>
    <col min="1" max="1" width="13.5546875" style="4" customWidth="1"/>
    <col min="2" max="2" width="7.33203125" style="4" customWidth="1"/>
    <col min="3" max="3" width="39.33203125" style="4" customWidth="1"/>
    <col min="4" max="4" width="7" style="4" customWidth="1"/>
    <col min="5" max="5" width="12.77734375" style="4" customWidth="1"/>
    <col min="6" max="6" width="15.5546875" style="4" customWidth="1"/>
    <col min="7" max="7" width="17.5546875" style="4" customWidth="1"/>
    <col min="8" max="16384" width="17.44140625" style="4"/>
  </cols>
  <sheetData>
    <row r="1" spans="1:7" s="71" customFormat="1" ht="14.25" customHeight="1"/>
    <row r="2" spans="1:7" s="71" customFormat="1" ht="23.25" customHeight="1">
      <c r="D2" s="70" t="s">
        <v>335</v>
      </c>
    </row>
    <row r="3" spans="1:7" s="71" customFormat="1" ht="13.5" customHeight="1">
      <c r="D3" s="138" t="s">
        <v>455</v>
      </c>
    </row>
    <row r="4" spans="1:7" s="71" customFormat="1" ht="13.5" customHeight="1">
      <c r="D4" s="2" t="s">
        <v>336</v>
      </c>
    </row>
    <row r="5" spans="1:7" s="71" customFormat="1">
      <c r="D5" s="61" t="s">
        <v>337</v>
      </c>
    </row>
    <row r="6" spans="1:7" ht="20.25" customHeight="1">
      <c r="C6" s="6"/>
      <c r="D6" s="7"/>
    </row>
    <row r="7" spans="1:7" ht="24" customHeight="1">
      <c r="C7" s="6"/>
      <c r="D7" s="8"/>
      <c r="E7" s="119"/>
      <c r="F7" s="119"/>
      <c r="G7" s="119"/>
    </row>
    <row r="8" spans="1:7" ht="18.75" customHeight="1">
      <c r="A8" s="122" t="s">
        <v>338</v>
      </c>
      <c r="B8" s="122"/>
      <c r="D8" s="11" t="s">
        <v>446</v>
      </c>
      <c r="E8" s="14"/>
      <c r="F8" s="107" t="str">
        <f>IFERROR(VLOOKUP(E8,client_client,2,0),"")</f>
        <v/>
      </c>
    </row>
    <row r="9" spans="1:7" ht="18">
      <c r="A9" s="121">
        <v>32</v>
      </c>
      <c r="B9" s="121"/>
      <c r="D9" s="12" t="s">
        <v>339</v>
      </c>
      <c r="E9" s="123" t="str">
        <f>IFERROR(VLOOKUP(E8,client_client,3,0),"")</f>
        <v/>
      </c>
      <c r="F9" s="123"/>
    </row>
    <row r="10" spans="1:7" ht="18">
      <c r="D10" s="13" t="s">
        <v>349</v>
      </c>
      <c r="E10" s="123" t="str">
        <f>IFERROR(VLOOKUP(E8,client_client,4,0)&amp;" - "&amp;VLOOKUP(E8,client_client,5,0),"")</f>
        <v/>
      </c>
      <c r="F10" s="123"/>
    </row>
    <row r="11" spans="1:7" ht="18">
      <c r="A11" s="123" t="s">
        <v>340</v>
      </c>
      <c r="B11" s="123"/>
      <c r="D11" s="13" t="s">
        <v>350</v>
      </c>
      <c r="E11" s="73" t="str">
        <f>IFERROR(VLOOKUP(E8,client_client,7,0),"")</f>
        <v/>
      </c>
      <c r="F11" s="60" t="str">
        <f>IFERROR(VLOOKUP(E8,client_client,9,0),"")</f>
        <v/>
      </c>
    </row>
    <row r="12" spans="1:7" ht="15.6">
      <c r="A12" s="120">
        <f ca="1">TODAY()</f>
        <v>43503</v>
      </c>
      <c r="B12" s="120"/>
    </row>
    <row r="14" spans="1:7">
      <c r="B14" s="108" t="s">
        <v>341</v>
      </c>
      <c r="C14" s="109" t="s">
        <v>342</v>
      </c>
      <c r="D14" s="109" t="s">
        <v>343</v>
      </c>
      <c r="E14" s="109" t="s">
        <v>344</v>
      </c>
      <c r="F14" s="109" t="s">
        <v>345</v>
      </c>
      <c r="G14" s="9"/>
    </row>
    <row r="15" spans="1:7" ht="18.75" customHeight="1">
      <c r="B15" s="108" t="s">
        <v>361</v>
      </c>
      <c r="C15" s="109" t="str">
        <f>IFERROR(VLOOKUP(B15,liste_produit,2,0),"")</f>
        <v>porte interieur 2200/900 PVC</v>
      </c>
      <c r="D15" s="133">
        <v>10</v>
      </c>
      <c r="E15" s="128">
        <v>495</v>
      </c>
      <c r="F15" s="128">
        <f>IF(OR(D15="",E15=""),"",D15*E15)</f>
        <v>4950</v>
      </c>
      <c r="G15" s="9"/>
    </row>
    <row r="16" spans="1:7">
      <c r="B16" s="108"/>
      <c r="C16" s="109"/>
      <c r="D16" s="133"/>
      <c r="E16" s="128"/>
      <c r="F16" s="128" t="str">
        <f t="shared" ref="F16:F24" si="0">IF(OR(D16="",E16=""),"",D16*E16)</f>
        <v/>
      </c>
      <c r="G16" s="9"/>
    </row>
    <row r="17" spans="2:7">
      <c r="B17" s="108"/>
      <c r="C17" s="109"/>
      <c r="D17" s="133"/>
      <c r="E17" s="128"/>
      <c r="F17" s="128" t="str">
        <f t="shared" si="0"/>
        <v/>
      </c>
      <c r="G17" s="9"/>
    </row>
    <row r="18" spans="2:7" ht="18.75" customHeight="1">
      <c r="B18" s="108"/>
      <c r="C18" s="109"/>
      <c r="D18" s="133"/>
      <c r="E18" s="128"/>
      <c r="F18" s="128" t="str">
        <f t="shared" si="0"/>
        <v/>
      </c>
      <c r="G18" s="9"/>
    </row>
    <row r="19" spans="2:7" ht="18.75" customHeight="1">
      <c r="B19" s="108"/>
      <c r="C19" s="109"/>
      <c r="D19" s="133"/>
      <c r="E19" s="128"/>
      <c r="F19" s="128" t="str">
        <f t="shared" si="0"/>
        <v/>
      </c>
      <c r="G19" s="9"/>
    </row>
    <row r="20" spans="2:7" ht="18.75" customHeight="1">
      <c r="B20" s="108"/>
      <c r="C20" s="109"/>
      <c r="D20" s="133"/>
      <c r="E20" s="128"/>
      <c r="F20" s="128" t="str">
        <f t="shared" si="0"/>
        <v/>
      </c>
      <c r="G20" s="9"/>
    </row>
    <row r="21" spans="2:7" ht="18.75" customHeight="1">
      <c r="B21" s="108"/>
      <c r="C21" s="109"/>
      <c r="D21" s="133"/>
      <c r="E21" s="128"/>
      <c r="F21" s="128" t="str">
        <f t="shared" si="0"/>
        <v/>
      </c>
      <c r="G21" s="9"/>
    </row>
    <row r="22" spans="2:7">
      <c r="B22" s="108"/>
      <c r="C22" s="109"/>
      <c r="D22" s="133"/>
      <c r="E22" s="128"/>
      <c r="F22" s="128" t="str">
        <f t="shared" si="0"/>
        <v/>
      </c>
      <c r="G22" s="9"/>
    </row>
    <row r="23" spans="2:7">
      <c r="B23" s="108"/>
      <c r="C23" s="109"/>
      <c r="D23" s="133"/>
      <c r="E23" s="128"/>
      <c r="F23" s="128" t="str">
        <f t="shared" si="0"/>
        <v/>
      </c>
      <c r="G23" s="9"/>
    </row>
    <row r="24" spans="2:7">
      <c r="B24" s="108"/>
      <c r="C24" s="109"/>
      <c r="D24" s="133"/>
      <c r="E24" s="128"/>
      <c r="F24" s="128" t="str">
        <f t="shared" si="0"/>
        <v/>
      </c>
      <c r="G24" s="9"/>
    </row>
    <row r="25" spans="2:7" ht="15" thickBot="1">
      <c r="C25" s="9"/>
      <c r="D25" s="9"/>
      <c r="E25" s="9"/>
      <c r="F25" s="9"/>
      <c r="G25" s="9"/>
    </row>
    <row r="26" spans="2:7">
      <c r="C26" s="9" t="str">
        <f>IFERROR(VLOOKUP(B26,liste_produits,2,0),"")</f>
        <v/>
      </c>
      <c r="D26" s="135" t="s">
        <v>453</v>
      </c>
      <c r="E26" s="136"/>
      <c r="F26" s="65">
        <f>SUM(F15:F24)</f>
        <v>4950</v>
      </c>
    </row>
    <row r="27" spans="2:7">
      <c r="C27" s="9" t="str">
        <f t="shared" ref="C27:C35" si="1">IFERROR(VLOOKUP(B27,liste_produits,2,0),"")</f>
        <v/>
      </c>
      <c r="D27" s="131" t="s">
        <v>371</v>
      </c>
      <c r="E27" s="132"/>
      <c r="F27" s="66">
        <f>IFERROR(VLOOKUP(D27,list_tva,2,0),"")*F26</f>
        <v>346.50000000000006</v>
      </c>
    </row>
    <row r="28" spans="2:7">
      <c r="C28" s="9" t="str">
        <f t="shared" si="1"/>
        <v/>
      </c>
      <c r="D28" s="129" t="s">
        <v>442</v>
      </c>
      <c r="E28" s="130"/>
      <c r="F28" s="110">
        <v>0.6</v>
      </c>
    </row>
    <row r="29" spans="2:7">
      <c r="C29" s="9" t="str">
        <f t="shared" si="1"/>
        <v/>
      </c>
      <c r="D29" s="137" t="s">
        <v>452</v>
      </c>
      <c r="E29" s="132"/>
      <c r="F29" s="67"/>
    </row>
    <row r="30" spans="2:7" ht="15" thickBot="1">
      <c r="C30" s="9" t="str">
        <f t="shared" si="1"/>
        <v/>
      </c>
      <c r="D30" s="126"/>
      <c r="E30" s="127" t="str">
        <f t="shared" ref="E26:E35" si="2">IFERROR(VLOOKUP(B30,liste_produits,3,0),"")</f>
        <v/>
      </c>
      <c r="F30" s="68">
        <f>IFERROR((SUM(F26:F29)),"")</f>
        <v>5297.1</v>
      </c>
    </row>
    <row r="31" spans="2:7">
      <c r="C31" s="4" t="str">
        <f t="shared" si="1"/>
        <v/>
      </c>
      <c r="E31" s="4" t="str">
        <f t="shared" si="2"/>
        <v/>
      </c>
      <c r="F31" s="4" t="str">
        <f t="shared" ref="F29:F35" si="3">IFERROR((SUM(D31*E31)),"")</f>
        <v/>
      </c>
    </row>
    <row r="32" spans="2:7">
      <c r="B32" s="124"/>
      <c r="C32" s="124" t="str">
        <f t="shared" si="1"/>
        <v/>
      </c>
      <c r="D32" s="124"/>
      <c r="E32" s="124" t="str">
        <f t="shared" si="2"/>
        <v/>
      </c>
      <c r="F32" s="124" t="str">
        <f t="shared" si="3"/>
        <v/>
      </c>
      <c r="G32" s="5"/>
    </row>
    <row r="33" spans="1:7">
      <c r="B33" s="5"/>
      <c r="C33" s="5" t="str">
        <f t="shared" si="1"/>
        <v/>
      </c>
      <c r="D33" s="5"/>
      <c r="E33" s="5" t="str">
        <f t="shared" si="2"/>
        <v/>
      </c>
      <c r="F33" s="5" t="str">
        <f t="shared" si="3"/>
        <v/>
      </c>
    </row>
    <row r="34" spans="1:7">
      <c r="B34" s="5"/>
      <c r="C34" s="5" t="str">
        <f t="shared" si="1"/>
        <v/>
      </c>
      <c r="D34" s="5"/>
      <c r="E34" s="5" t="str">
        <f t="shared" si="2"/>
        <v/>
      </c>
      <c r="F34" s="5" t="str">
        <f t="shared" si="3"/>
        <v/>
      </c>
    </row>
    <row r="35" spans="1:7" ht="18">
      <c r="B35" s="64"/>
      <c r="C35" s="72" t="str">
        <f t="shared" si="1"/>
        <v/>
      </c>
      <c r="D35" s="5"/>
      <c r="E35" s="5" t="str">
        <f t="shared" si="2"/>
        <v/>
      </c>
      <c r="F35" s="5" t="str">
        <f t="shared" si="3"/>
        <v/>
      </c>
    </row>
    <row r="36" spans="1:7">
      <c r="A36" s="80"/>
      <c r="B36" s="59"/>
      <c r="C36" s="69"/>
      <c r="D36" s="5"/>
      <c r="E36" s="5"/>
      <c r="F36" s="5"/>
    </row>
    <row r="37" spans="1:7">
      <c r="B37" s="5"/>
      <c r="C37" s="5"/>
      <c r="D37" s="5"/>
      <c r="E37" s="5"/>
      <c r="F37" s="5"/>
    </row>
    <row r="38" spans="1:7">
      <c r="B38" s="5"/>
      <c r="C38" s="5"/>
      <c r="D38" s="5"/>
      <c r="E38" s="5"/>
      <c r="F38" s="5"/>
    </row>
    <row r="39" spans="1:7">
      <c r="B39" s="5"/>
      <c r="C39" s="5"/>
      <c r="D39" s="5"/>
      <c r="E39" s="5"/>
      <c r="F39" s="5"/>
    </row>
    <row r="40" spans="1:7">
      <c r="B40" s="33" t="str">
        <f>VLOOKUP(A8,fact_devs,2,0)</f>
        <v>Merci de nous faire confiance, vous serez toujours bienvenu(e) chez nous.</v>
      </c>
      <c r="C40" s="25"/>
      <c r="D40" s="25"/>
      <c r="E40" s="25"/>
      <c r="F40" s="5"/>
    </row>
    <row r="41" spans="1:7">
      <c r="B41" s="25"/>
      <c r="C41" s="25"/>
      <c r="D41" s="25"/>
      <c r="E41" s="25"/>
      <c r="F41" s="5"/>
    </row>
    <row r="42" spans="1:7" ht="14.25" customHeight="1">
      <c r="B42" s="31" t="str">
        <f>IFERROR(VLOOKUP(A8,fact_devs,3,0)," ")</f>
        <v xml:space="preserve">                                 </v>
      </c>
      <c r="C42" s="25"/>
      <c r="D42" s="25"/>
      <c r="E42" s="25"/>
      <c r="F42" s="5"/>
    </row>
    <row r="43" spans="1:7" ht="14.25" customHeight="1">
      <c r="B43" s="31" t="str">
        <f>IFERROR(VLOOKUP(A8,fact_devs,4,0),"")</f>
        <v xml:space="preserve">                          </v>
      </c>
      <c r="C43" s="25"/>
      <c r="D43" s="25"/>
      <c r="E43" s="25"/>
    </row>
    <row r="44" spans="1:7" ht="14.25" customHeight="1">
      <c r="B44" s="32" t="str">
        <f>IFERROR(VLOOKUP(A8,fact_devs,5,0),"")</f>
        <v xml:space="preserve">                                 </v>
      </c>
      <c r="C44" s="10"/>
      <c r="D44" s="10"/>
    </row>
    <row r="45" spans="1:7">
      <c r="G45" s="5"/>
    </row>
    <row r="47" spans="1:7" ht="21.75" customHeight="1"/>
    <row r="49" spans="1:6">
      <c r="A49" s="125" t="s">
        <v>454</v>
      </c>
      <c r="B49" s="125"/>
      <c r="C49" s="125"/>
      <c r="D49" s="125"/>
      <c r="E49" s="125"/>
      <c r="F49" s="125"/>
    </row>
  </sheetData>
  <mergeCells count="14">
    <mergeCell ref="B32:F32"/>
    <mergeCell ref="A49:F49"/>
    <mergeCell ref="E9:F9"/>
    <mergeCell ref="E10:F10"/>
    <mergeCell ref="D26:E26"/>
    <mergeCell ref="D27:E27"/>
    <mergeCell ref="D28:E28"/>
    <mergeCell ref="D29:E29"/>
    <mergeCell ref="D30:E30"/>
    <mergeCell ref="E7:G7"/>
    <mergeCell ref="A12:B12"/>
    <mergeCell ref="A9:B9"/>
    <mergeCell ref="A8:B8"/>
    <mergeCell ref="A11:B11"/>
  </mergeCells>
  <dataValidations count="6">
    <dataValidation type="list" allowBlank="1" showInputMessage="1" showErrorMessage="1" sqref="E8">
      <formula1>destinataire_client</formula1>
    </dataValidation>
    <dataValidation type="list" allowBlank="1" showInputMessage="1" showErrorMessage="1" sqref="D27:E27">
      <formula1>cd_tva</formula1>
    </dataValidation>
    <dataValidation type="list" allowBlank="1" showInputMessage="1" showErrorMessage="1" sqref="B36">
      <formula1>c_bq</formula1>
    </dataValidation>
    <dataValidation type="list" allowBlank="1" showInputMessage="1" showErrorMessage="1" sqref="A36">
      <formula1>c_md</formula1>
    </dataValidation>
    <dataValidation type="list" allowBlank="1" showInputMessage="1" showErrorMessage="1" sqref="A8">
      <formula1>fa_de</formula1>
    </dataValidation>
    <dataValidation type="list" allowBlank="1" showInputMessage="1" showErrorMessage="1" sqref="B15">
      <formula1>ref</formula1>
    </dataValidation>
  </dataValidations>
  <pageMargins left="0.23622047244094491" right="0" top="0.55118110236220474" bottom="0.55118110236220474" header="0" footer="0"/>
  <pageSetup paperSize="9" orientation="portrait" r:id="rId1"/>
  <ignoredErrors>
    <ignoredError sqref="F30" 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>
    <tabColor rgb="FF00B050"/>
  </sheetPr>
  <dimension ref="A1:E496"/>
  <sheetViews>
    <sheetView workbookViewId="0"/>
  </sheetViews>
  <sheetFormatPr baseColWidth="10" defaultRowHeight="14.4"/>
  <cols>
    <col min="1" max="1" width="11.44140625" style="88"/>
    <col min="2" max="2" width="19.33203125" style="89" customWidth="1"/>
    <col min="3" max="4" width="19.33203125" style="91" customWidth="1"/>
    <col min="5" max="5" width="19.33203125" style="106" customWidth="1"/>
  </cols>
  <sheetData>
    <row r="1" spans="1:5" ht="15" customHeight="1">
      <c r="A1" s="85" t="s">
        <v>432</v>
      </c>
      <c r="B1" s="86" t="s">
        <v>433</v>
      </c>
      <c r="C1" s="87" t="s">
        <v>443</v>
      </c>
      <c r="D1" s="87" t="s">
        <v>434</v>
      </c>
      <c r="E1" s="100" t="s">
        <v>435</v>
      </c>
    </row>
    <row r="2" spans="1:5">
      <c r="A2" s="85" t="s">
        <v>436</v>
      </c>
      <c r="B2" s="85" t="s">
        <v>436</v>
      </c>
      <c r="C2" s="85" t="s">
        <v>436</v>
      </c>
      <c r="D2" s="85" t="s">
        <v>436</v>
      </c>
      <c r="E2" s="101" t="s">
        <v>436</v>
      </c>
    </row>
    <row r="3" spans="1:5">
      <c r="A3" s="85" t="s">
        <v>436</v>
      </c>
      <c r="B3" s="85" t="s">
        <v>436</v>
      </c>
      <c r="C3" s="85" t="s">
        <v>436</v>
      </c>
      <c r="D3" s="85" t="s">
        <v>436</v>
      </c>
      <c r="E3" s="101" t="s">
        <v>436</v>
      </c>
    </row>
    <row r="4" spans="1:5">
      <c r="A4" s="85" t="s">
        <v>436</v>
      </c>
      <c r="B4" s="85" t="s">
        <v>436</v>
      </c>
      <c r="C4" s="85" t="s">
        <v>436</v>
      </c>
      <c r="D4" s="85" t="s">
        <v>436</v>
      </c>
      <c r="E4" s="101" t="s">
        <v>436</v>
      </c>
    </row>
    <row r="5" spans="1:5">
      <c r="A5" s="85" t="s">
        <v>436</v>
      </c>
      <c r="B5" s="85" t="s">
        <v>436</v>
      </c>
      <c r="C5" s="85" t="s">
        <v>436</v>
      </c>
      <c r="D5" s="85" t="s">
        <v>436</v>
      </c>
      <c r="E5" s="101" t="s">
        <v>436</v>
      </c>
    </row>
    <row r="6" spans="1:5">
      <c r="A6" s="85" t="s">
        <v>436</v>
      </c>
      <c r="B6" s="85" t="s">
        <v>436</v>
      </c>
      <c r="C6" s="85" t="s">
        <v>436</v>
      </c>
      <c r="D6" s="85" t="s">
        <v>436</v>
      </c>
      <c r="E6" s="101" t="s">
        <v>436</v>
      </c>
    </row>
    <row r="7" spans="1:5">
      <c r="A7" s="88">
        <v>43501.116655092592</v>
      </c>
      <c r="B7" s="89" t="s">
        <v>416</v>
      </c>
      <c r="C7" s="90">
        <f t="shared" ref="C7:C14" si="0">IFERROR(A7-INT(A7),0)</f>
        <v>0.11665509259182727</v>
      </c>
      <c r="D7" s="91">
        <v>43501.116481481484</v>
      </c>
      <c r="E7" s="102"/>
    </row>
    <row r="8" spans="1:5">
      <c r="A8" s="88">
        <v>43501.621562499997</v>
      </c>
      <c r="B8" s="89" t="s">
        <v>416</v>
      </c>
      <c r="C8" s="90">
        <f t="shared" si="0"/>
        <v>0.62156249999679858</v>
      </c>
      <c r="D8" s="91">
        <v>43501.620717592596</v>
      </c>
      <c r="E8" s="103">
        <f>IFERROR(D8-#REF!,0)</f>
        <v>0</v>
      </c>
    </row>
    <row r="9" spans="1:5">
      <c r="A9" s="88">
        <v>43501.622824074075</v>
      </c>
      <c r="B9" s="89" t="s">
        <v>437</v>
      </c>
      <c r="C9" s="90">
        <f t="shared" si="0"/>
        <v>0.62282407407474238</v>
      </c>
      <c r="D9" s="91">
        <v>43501.624062499999</v>
      </c>
      <c r="E9" s="103">
        <f>IFERROR(D9-#REF!,0)</f>
        <v>0</v>
      </c>
    </row>
    <row r="10" spans="1:5">
      <c r="A10" s="88">
        <v>43501.624386574076</v>
      </c>
      <c r="B10" s="89" t="s">
        <v>438</v>
      </c>
      <c r="C10" s="90">
        <f t="shared" si="0"/>
        <v>0.62438657407619758</v>
      </c>
      <c r="D10" s="91" t="e">
        <f t="shared" ref="D10" si="1">B12-INT(B12)</f>
        <v>#VALUE!</v>
      </c>
      <c r="E10" s="103">
        <f>IFERROR(D10-C9,0)</f>
        <v>0</v>
      </c>
    </row>
    <row r="11" spans="1:5">
      <c r="A11" s="88">
        <v>43501.624502314815</v>
      </c>
      <c r="B11" s="89" t="s">
        <v>439</v>
      </c>
      <c r="C11" s="90">
        <f t="shared" si="0"/>
        <v>0.62450231481489027</v>
      </c>
      <c r="D11" s="91">
        <v>43501.62462962963</v>
      </c>
      <c r="E11" s="103">
        <f>IFERROR(D11-C11,0)</f>
        <v>43501.000127314815</v>
      </c>
    </row>
    <row r="12" spans="1:5">
      <c r="A12" s="92">
        <v>43501.625127314815</v>
      </c>
      <c r="B12" s="93" t="s">
        <v>416</v>
      </c>
      <c r="C12" s="94">
        <f t="shared" si="0"/>
        <v>0.62512731481547235</v>
      </c>
      <c r="D12" s="95">
        <v>43501.629062499997</v>
      </c>
      <c r="E12" s="104">
        <f t="shared" ref="E12:E14" si="2">IFERROR(D12-C12,0)</f>
        <v>43501.003935185181</v>
      </c>
    </row>
    <row r="13" spans="1:5">
      <c r="A13" s="96">
        <v>43501.629201388889</v>
      </c>
      <c r="B13" s="97" t="s">
        <v>359</v>
      </c>
      <c r="C13" s="98">
        <f t="shared" si="0"/>
        <v>0.62920138888875954</v>
      </c>
      <c r="D13" s="99">
        <v>43501.629270833335</v>
      </c>
      <c r="E13" s="105">
        <f t="shared" si="2"/>
        <v>43501.000069444446</v>
      </c>
    </row>
    <row r="14" spans="1:5">
      <c r="A14" s="92">
        <v>43501.629374999997</v>
      </c>
      <c r="B14" s="93" t="s">
        <v>440</v>
      </c>
      <c r="C14" s="94">
        <f t="shared" si="0"/>
        <v>0.62937499999679858</v>
      </c>
      <c r="D14" s="95">
        <v>43501.629421296297</v>
      </c>
      <c r="E14" s="104">
        <f t="shared" si="2"/>
        <v>43501.0000462963</v>
      </c>
    </row>
    <row r="15" spans="1:5">
      <c r="A15" s="96">
        <v>43502.617847222224</v>
      </c>
      <c r="B15" s="97" t="s">
        <v>416</v>
      </c>
      <c r="C15" s="98">
        <f t="shared" ref="C15:C37" si="3">IFERROR(A15-INT(A15),0)</f>
        <v>0.61784722222364508</v>
      </c>
      <c r="D15" s="99">
        <f t="shared" ref="D15:D37" si="4">B17-INT(B17)</f>
        <v>0</v>
      </c>
      <c r="E15" s="105">
        <f t="shared" ref="E15:E37" si="5">IFERROR(D15-C15,0)</f>
        <v>-0.61784722222364508</v>
      </c>
    </row>
    <row r="16" spans="1:5">
      <c r="A16" s="92"/>
      <c r="B16" s="93"/>
      <c r="C16" s="94">
        <f t="shared" si="3"/>
        <v>0</v>
      </c>
      <c r="D16" s="95">
        <f t="shared" si="4"/>
        <v>0</v>
      </c>
      <c r="E16" s="104">
        <f t="shared" si="5"/>
        <v>0</v>
      </c>
    </row>
    <row r="17" spans="1:5">
      <c r="A17" s="96"/>
      <c r="B17" s="97"/>
      <c r="C17" s="98">
        <f t="shared" si="3"/>
        <v>0</v>
      </c>
      <c r="D17" s="99">
        <f t="shared" si="4"/>
        <v>0</v>
      </c>
      <c r="E17" s="105">
        <f t="shared" si="5"/>
        <v>0</v>
      </c>
    </row>
    <row r="18" spans="1:5">
      <c r="A18" s="92"/>
      <c r="B18" s="93"/>
      <c r="C18" s="94">
        <f t="shared" si="3"/>
        <v>0</v>
      </c>
      <c r="D18" s="95">
        <f t="shared" si="4"/>
        <v>0</v>
      </c>
      <c r="E18" s="104">
        <f t="shared" si="5"/>
        <v>0</v>
      </c>
    </row>
    <row r="19" spans="1:5">
      <c r="A19" s="96"/>
      <c r="B19" s="97"/>
      <c r="C19" s="98">
        <f t="shared" si="3"/>
        <v>0</v>
      </c>
      <c r="D19" s="99">
        <f t="shared" si="4"/>
        <v>0</v>
      </c>
      <c r="E19" s="105">
        <f t="shared" si="5"/>
        <v>0</v>
      </c>
    </row>
    <row r="20" spans="1:5">
      <c r="A20" s="92"/>
      <c r="B20" s="93"/>
      <c r="C20" s="94">
        <f t="shared" si="3"/>
        <v>0</v>
      </c>
      <c r="D20" s="95">
        <f t="shared" si="4"/>
        <v>0</v>
      </c>
      <c r="E20" s="104">
        <f t="shared" si="5"/>
        <v>0</v>
      </c>
    </row>
    <row r="21" spans="1:5">
      <c r="A21" s="96"/>
      <c r="B21" s="97"/>
      <c r="C21" s="98">
        <f t="shared" si="3"/>
        <v>0</v>
      </c>
      <c r="D21" s="99">
        <f t="shared" si="4"/>
        <v>0</v>
      </c>
      <c r="E21" s="105">
        <f t="shared" si="5"/>
        <v>0</v>
      </c>
    </row>
    <row r="22" spans="1:5">
      <c r="A22" s="92"/>
      <c r="B22" s="93"/>
      <c r="C22" s="94">
        <f t="shared" si="3"/>
        <v>0</v>
      </c>
      <c r="D22" s="95">
        <f t="shared" si="4"/>
        <v>0</v>
      </c>
      <c r="E22" s="104">
        <f t="shared" si="5"/>
        <v>0</v>
      </c>
    </row>
    <row r="23" spans="1:5">
      <c r="A23" s="96"/>
      <c r="B23" s="97"/>
      <c r="C23" s="98">
        <f t="shared" si="3"/>
        <v>0</v>
      </c>
      <c r="D23" s="99">
        <f t="shared" si="4"/>
        <v>0</v>
      </c>
      <c r="E23" s="105">
        <f t="shared" si="5"/>
        <v>0</v>
      </c>
    </row>
    <row r="24" spans="1:5">
      <c r="A24" s="92"/>
      <c r="B24" s="93"/>
      <c r="C24" s="94">
        <f t="shared" si="3"/>
        <v>0</v>
      </c>
      <c r="D24" s="95">
        <f t="shared" si="4"/>
        <v>0</v>
      </c>
      <c r="E24" s="104">
        <f t="shared" si="5"/>
        <v>0</v>
      </c>
    </row>
    <row r="25" spans="1:5">
      <c r="A25" s="96"/>
      <c r="B25" s="97"/>
      <c r="C25" s="98">
        <f t="shared" si="3"/>
        <v>0</v>
      </c>
      <c r="D25" s="99">
        <f t="shared" si="4"/>
        <v>0</v>
      </c>
      <c r="E25" s="105">
        <f t="shared" si="5"/>
        <v>0</v>
      </c>
    </row>
    <row r="26" spans="1:5">
      <c r="A26" s="92"/>
      <c r="B26" s="93"/>
      <c r="C26" s="94">
        <f t="shared" si="3"/>
        <v>0</v>
      </c>
      <c r="D26" s="95">
        <f t="shared" si="4"/>
        <v>0</v>
      </c>
      <c r="E26" s="104">
        <f t="shared" si="5"/>
        <v>0</v>
      </c>
    </row>
    <row r="27" spans="1:5">
      <c r="A27" s="96"/>
      <c r="B27" s="97"/>
      <c r="C27" s="98">
        <f t="shared" si="3"/>
        <v>0</v>
      </c>
      <c r="D27" s="99">
        <f t="shared" si="4"/>
        <v>0</v>
      </c>
      <c r="E27" s="105">
        <f t="shared" si="5"/>
        <v>0</v>
      </c>
    </row>
    <row r="28" spans="1:5">
      <c r="A28" s="92"/>
      <c r="B28" s="93"/>
      <c r="C28" s="94">
        <f t="shared" si="3"/>
        <v>0</v>
      </c>
      <c r="D28" s="95">
        <f t="shared" si="4"/>
        <v>0</v>
      </c>
      <c r="E28" s="104">
        <f t="shared" si="5"/>
        <v>0</v>
      </c>
    </row>
    <row r="29" spans="1:5">
      <c r="A29" s="96"/>
      <c r="B29" s="97"/>
      <c r="C29" s="98">
        <f t="shared" si="3"/>
        <v>0</v>
      </c>
      <c r="D29" s="99">
        <f t="shared" si="4"/>
        <v>0</v>
      </c>
      <c r="E29" s="105">
        <f t="shared" si="5"/>
        <v>0</v>
      </c>
    </row>
    <row r="30" spans="1:5">
      <c r="A30" s="92"/>
      <c r="B30" s="93"/>
      <c r="C30" s="94">
        <f t="shared" si="3"/>
        <v>0</v>
      </c>
      <c r="D30" s="95">
        <f t="shared" si="4"/>
        <v>0</v>
      </c>
      <c r="E30" s="104">
        <f t="shared" si="5"/>
        <v>0</v>
      </c>
    </row>
    <row r="31" spans="1:5">
      <c r="A31" s="96"/>
      <c r="B31" s="97"/>
      <c r="C31" s="98">
        <f t="shared" si="3"/>
        <v>0</v>
      </c>
      <c r="D31" s="99">
        <f t="shared" si="4"/>
        <v>0</v>
      </c>
      <c r="E31" s="105">
        <f t="shared" si="5"/>
        <v>0</v>
      </c>
    </row>
    <row r="32" spans="1:5">
      <c r="A32" s="92"/>
      <c r="B32" s="93"/>
      <c r="C32" s="94">
        <f t="shared" si="3"/>
        <v>0</v>
      </c>
      <c r="D32" s="95">
        <f t="shared" si="4"/>
        <v>0</v>
      </c>
      <c r="E32" s="104">
        <f t="shared" si="5"/>
        <v>0</v>
      </c>
    </row>
    <row r="33" spans="1:5">
      <c r="A33" s="96"/>
      <c r="B33" s="97"/>
      <c r="C33" s="98">
        <f t="shared" si="3"/>
        <v>0</v>
      </c>
      <c r="D33" s="99">
        <f t="shared" si="4"/>
        <v>0</v>
      </c>
      <c r="E33" s="105">
        <f t="shared" si="5"/>
        <v>0</v>
      </c>
    </row>
    <row r="34" spans="1:5">
      <c r="A34" s="92"/>
      <c r="B34" s="93"/>
      <c r="C34" s="94">
        <f t="shared" si="3"/>
        <v>0</v>
      </c>
      <c r="D34" s="95">
        <f t="shared" si="4"/>
        <v>0</v>
      </c>
      <c r="E34" s="104">
        <f t="shared" si="5"/>
        <v>0</v>
      </c>
    </row>
    <row r="35" spans="1:5">
      <c r="A35" s="96"/>
      <c r="B35" s="97"/>
      <c r="C35" s="98">
        <f t="shared" si="3"/>
        <v>0</v>
      </c>
      <c r="D35" s="99">
        <f t="shared" si="4"/>
        <v>0</v>
      </c>
      <c r="E35" s="105">
        <f t="shared" si="5"/>
        <v>0</v>
      </c>
    </row>
    <row r="36" spans="1:5">
      <c r="A36" s="92"/>
      <c r="B36" s="93"/>
      <c r="C36" s="94">
        <f t="shared" si="3"/>
        <v>0</v>
      </c>
      <c r="D36" s="95">
        <f t="shared" si="4"/>
        <v>0</v>
      </c>
      <c r="E36" s="104">
        <f t="shared" si="5"/>
        <v>0</v>
      </c>
    </row>
    <row r="37" spans="1:5">
      <c r="A37" s="96"/>
      <c r="B37" s="97"/>
      <c r="C37" s="98">
        <f t="shared" si="3"/>
        <v>0</v>
      </c>
      <c r="D37" s="99">
        <f t="shared" si="4"/>
        <v>0</v>
      </c>
      <c r="E37" s="105">
        <f t="shared" si="5"/>
        <v>0</v>
      </c>
    </row>
    <row r="38" spans="1:5">
      <c r="A38" s="92"/>
      <c r="B38" s="93"/>
      <c r="C38" s="94">
        <f t="shared" ref="C38:C101" si="6">IFERROR(A38-INT(A38),0)</f>
        <v>0</v>
      </c>
      <c r="D38" s="95">
        <f t="shared" ref="D38:D101" si="7">B40-INT(B40)</f>
        <v>0</v>
      </c>
      <c r="E38" s="104">
        <f t="shared" ref="E38:E101" si="8">IFERROR(D38-C38,0)</f>
        <v>0</v>
      </c>
    </row>
    <row r="39" spans="1:5">
      <c r="A39" s="96"/>
      <c r="B39" s="97"/>
      <c r="C39" s="98">
        <f t="shared" si="6"/>
        <v>0</v>
      </c>
      <c r="D39" s="99">
        <f t="shared" si="7"/>
        <v>0</v>
      </c>
      <c r="E39" s="105">
        <f t="shared" si="8"/>
        <v>0</v>
      </c>
    </row>
    <row r="40" spans="1:5">
      <c r="A40" s="92"/>
      <c r="B40" s="93"/>
      <c r="C40" s="94">
        <f t="shared" si="6"/>
        <v>0</v>
      </c>
      <c r="D40" s="95">
        <f t="shared" si="7"/>
        <v>0</v>
      </c>
      <c r="E40" s="104">
        <f t="shared" si="8"/>
        <v>0</v>
      </c>
    </row>
    <row r="41" spans="1:5">
      <c r="A41" s="96"/>
      <c r="B41" s="97"/>
      <c r="C41" s="98">
        <f t="shared" si="6"/>
        <v>0</v>
      </c>
      <c r="D41" s="99">
        <f t="shared" si="7"/>
        <v>0</v>
      </c>
      <c r="E41" s="105">
        <f t="shared" si="8"/>
        <v>0</v>
      </c>
    </row>
    <row r="42" spans="1:5">
      <c r="A42" s="92"/>
      <c r="B42" s="93"/>
      <c r="C42" s="94">
        <f t="shared" si="6"/>
        <v>0</v>
      </c>
      <c r="D42" s="95">
        <f t="shared" si="7"/>
        <v>0</v>
      </c>
      <c r="E42" s="104">
        <f t="shared" si="8"/>
        <v>0</v>
      </c>
    </row>
    <row r="43" spans="1:5">
      <c r="A43" s="96"/>
      <c r="B43" s="97"/>
      <c r="C43" s="98">
        <f t="shared" si="6"/>
        <v>0</v>
      </c>
      <c r="D43" s="99">
        <f t="shared" si="7"/>
        <v>0</v>
      </c>
      <c r="E43" s="105">
        <f t="shared" si="8"/>
        <v>0</v>
      </c>
    </row>
    <row r="44" spans="1:5">
      <c r="A44" s="92"/>
      <c r="B44" s="93"/>
      <c r="C44" s="94">
        <f t="shared" si="6"/>
        <v>0</v>
      </c>
      <c r="D44" s="95">
        <f t="shared" si="7"/>
        <v>0</v>
      </c>
      <c r="E44" s="104">
        <f t="shared" si="8"/>
        <v>0</v>
      </c>
    </row>
    <row r="45" spans="1:5">
      <c r="A45" s="96"/>
      <c r="B45" s="97"/>
      <c r="C45" s="98">
        <f t="shared" si="6"/>
        <v>0</v>
      </c>
      <c r="D45" s="99">
        <f t="shared" si="7"/>
        <v>0</v>
      </c>
      <c r="E45" s="105">
        <f t="shared" si="8"/>
        <v>0</v>
      </c>
    </row>
    <row r="46" spans="1:5">
      <c r="A46" s="92"/>
      <c r="B46" s="93"/>
      <c r="C46" s="94">
        <f t="shared" si="6"/>
        <v>0</v>
      </c>
      <c r="D46" s="95">
        <f t="shared" si="7"/>
        <v>0</v>
      </c>
      <c r="E46" s="104">
        <f t="shared" si="8"/>
        <v>0</v>
      </c>
    </row>
    <row r="47" spans="1:5">
      <c r="A47" s="96"/>
      <c r="B47" s="97"/>
      <c r="C47" s="98">
        <f t="shared" si="6"/>
        <v>0</v>
      </c>
      <c r="D47" s="99">
        <f t="shared" si="7"/>
        <v>0</v>
      </c>
      <c r="E47" s="105">
        <f t="shared" si="8"/>
        <v>0</v>
      </c>
    </row>
    <row r="48" spans="1:5">
      <c r="A48" s="92"/>
      <c r="B48" s="93"/>
      <c r="C48" s="94">
        <f t="shared" si="6"/>
        <v>0</v>
      </c>
      <c r="D48" s="95">
        <f t="shared" si="7"/>
        <v>0</v>
      </c>
      <c r="E48" s="104">
        <f t="shared" si="8"/>
        <v>0</v>
      </c>
    </row>
    <row r="49" spans="1:5">
      <c r="A49" s="96"/>
      <c r="B49" s="97"/>
      <c r="C49" s="98">
        <f t="shared" si="6"/>
        <v>0</v>
      </c>
      <c r="D49" s="99">
        <f t="shared" si="7"/>
        <v>0</v>
      </c>
      <c r="E49" s="105">
        <f t="shared" si="8"/>
        <v>0</v>
      </c>
    </row>
    <row r="50" spans="1:5">
      <c r="A50" s="92"/>
      <c r="B50" s="93"/>
      <c r="C50" s="94">
        <f t="shared" si="6"/>
        <v>0</v>
      </c>
      <c r="D50" s="95">
        <f t="shared" si="7"/>
        <v>0</v>
      </c>
      <c r="E50" s="104">
        <f t="shared" si="8"/>
        <v>0</v>
      </c>
    </row>
    <row r="51" spans="1:5">
      <c r="A51" s="96"/>
      <c r="B51" s="97"/>
      <c r="C51" s="98">
        <f t="shared" si="6"/>
        <v>0</v>
      </c>
      <c r="D51" s="99">
        <f t="shared" si="7"/>
        <v>0</v>
      </c>
      <c r="E51" s="105">
        <f t="shared" si="8"/>
        <v>0</v>
      </c>
    </row>
    <row r="52" spans="1:5">
      <c r="A52" s="92"/>
      <c r="B52" s="93"/>
      <c r="C52" s="94">
        <f t="shared" si="6"/>
        <v>0</v>
      </c>
      <c r="D52" s="95">
        <f t="shared" si="7"/>
        <v>0</v>
      </c>
      <c r="E52" s="104">
        <f t="shared" si="8"/>
        <v>0</v>
      </c>
    </row>
    <row r="53" spans="1:5">
      <c r="A53" s="96"/>
      <c r="B53" s="97"/>
      <c r="C53" s="98">
        <f t="shared" si="6"/>
        <v>0</v>
      </c>
      <c r="D53" s="99">
        <f t="shared" si="7"/>
        <v>0</v>
      </c>
      <c r="E53" s="105">
        <f t="shared" si="8"/>
        <v>0</v>
      </c>
    </row>
    <row r="54" spans="1:5">
      <c r="A54" s="92"/>
      <c r="B54" s="93"/>
      <c r="C54" s="94">
        <f t="shared" si="6"/>
        <v>0</v>
      </c>
      <c r="D54" s="95">
        <f t="shared" si="7"/>
        <v>0</v>
      </c>
      <c r="E54" s="104">
        <f t="shared" si="8"/>
        <v>0</v>
      </c>
    </row>
    <row r="55" spans="1:5">
      <c r="A55" s="96"/>
      <c r="B55" s="97"/>
      <c r="C55" s="98">
        <f t="shared" si="6"/>
        <v>0</v>
      </c>
      <c r="D55" s="99">
        <f t="shared" si="7"/>
        <v>0</v>
      </c>
      <c r="E55" s="105">
        <f t="shared" si="8"/>
        <v>0</v>
      </c>
    </row>
    <row r="56" spans="1:5">
      <c r="A56" s="92"/>
      <c r="B56" s="93"/>
      <c r="C56" s="94">
        <f t="shared" si="6"/>
        <v>0</v>
      </c>
      <c r="D56" s="95">
        <f t="shared" si="7"/>
        <v>0</v>
      </c>
      <c r="E56" s="104">
        <f t="shared" si="8"/>
        <v>0</v>
      </c>
    </row>
    <row r="57" spans="1:5">
      <c r="A57" s="96"/>
      <c r="B57" s="97"/>
      <c r="C57" s="98">
        <f t="shared" si="6"/>
        <v>0</v>
      </c>
      <c r="D57" s="99">
        <f t="shared" si="7"/>
        <v>0</v>
      </c>
      <c r="E57" s="105">
        <f t="shared" si="8"/>
        <v>0</v>
      </c>
    </row>
    <row r="58" spans="1:5">
      <c r="A58" s="92"/>
      <c r="B58" s="93"/>
      <c r="C58" s="94">
        <f t="shared" si="6"/>
        <v>0</v>
      </c>
      <c r="D58" s="95">
        <f t="shared" si="7"/>
        <v>0</v>
      </c>
      <c r="E58" s="104">
        <f t="shared" si="8"/>
        <v>0</v>
      </c>
    </row>
    <row r="59" spans="1:5">
      <c r="A59" s="96"/>
      <c r="B59" s="97"/>
      <c r="C59" s="98">
        <f t="shared" si="6"/>
        <v>0</v>
      </c>
      <c r="D59" s="99">
        <f t="shared" si="7"/>
        <v>0</v>
      </c>
      <c r="E59" s="105">
        <f t="shared" si="8"/>
        <v>0</v>
      </c>
    </row>
    <row r="60" spans="1:5">
      <c r="A60" s="92"/>
      <c r="B60" s="93"/>
      <c r="C60" s="94">
        <f t="shared" si="6"/>
        <v>0</v>
      </c>
      <c r="D60" s="95">
        <f t="shared" si="7"/>
        <v>0</v>
      </c>
      <c r="E60" s="104">
        <f t="shared" si="8"/>
        <v>0</v>
      </c>
    </row>
    <row r="61" spans="1:5">
      <c r="A61" s="96"/>
      <c r="B61" s="97"/>
      <c r="C61" s="98">
        <f t="shared" si="6"/>
        <v>0</v>
      </c>
      <c r="D61" s="99">
        <f t="shared" si="7"/>
        <v>0</v>
      </c>
      <c r="E61" s="105">
        <f t="shared" si="8"/>
        <v>0</v>
      </c>
    </row>
    <row r="62" spans="1:5">
      <c r="A62" s="92"/>
      <c r="B62" s="93"/>
      <c r="C62" s="94">
        <f t="shared" si="6"/>
        <v>0</v>
      </c>
      <c r="D62" s="95">
        <f t="shared" si="7"/>
        <v>0</v>
      </c>
      <c r="E62" s="104">
        <f t="shared" si="8"/>
        <v>0</v>
      </c>
    </row>
    <row r="63" spans="1:5">
      <c r="A63" s="96"/>
      <c r="B63" s="97"/>
      <c r="C63" s="98">
        <f t="shared" si="6"/>
        <v>0</v>
      </c>
      <c r="D63" s="99">
        <f t="shared" si="7"/>
        <v>0</v>
      </c>
      <c r="E63" s="105">
        <f t="shared" si="8"/>
        <v>0</v>
      </c>
    </row>
    <row r="64" spans="1:5">
      <c r="A64" s="92"/>
      <c r="B64" s="93"/>
      <c r="C64" s="94">
        <f t="shared" si="6"/>
        <v>0</v>
      </c>
      <c r="D64" s="95">
        <f t="shared" si="7"/>
        <v>0</v>
      </c>
      <c r="E64" s="104">
        <f t="shared" si="8"/>
        <v>0</v>
      </c>
    </row>
    <row r="65" spans="1:5">
      <c r="A65" s="96"/>
      <c r="B65" s="97"/>
      <c r="C65" s="98">
        <f t="shared" si="6"/>
        <v>0</v>
      </c>
      <c r="D65" s="99">
        <f t="shared" si="7"/>
        <v>0</v>
      </c>
      <c r="E65" s="105">
        <f t="shared" si="8"/>
        <v>0</v>
      </c>
    </row>
    <row r="66" spans="1:5">
      <c r="A66" s="92"/>
      <c r="B66" s="93"/>
      <c r="C66" s="94">
        <f t="shared" si="6"/>
        <v>0</v>
      </c>
      <c r="D66" s="95">
        <f t="shared" si="7"/>
        <v>0</v>
      </c>
      <c r="E66" s="104">
        <f t="shared" si="8"/>
        <v>0</v>
      </c>
    </row>
    <row r="67" spans="1:5">
      <c r="A67" s="96"/>
      <c r="B67" s="97"/>
      <c r="C67" s="98">
        <f t="shared" si="6"/>
        <v>0</v>
      </c>
      <c r="D67" s="99">
        <f t="shared" si="7"/>
        <v>0</v>
      </c>
      <c r="E67" s="105">
        <f t="shared" si="8"/>
        <v>0</v>
      </c>
    </row>
    <row r="68" spans="1:5">
      <c r="A68" s="92"/>
      <c r="B68" s="93"/>
      <c r="C68" s="94">
        <f t="shared" si="6"/>
        <v>0</v>
      </c>
      <c r="D68" s="95">
        <f t="shared" si="7"/>
        <v>0</v>
      </c>
      <c r="E68" s="104">
        <f t="shared" si="8"/>
        <v>0</v>
      </c>
    </row>
    <row r="69" spans="1:5">
      <c r="A69" s="96"/>
      <c r="B69" s="97"/>
      <c r="C69" s="98">
        <f t="shared" si="6"/>
        <v>0</v>
      </c>
      <c r="D69" s="99">
        <f t="shared" si="7"/>
        <v>0</v>
      </c>
      <c r="E69" s="105">
        <f t="shared" si="8"/>
        <v>0</v>
      </c>
    </row>
    <row r="70" spans="1:5">
      <c r="A70" s="92"/>
      <c r="B70" s="93"/>
      <c r="C70" s="94">
        <f t="shared" si="6"/>
        <v>0</v>
      </c>
      <c r="D70" s="95">
        <f t="shared" si="7"/>
        <v>0</v>
      </c>
      <c r="E70" s="104">
        <f t="shared" si="8"/>
        <v>0</v>
      </c>
    </row>
    <row r="71" spans="1:5">
      <c r="A71" s="96"/>
      <c r="B71" s="97"/>
      <c r="C71" s="98">
        <f t="shared" si="6"/>
        <v>0</v>
      </c>
      <c r="D71" s="99">
        <f t="shared" si="7"/>
        <v>0</v>
      </c>
      <c r="E71" s="105">
        <f t="shared" si="8"/>
        <v>0</v>
      </c>
    </row>
    <row r="72" spans="1:5">
      <c r="A72" s="92"/>
      <c r="B72" s="93"/>
      <c r="C72" s="94">
        <f t="shared" si="6"/>
        <v>0</v>
      </c>
      <c r="D72" s="95">
        <f t="shared" si="7"/>
        <v>0</v>
      </c>
      <c r="E72" s="104">
        <f t="shared" si="8"/>
        <v>0</v>
      </c>
    </row>
    <row r="73" spans="1:5">
      <c r="A73" s="96"/>
      <c r="B73" s="97"/>
      <c r="C73" s="98">
        <f t="shared" si="6"/>
        <v>0</v>
      </c>
      <c r="D73" s="99">
        <f t="shared" si="7"/>
        <v>0</v>
      </c>
      <c r="E73" s="105">
        <f t="shared" si="8"/>
        <v>0</v>
      </c>
    </row>
    <row r="74" spans="1:5">
      <c r="A74" s="92"/>
      <c r="B74" s="93"/>
      <c r="C74" s="94">
        <f t="shared" si="6"/>
        <v>0</v>
      </c>
      <c r="D74" s="95">
        <f t="shared" si="7"/>
        <v>0</v>
      </c>
      <c r="E74" s="104">
        <f t="shared" si="8"/>
        <v>0</v>
      </c>
    </row>
    <row r="75" spans="1:5">
      <c r="A75" s="96"/>
      <c r="B75" s="97"/>
      <c r="C75" s="98">
        <f t="shared" si="6"/>
        <v>0</v>
      </c>
      <c r="D75" s="99">
        <f t="shared" si="7"/>
        <v>0</v>
      </c>
      <c r="E75" s="105">
        <f t="shared" si="8"/>
        <v>0</v>
      </c>
    </row>
    <row r="76" spans="1:5">
      <c r="A76" s="92"/>
      <c r="B76" s="93"/>
      <c r="C76" s="94">
        <f t="shared" si="6"/>
        <v>0</v>
      </c>
      <c r="D76" s="95">
        <f t="shared" si="7"/>
        <v>0</v>
      </c>
      <c r="E76" s="104">
        <f t="shared" si="8"/>
        <v>0</v>
      </c>
    </row>
    <row r="77" spans="1:5">
      <c r="A77" s="96"/>
      <c r="B77" s="97"/>
      <c r="C77" s="98">
        <f t="shared" si="6"/>
        <v>0</v>
      </c>
      <c r="D77" s="99">
        <f t="shared" si="7"/>
        <v>0</v>
      </c>
      <c r="E77" s="105">
        <f t="shared" si="8"/>
        <v>0</v>
      </c>
    </row>
    <row r="78" spans="1:5">
      <c r="A78" s="92"/>
      <c r="B78" s="93"/>
      <c r="C78" s="94">
        <f t="shared" si="6"/>
        <v>0</v>
      </c>
      <c r="D78" s="95">
        <f t="shared" si="7"/>
        <v>0</v>
      </c>
      <c r="E78" s="104">
        <f t="shared" si="8"/>
        <v>0</v>
      </c>
    </row>
    <row r="79" spans="1:5">
      <c r="A79" s="96"/>
      <c r="B79" s="97"/>
      <c r="C79" s="98">
        <f t="shared" si="6"/>
        <v>0</v>
      </c>
      <c r="D79" s="99">
        <f t="shared" si="7"/>
        <v>0</v>
      </c>
      <c r="E79" s="105">
        <f t="shared" si="8"/>
        <v>0</v>
      </c>
    </row>
    <row r="80" spans="1:5">
      <c r="A80" s="92"/>
      <c r="B80" s="93"/>
      <c r="C80" s="94">
        <f t="shared" si="6"/>
        <v>0</v>
      </c>
      <c r="D80" s="95">
        <f t="shared" si="7"/>
        <v>0</v>
      </c>
      <c r="E80" s="104">
        <f t="shared" si="8"/>
        <v>0</v>
      </c>
    </row>
    <row r="81" spans="1:5">
      <c r="A81" s="96"/>
      <c r="B81" s="97"/>
      <c r="C81" s="98">
        <f t="shared" si="6"/>
        <v>0</v>
      </c>
      <c r="D81" s="99">
        <f t="shared" si="7"/>
        <v>0</v>
      </c>
      <c r="E81" s="105">
        <f t="shared" si="8"/>
        <v>0</v>
      </c>
    </row>
    <row r="82" spans="1:5">
      <c r="A82" s="92"/>
      <c r="B82" s="93"/>
      <c r="C82" s="94">
        <f t="shared" si="6"/>
        <v>0</v>
      </c>
      <c r="D82" s="95">
        <f t="shared" si="7"/>
        <v>0</v>
      </c>
      <c r="E82" s="104">
        <f t="shared" si="8"/>
        <v>0</v>
      </c>
    </row>
    <row r="83" spans="1:5">
      <c r="A83" s="96"/>
      <c r="B83" s="97"/>
      <c r="C83" s="98">
        <f t="shared" si="6"/>
        <v>0</v>
      </c>
      <c r="D83" s="99">
        <f t="shared" si="7"/>
        <v>0</v>
      </c>
      <c r="E83" s="105">
        <f t="shared" si="8"/>
        <v>0</v>
      </c>
    </row>
    <row r="84" spans="1:5">
      <c r="A84" s="92"/>
      <c r="B84" s="93"/>
      <c r="C84" s="94">
        <f t="shared" si="6"/>
        <v>0</v>
      </c>
      <c r="D84" s="95">
        <f t="shared" si="7"/>
        <v>0</v>
      </c>
      <c r="E84" s="104">
        <f t="shared" si="8"/>
        <v>0</v>
      </c>
    </row>
    <row r="85" spans="1:5">
      <c r="A85" s="96"/>
      <c r="B85" s="97"/>
      <c r="C85" s="98">
        <f t="shared" si="6"/>
        <v>0</v>
      </c>
      <c r="D85" s="99">
        <f t="shared" si="7"/>
        <v>0</v>
      </c>
      <c r="E85" s="105">
        <f t="shared" si="8"/>
        <v>0</v>
      </c>
    </row>
    <row r="86" spans="1:5">
      <c r="A86" s="92"/>
      <c r="B86" s="93"/>
      <c r="C86" s="94">
        <f t="shared" si="6"/>
        <v>0</v>
      </c>
      <c r="D86" s="95">
        <f t="shared" si="7"/>
        <v>0</v>
      </c>
      <c r="E86" s="104">
        <f t="shared" si="8"/>
        <v>0</v>
      </c>
    </row>
    <row r="87" spans="1:5">
      <c r="A87" s="96"/>
      <c r="B87" s="97"/>
      <c r="C87" s="98">
        <f t="shared" si="6"/>
        <v>0</v>
      </c>
      <c r="D87" s="99">
        <f t="shared" si="7"/>
        <v>0</v>
      </c>
      <c r="E87" s="105">
        <f t="shared" si="8"/>
        <v>0</v>
      </c>
    </row>
    <row r="88" spans="1:5">
      <c r="A88" s="92"/>
      <c r="B88" s="93"/>
      <c r="C88" s="94">
        <f t="shared" si="6"/>
        <v>0</v>
      </c>
      <c r="D88" s="95">
        <f t="shared" si="7"/>
        <v>0</v>
      </c>
      <c r="E88" s="104">
        <f t="shared" si="8"/>
        <v>0</v>
      </c>
    </row>
    <row r="89" spans="1:5">
      <c r="A89" s="96"/>
      <c r="B89" s="97"/>
      <c r="C89" s="98">
        <f t="shared" si="6"/>
        <v>0</v>
      </c>
      <c r="D89" s="99">
        <f t="shared" si="7"/>
        <v>0</v>
      </c>
      <c r="E89" s="105">
        <f t="shared" si="8"/>
        <v>0</v>
      </c>
    </row>
    <row r="90" spans="1:5">
      <c r="A90" s="92"/>
      <c r="B90" s="93"/>
      <c r="C90" s="94">
        <f t="shared" si="6"/>
        <v>0</v>
      </c>
      <c r="D90" s="95">
        <f t="shared" si="7"/>
        <v>0</v>
      </c>
      <c r="E90" s="104">
        <f t="shared" si="8"/>
        <v>0</v>
      </c>
    </row>
    <row r="91" spans="1:5">
      <c r="A91" s="96"/>
      <c r="B91" s="97"/>
      <c r="C91" s="98">
        <f t="shared" si="6"/>
        <v>0</v>
      </c>
      <c r="D91" s="99">
        <f t="shared" si="7"/>
        <v>0</v>
      </c>
      <c r="E91" s="105">
        <f t="shared" si="8"/>
        <v>0</v>
      </c>
    </row>
    <row r="92" spans="1:5">
      <c r="A92" s="92"/>
      <c r="B92" s="93"/>
      <c r="C92" s="94">
        <f t="shared" si="6"/>
        <v>0</v>
      </c>
      <c r="D92" s="95">
        <f t="shared" si="7"/>
        <v>0</v>
      </c>
      <c r="E92" s="104">
        <f t="shared" si="8"/>
        <v>0</v>
      </c>
    </row>
    <row r="93" spans="1:5">
      <c r="A93" s="96"/>
      <c r="B93" s="97"/>
      <c r="C93" s="98">
        <f t="shared" si="6"/>
        <v>0</v>
      </c>
      <c r="D93" s="99">
        <f t="shared" si="7"/>
        <v>0</v>
      </c>
      <c r="E93" s="105">
        <f t="shared" si="8"/>
        <v>0</v>
      </c>
    </row>
    <row r="94" spans="1:5">
      <c r="A94" s="92"/>
      <c r="B94" s="93"/>
      <c r="C94" s="94">
        <f t="shared" si="6"/>
        <v>0</v>
      </c>
      <c r="D94" s="95">
        <f t="shared" si="7"/>
        <v>0</v>
      </c>
      <c r="E94" s="104">
        <f t="shared" si="8"/>
        <v>0</v>
      </c>
    </row>
    <row r="95" spans="1:5">
      <c r="A95" s="96"/>
      <c r="B95" s="97"/>
      <c r="C95" s="98">
        <f t="shared" si="6"/>
        <v>0</v>
      </c>
      <c r="D95" s="99">
        <f t="shared" si="7"/>
        <v>0</v>
      </c>
      <c r="E95" s="105">
        <f t="shared" si="8"/>
        <v>0</v>
      </c>
    </row>
    <row r="96" spans="1:5">
      <c r="A96" s="92"/>
      <c r="B96" s="93"/>
      <c r="C96" s="94">
        <f t="shared" si="6"/>
        <v>0</v>
      </c>
      <c r="D96" s="95">
        <f t="shared" si="7"/>
        <v>0</v>
      </c>
      <c r="E96" s="104">
        <f t="shared" si="8"/>
        <v>0</v>
      </c>
    </row>
    <row r="97" spans="1:5">
      <c r="A97" s="96"/>
      <c r="B97" s="97"/>
      <c r="C97" s="98">
        <f t="shared" si="6"/>
        <v>0</v>
      </c>
      <c r="D97" s="99">
        <f t="shared" si="7"/>
        <v>0</v>
      </c>
      <c r="E97" s="105">
        <f t="shared" si="8"/>
        <v>0</v>
      </c>
    </row>
    <row r="98" spans="1:5">
      <c r="A98" s="92"/>
      <c r="B98" s="93"/>
      <c r="C98" s="94">
        <f t="shared" si="6"/>
        <v>0</v>
      </c>
      <c r="D98" s="95">
        <f t="shared" si="7"/>
        <v>0</v>
      </c>
      <c r="E98" s="104">
        <f t="shared" si="8"/>
        <v>0</v>
      </c>
    </row>
    <row r="99" spans="1:5">
      <c r="A99" s="96"/>
      <c r="B99" s="97"/>
      <c r="C99" s="98">
        <f t="shared" si="6"/>
        <v>0</v>
      </c>
      <c r="D99" s="99">
        <f t="shared" si="7"/>
        <v>0</v>
      </c>
      <c r="E99" s="105">
        <f t="shared" si="8"/>
        <v>0</v>
      </c>
    </row>
    <row r="100" spans="1:5">
      <c r="A100" s="92"/>
      <c r="B100" s="93"/>
      <c r="C100" s="94">
        <f t="shared" si="6"/>
        <v>0</v>
      </c>
      <c r="D100" s="95">
        <f t="shared" si="7"/>
        <v>0</v>
      </c>
      <c r="E100" s="104">
        <f t="shared" si="8"/>
        <v>0</v>
      </c>
    </row>
    <row r="101" spans="1:5">
      <c r="A101" s="96"/>
      <c r="B101" s="97"/>
      <c r="C101" s="98">
        <f t="shared" si="6"/>
        <v>0</v>
      </c>
      <c r="D101" s="99">
        <f t="shared" si="7"/>
        <v>0</v>
      </c>
      <c r="E101" s="105">
        <f t="shared" si="8"/>
        <v>0</v>
      </c>
    </row>
    <row r="102" spans="1:5">
      <c r="A102" s="92"/>
      <c r="B102" s="93"/>
      <c r="C102" s="94">
        <f t="shared" ref="C102:C165" si="9">IFERROR(A102-INT(A102),0)</f>
        <v>0</v>
      </c>
      <c r="D102" s="95">
        <f t="shared" ref="D102:D165" si="10">B104-INT(B104)</f>
        <v>0</v>
      </c>
      <c r="E102" s="104">
        <f t="shared" ref="E102:E165" si="11">IFERROR(D102-C102,0)</f>
        <v>0</v>
      </c>
    </row>
    <row r="103" spans="1:5">
      <c r="A103" s="96"/>
      <c r="B103" s="97"/>
      <c r="C103" s="98">
        <f t="shared" si="9"/>
        <v>0</v>
      </c>
      <c r="D103" s="99">
        <f t="shared" si="10"/>
        <v>0</v>
      </c>
      <c r="E103" s="105">
        <f t="shared" si="11"/>
        <v>0</v>
      </c>
    </row>
    <row r="104" spans="1:5">
      <c r="A104" s="92"/>
      <c r="B104" s="93"/>
      <c r="C104" s="94">
        <f t="shared" si="9"/>
        <v>0</v>
      </c>
      <c r="D104" s="95">
        <f t="shared" si="10"/>
        <v>0</v>
      </c>
      <c r="E104" s="104">
        <f t="shared" si="11"/>
        <v>0</v>
      </c>
    </row>
    <row r="105" spans="1:5">
      <c r="A105" s="96"/>
      <c r="B105" s="97"/>
      <c r="C105" s="98">
        <f t="shared" si="9"/>
        <v>0</v>
      </c>
      <c r="D105" s="99">
        <f t="shared" si="10"/>
        <v>0</v>
      </c>
      <c r="E105" s="105">
        <f t="shared" si="11"/>
        <v>0</v>
      </c>
    </row>
    <row r="106" spans="1:5">
      <c r="A106" s="92"/>
      <c r="B106" s="93"/>
      <c r="C106" s="94">
        <f t="shared" si="9"/>
        <v>0</v>
      </c>
      <c r="D106" s="95">
        <f t="shared" si="10"/>
        <v>0</v>
      </c>
      <c r="E106" s="104">
        <f t="shared" si="11"/>
        <v>0</v>
      </c>
    </row>
    <row r="107" spans="1:5">
      <c r="A107" s="96"/>
      <c r="B107" s="97"/>
      <c r="C107" s="98">
        <f t="shared" si="9"/>
        <v>0</v>
      </c>
      <c r="D107" s="99">
        <f t="shared" si="10"/>
        <v>0</v>
      </c>
      <c r="E107" s="105">
        <f t="shared" si="11"/>
        <v>0</v>
      </c>
    </row>
    <row r="108" spans="1:5">
      <c r="A108" s="92"/>
      <c r="B108" s="93"/>
      <c r="C108" s="94">
        <f t="shared" si="9"/>
        <v>0</v>
      </c>
      <c r="D108" s="95">
        <f t="shared" si="10"/>
        <v>0</v>
      </c>
      <c r="E108" s="104">
        <f t="shared" si="11"/>
        <v>0</v>
      </c>
    </row>
    <row r="109" spans="1:5">
      <c r="A109" s="96"/>
      <c r="B109" s="97"/>
      <c r="C109" s="98">
        <f t="shared" si="9"/>
        <v>0</v>
      </c>
      <c r="D109" s="99">
        <f t="shared" si="10"/>
        <v>0</v>
      </c>
      <c r="E109" s="105">
        <f t="shared" si="11"/>
        <v>0</v>
      </c>
    </row>
    <row r="110" spans="1:5">
      <c r="A110" s="92"/>
      <c r="B110" s="93"/>
      <c r="C110" s="94">
        <f t="shared" si="9"/>
        <v>0</v>
      </c>
      <c r="D110" s="95">
        <f t="shared" si="10"/>
        <v>0</v>
      </c>
      <c r="E110" s="104">
        <f t="shared" si="11"/>
        <v>0</v>
      </c>
    </row>
    <row r="111" spans="1:5">
      <c r="A111" s="96"/>
      <c r="B111" s="97"/>
      <c r="C111" s="98">
        <f t="shared" si="9"/>
        <v>0</v>
      </c>
      <c r="D111" s="99">
        <f t="shared" si="10"/>
        <v>0</v>
      </c>
      <c r="E111" s="105">
        <f t="shared" si="11"/>
        <v>0</v>
      </c>
    </row>
    <row r="112" spans="1:5">
      <c r="A112" s="92"/>
      <c r="B112" s="93"/>
      <c r="C112" s="94">
        <f t="shared" si="9"/>
        <v>0</v>
      </c>
      <c r="D112" s="95">
        <f t="shared" si="10"/>
        <v>0</v>
      </c>
      <c r="E112" s="104">
        <f t="shared" si="11"/>
        <v>0</v>
      </c>
    </row>
    <row r="113" spans="1:5">
      <c r="A113" s="96"/>
      <c r="B113" s="97"/>
      <c r="C113" s="98">
        <f t="shared" si="9"/>
        <v>0</v>
      </c>
      <c r="D113" s="99">
        <f t="shared" si="10"/>
        <v>0</v>
      </c>
      <c r="E113" s="105">
        <f t="shared" si="11"/>
        <v>0</v>
      </c>
    </row>
    <row r="114" spans="1:5">
      <c r="A114" s="92"/>
      <c r="B114" s="93"/>
      <c r="C114" s="94">
        <f t="shared" si="9"/>
        <v>0</v>
      </c>
      <c r="D114" s="95">
        <f t="shared" si="10"/>
        <v>0</v>
      </c>
      <c r="E114" s="104">
        <f t="shared" si="11"/>
        <v>0</v>
      </c>
    </row>
    <row r="115" spans="1:5">
      <c r="A115" s="96"/>
      <c r="B115" s="97"/>
      <c r="C115" s="98">
        <f t="shared" si="9"/>
        <v>0</v>
      </c>
      <c r="D115" s="99">
        <f t="shared" si="10"/>
        <v>0</v>
      </c>
      <c r="E115" s="105">
        <f t="shared" si="11"/>
        <v>0</v>
      </c>
    </row>
    <row r="116" spans="1:5">
      <c r="A116" s="92"/>
      <c r="B116" s="93"/>
      <c r="C116" s="94">
        <f t="shared" si="9"/>
        <v>0</v>
      </c>
      <c r="D116" s="95">
        <f t="shared" si="10"/>
        <v>0</v>
      </c>
      <c r="E116" s="104">
        <f t="shared" si="11"/>
        <v>0</v>
      </c>
    </row>
    <row r="117" spans="1:5">
      <c r="A117" s="96"/>
      <c r="B117" s="97"/>
      <c r="C117" s="98">
        <f t="shared" si="9"/>
        <v>0</v>
      </c>
      <c r="D117" s="99">
        <f t="shared" si="10"/>
        <v>0</v>
      </c>
      <c r="E117" s="105">
        <f t="shared" si="11"/>
        <v>0</v>
      </c>
    </row>
    <row r="118" spans="1:5">
      <c r="A118" s="92"/>
      <c r="B118" s="93"/>
      <c r="C118" s="94">
        <f t="shared" si="9"/>
        <v>0</v>
      </c>
      <c r="D118" s="95">
        <f t="shared" si="10"/>
        <v>0</v>
      </c>
      <c r="E118" s="104">
        <f t="shared" si="11"/>
        <v>0</v>
      </c>
    </row>
    <row r="119" spans="1:5">
      <c r="A119" s="96"/>
      <c r="B119" s="97"/>
      <c r="C119" s="98">
        <f t="shared" si="9"/>
        <v>0</v>
      </c>
      <c r="D119" s="99">
        <f t="shared" si="10"/>
        <v>0</v>
      </c>
      <c r="E119" s="105">
        <f t="shared" si="11"/>
        <v>0</v>
      </c>
    </row>
    <row r="120" spans="1:5">
      <c r="A120" s="92"/>
      <c r="B120" s="93"/>
      <c r="C120" s="94">
        <f t="shared" si="9"/>
        <v>0</v>
      </c>
      <c r="D120" s="95">
        <f t="shared" si="10"/>
        <v>0</v>
      </c>
      <c r="E120" s="104">
        <f t="shared" si="11"/>
        <v>0</v>
      </c>
    </row>
    <row r="121" spans="1:5">
      <c r="A121" s="96"/>
      <c r="B121" s="97"/>
      <c r="C121" s="98">
        <f t="shared" si="9"/>
        <v>0</v>
      </c>
      <c r="D121" s="99">
        <f t="shared" si="10"/>
        <v>0</v>
      </c>
      <c r="E121" s="105">
        <f t="shared" si="11"/>
        <v>0</v>
      </c>
    </row>
    <row r="122" spans="1:5">
      <c r="A122" s="92"/>
      <c r="B122" s="93"/>
      <c r="C122" s="94">
        <f t="shared" si="9"/>
        <v>0</v>
      </c>
      <c r="D122" s="95">
        <f t="shared" si="10"/>
        <v>0</v>
      </c>
      <c r="E122" s="104">
        <f t="shared" si="11"/>
        <v>0</v>
      </c>
    </row>
    <row r="123" spans="1:5">
      <c r="A123" s="96"/>
      <c r="B123" s="97"/>
      <c r="C123" s="98">
        <f t="shared" si="9"/>
        <v>0</v>
      </c>
      <c r="D123" s="99">
        <f t="shared" si="10"/>
        <v>0</v>
      </c>
      <c r="E123" s="105">
        <f t="shared" si="11"/>
        <v>0</v>
      </c>
    </row>
    <row r="124" spans="1:5">
      <c r="A124" s="92"/>
      <c r="B124" s="93"/>
      <c r="C124" s="94">
        <f t="shared" si="9"/>
        <v>0</v>
      </c>
      <c r="D124" s="95">
        <f t="shared" si="10"/>
        <v>0</v>
      </c>
      <c r="E124" s="104">
        <f t="shared" si="11"/>
        <v>0</v>
      </c>
    </row>
    <row r="125" spans="1:5">
      <c r="A125" s="96"/>
      <c r="B125" s="97"/>
      <c r="C125" s="98">
        <f t="shared" si="9"/>
        <v>0</v>
      </c>
      <c r="D125" s="99">
        <f t="shared" si="10"/>
        <v>0</v>
      </c>
      <c r="E125" s="105">
        <f t="shared" si="11"/>
        <v>0</v>
      </c>
    </row>
    <row r="126" spans="1:5">
      <c r="A126" s="92"/>
      <c r="B126" s="93"/>
      <c r="C126" s="94">
        <f t="shared" si="9"/>
        <v>0</v>
      </c>
      <c r="D126" s="95">
        <f t="shared" si="10"/>
        <v>0</v>
      </c>
      <c r="E126" s="104">
        <f t="shared" si="11"/>
        <v>0</v>
      </c>
    </row>
    <row r="127" spans="1:5">
      <c r="A127" s="96"/>
      <c r="B127" s="97"/>
      <c r="C127" s="98">
        <f t="shared" si="9"/>
        <v>0</v>
      </c>
      <c r="D127" s="99">
        <f t="shared" si="10"/>
        <v>0</v>
      </c>
      <c r="E127" s="105">
        <f t="shared" si="11"/>
        <v>0</v>
      </c>
    </row>
    <row r="128" spans="1:5">
      <c r="A128" s="92"/>
      <c r="B128" s="93"/>
      <c r="C128" s="94">
        <f t="shared" si="9"/>
        <v>0</v>
      </c>
      <c r="D128" s="95">
        <f t="shared" si="10"/>
        <v>0</v>
      </c>
      <c r="E128" s="104">
        <f t="shared" si="11"/>
        <v>0</v>
      </c>
    </row>
    <row r="129" spans="1:5">
      <c r="A129" s="96"/>
      <c r="B129" s="97"/>
      <c r="C129" s="98">
        <f t="shared" si="9"/>
        <v>0</v>
      </c>
      <c r="D129" s="99">
        <f t="shared" si="10"/>
        <v>0</v>
      </c>
      <c r="E129" s="105">
        <f t="shared" si="11"/>
        <v>0</v>
      </c>
    </row>
    <row r="130" spans="1:5">
      <c r="A130" s="92"/>
      <c r="B130" s="93"/>
      <c r="C130" s="94">
        <f t="shared" si="9"/>
        <v>0</v>
      </c>
      <c r="D130" s="95">
        <f t="shared" si="10"/>
        <v>0</v>
      </c>
      <c r="E130" s="104">
        <f t="shared" si="11"/>
        <v>0</v>
      </c>
    </row>
    <row r="131" spans="1:5">
      <c r="A131" s="96"/>
      <c r="B131" s="97"/>
      <c r="C131" s="98">
        <f t="shared" si="9"/>
        <v>0</v>
      </c>
      <c r="D131" s="99">
        <f t="shared" si="10"/>
        <v>0</v>
      </c>
      <c r="E131" s="105">
        <f t="shared" si="11"/>
        <v>0</v>
      </c>
    </row>
    <row r="132" spans="1:5">
      <c r="A132" s="92"/>
      <c r="B132" s="93"/>
      <c r="C132" s="94">
        <f t="shared" si="9"/>
        <v>0</v>
      </c>
      <c r="D132" s="95">
        <f t="shared" si="10"/>
        <v>0</v>
      </c>
      <c r="E132" s="104">
        <f t="shared" si="11"/>
        <v>0</v>
      </c>
    </row>
    <row r="133" spans="1:5">
      <c r="A133" s="96"/>
      <c r="B133" s="97"/>
      <c r="C133" s="98">
        <f t="shared" si="9"/>
        <v>0</v>
      </c>
      <c r="D133" s="99">
        <f t="shared" si="10"/>
        <v>0</v>
      </c>
      <c r="E133" s="105">
        <f t="shared" si="11"/>
        <v>0</v>
      </c>
    </row>
    <row r="134" spans="1:5">
      <c r="A134" s="92"/>
      <c r="B134" s="93"/>
      <c r="C134" s="94">
        <f t="shared" si="9"/>
        <v>0</v>
      </c>
      <c r="D134" s="95">
        <f t="shared" si="10"/>
        <v>0</v>
      </c>
      <c r="E134" s="104">
        <f t="shared" si="11"/>
        <v>0</v>
      </c>
    </row>
    <row r="135" spans="1:5">
      <c r="A135" s="96"/>
      <c r="B135" s="97"/>
      <c r="C135" s="98">
        <f t="shared" si="9"/>
        <v>0</v>
      </c>
      <c r="D135" s="99">
        <f t="shared" si="10"/>
        <v>0</v>
      </c>
      <c r="E135" s="105">
        <f t="shared" si="11"/>
        <v>0</v>
      </c>
    </row>
    <row r="136" spans="1:5">
      <c r="A136" s="92"/>
      <c r="B136" s="93"/>
      <c r="C136" s="94">
        <f t="shared" si="9"/>
        <v>0</v>
      </c>
      <c r="D136" s="95">
        <f t="shared" si="10"/>
        <v>0</v>
      </c>
      <c r="E136" s="104">
        <f t="shared" si="11"/>
        <v>0</v>
      </c>
    </row>
    <row r="137" spans="1:5">
      <c r="A137" s="96"/>
      <c r="B137" s="97"/>
      <c r="C137" s="98">
        <f t="shared" si="9"/>
        <v>0</v>
      </c>
      <c r="D137" s="99">
        <f t="shared" si="10"/>
        <v>0</v>
      </c>
      <c r="E137" s="105">
        <f t="shared" si="11"/>
        <v>0</v>
      </c>
    </row>
    <row r="138" spans="1:5">
      <c r="A138" s="92"/>
      <c r="B138" s="93"/>
      <c r="C138" s="94">
        <f t="shared" si="9"/>
        <v>0</v>
      </c>
      <c r="D138" s="95">
        <f t="shared" si="10"/>
        <v>0</v>
      </c>
      <c r="E138" s="104">
        <f t="shared" si="11"/>
        <v>0</v>
      </c>
    </row>
    <row r="139" spans="1:5">
      <c r="A139" s="96"/>
      <c r="B139" s="97"/>
      <c r="C139" s="98">
        <f t="shared" si="9"/>
        <v>0</v>
      </c>
      <c r="D139" s="99">
        <f t="shared" si="10"/>
        <v>0</v>
      </c>
      <c r="E139" s="105">
        <f t="shared" si="11"/>
        <v>0</v>
      </c>
    </row>
    <row r="140" spans="1:5">
      <c r="A140" s="92"/>
      <c r="B140" s="93"/>
      <c r="C140" s="94">
        <f t="shared" si="9"/>
        <v>0</v>
      </c>
      <c r="D140" s="95">
        <f t="shared" si="10"/>
        <v>0</v>
      </c>
      <c r="E140" s="104">
        <f t="shared" si="11"/>
        <v>0</v>
      </c>
    </row>
    <row r="141" spans="1:5">
      <c r="A141" s="96"/>
      <c r="B141" s="97"/>
      <c r="C141" s="98">
        <f t="shared" si="9"/>
        <v>0</v>
      </c>
      <c r="D141" s="99">
        <f t="shared" si="10"/>
        <v>0</v>
      </c>
      <c r="E141" s="105">
        <f t="shared" si="11"/>
        <v>0</v>
      </c>
    </row>
    <row r="142" spans="1:5">
      <c r="A142" s="92"/>
      <c r="B142" s="93"/>
      <c r="C142" s="94">
        <f t="shared" si="9"/>
        <v>0</v>
      </c>
      <c r="D142" s="95">
        <f t="shared" si="10"/>
        <v>0</v>
      </c>
      <c r="E142" s="104">
        <f t="shared" si="11"/>
        <v>0</v>
      </c>
    </row>
    <row r="143" spans="1:5">
      <c r="A143" s="96"/>
      <c r="B143" s="97"/>
      <c r="C143" s="98">
        <f t="shared" si="9"/>
        <v>0</v>
      </c>
      <c r="D143" s="99">
        <f t="shared" si="10"/>
        <v>0</v>
      </c>
      <c r="E143" s="105">
        <f t="shared" si="11"/>
        <v>0</v>
      </c>
    </row>
    <row r="144" spans="1:5">
      <c r="A144" s="92"/>
      <c r="B144" s="93"/>
      <c r="C144" s="94">
        <f t="shared" si="9"/>
        <v>0</v>
      </c>
      <c r="D144" s="95">
        <f t="shared" si="10"/>
        <v>0</v>
      </c>
      <c r="E144" s="104">
        <f t="shared" si="11"/>
        <v>0</v>
      </c>
    </row>
    <row r="145" spans="1:5">
      <c r="A145" s="96"/>
      <c r="B145" s="97"/>
      <c r="C145" s="98">
        <f t="shared" si="9"/>
        <v>0</v>
      </c>
      <c r="D145" s="99">
        <f t="shared" si="10"/>
        <v>0</v>
      </c>
      <c r="E145" s="105">
        <f t="shared" si="11"/>
        <v>0</v>
      </c>
    </row>
    <row r="146" spans="1:5">
      <c r="A146" s="92"/>
      <c r="B146" s="93"/>
      <c r="C146" s="94">
        <f t="shared" si="9"/>
        <v>0</v>
      </c>
      <c r="D146" s="95">
        <f t="shared" si="10"/>
        <v>0</v>
      </c>
      <c r="E146" s="104">
        <f t="shared" si="11"/>
        <v>0</v>
      </c>
    </row>
    <row r="147" spans="1:5">
      <c r="A147" s="96"/>
      <c r="B147" s="97"/>
      <c r="C147" s="98">
        <f t="shared" si="9"/>
        <v>0</v>
      </c>
      <c r="D147" s="99">
        <f t="shared" si="10"/>
        <v>0</v>
      </c>
      <c r="E147" s="105">
        <f t="shared" si="11"/>
        <v>0</v>
      </c>
    </row>
    <row r="148" spans="1:5">
      <c r="A148" s="92"/>
      <c r="B148" s="93"/>
      <c r="C148" s="94">
        <f t="shared" si="9"/>
        <v>0</v>
      </c>
      <c r="D148" s="95">
        <f t="shared" si="10"/>
        <v>0</v>
      </c>
      <c r="E148" s="104">
        <f t="shared" si="11"/>
        <v>0</v>
      </c>
    </row>
    <row r="149" spans="1:5">
      <c r="A149" s="96"/>
      <c r="B149" s="97"/>
      <c r="C149" s="98">
        <f t="shared" si="9"/>
        <v>0</v>
      </c>
      <c r="D149" s="99">
        <f t="shared" si="10"/>
        <v>0</v>
      </c>
      <c r="E149" s="105">
        <f t="shared" si="11"/>
        <v>0</v>
      </c>
    </row>
    <row r="150" spans="1:5">
      <c r="A150" s="92"/>
      <c r="B150" s="93"/>
      <c r="C150" s="94">
        <f t="shared" si="9"/>
        <v>0</v>
      </c>
      <c r="D150" s="95">
        <f t="shared" si="10"/>
        <v>0</v>
      </c>
      <c r="E150" s="104">
        <f t="shared" si="11"/>
        <v>0</v>
      </c>
    </row>
    <row r="151" spans="1:5">
      <c r="A151" s="96"/>
      <c r="B151" s="97"/>
      <c r="C151" s="98">
        <f t="shared" si="9"/>
        <v>0</v>
      </c>
      <c r="D151" s="99">
        <f t="shared" si="10"/>
        <v>0</v>
      </c>
      <c r="E151" s="105">
        <f t="shared" si="11"/>
        <v>0</v>
      </c>
    </row>
    <row r="152" spans="1:5">
      <c r="A152" s="92"/>
      <c r="B152" s="93"/>
      <c r="C152" s="94">
        <f t="shared" si="9"/>
        <v>0</v>
      </c>
      <c r="D152" s="95">
        <f t="shared" si="10"/>
        <v>0</v>
      </c>
      <c r="E152" s="104">
        <f t="shared" si="11"/>
        <v>0</v>
      </c>
    </row>
    <row r="153" spans="1:5">
      <c r="A153" s="96"/>
      <c r="B153" s="97"/>
      <c r="C153" s="98">
        <f t="shared" si="9"/>
        <v>0</v>
      </c>
      <c r="D153" s="99">
        <f t="shared" si="10"/>
        <v>0</v>
      </c>
      <c r="E153" s="105">
        <f t="shared" si="11"/>
        <v>0</v>
      </c>
    </row>
    <row r="154" spans="1:5">
      <c r="A154" s="92"/>
      <c r="B154" s="93"/>
      <c r="C154" s="94">
        <f t="shared" si="9"/>
        <v>0</v>
      </c>
      <c r="D154" s="95">
        <f t="shared" si="10"/>
        <v>0</v>
      </c>
      <c r="E154" s="104">
        <f t="shared" si="11"/>
        <v>0</v>
      </c>
    </row>
    <row r="155" spans="1:5">
      <c r="A155" s="96"/>
      <c r="B155" s="97"/>
      <c r="C155" s="98">
        <f t="shared" si="9"/>
        <v>0</v>
      </c>
      <c r="D155" s="99">
        <f t="shared" si="10"/>
        <v>0</v>
      </c>
      <c r="E155" s="105">
        <f t="shared" si="11"/>
        <v>0</v>
      </c>
    </row>
    <row r="156" spans="1:5">
      <c r="A156" s="92"/>
      <c r="B156" s="93"/>
      <c r="C156" s="94">
        <f t="shared" si="9"/>
        <v>0</v>
      </c>
      <c r="D156" s="95">
        <f t="shared" si="10"/>
        <v>0</v>
      </c>
      <c r="E156" s="104">
        <f t="shared" si="11"/>
        <v>0</v>
      </c>
    </row>
    <row r="157" spans="1:5">
      <c r="A157" s="96"/>
      <c r="B157" s="97"/>
      <c r="C157" s="98">
        <f t="shared" si="9"/>
        <v>0</v>
      </c>
      <c r="D157" s="99">
        <f t="shared" si="10"/>
        <v>0</v>
      </c>
      <c r="E157" s="105">
        <f t="shared" si="11"/>
        <v>0</v>
      </c>
    </row>
    <row r="158" spans="1:5">
      <c r="A158" s="92"/>
      <c r="B158" s="93"/>
      <c r="C158" s="94">
        <f t="shared" si="9"/>
        <v>0</v>
      </c>
      <c r="D158" s="95">
        <f t="shared" si="10"/>
        <v>0</v>
      </c>
      <c r="E158" s="104">
        <f t="shared" si="11"/>
        <v>0</v>
      </c>
    </row>
    <row r="159" spans="1:5">
      <c r="A159" s="96"/>
      <c r="B159" s="97"/>
      <c r="C159" s="98">
        <f t="shared" si="9"/>
        <v>0</v>
      </c>
      <c r="D159" s="99">
        <f t="shared" si="10"/>
        <v>0</v>
      </c>
      <c r="E159" s="105">
        <f t="shared" si="11"/>
        <v>0</v>
      </c>
    </row>
    <row r="160" spans="1:5">
      <c r="A160" s="92"/>
      <c r="B160" s="93"/>
      <c r="C160" s="94">
        <f t="shared" si="9"/>
        <v>0</v>
      </c>
      <c r="D160" s="95">
        <f t="shared" si="10"/>
        <v>0</v>
      </c>
      <c r="E160" s="104">
        <f t="shared" si="11"/>
        <v>0</v>
      </c>
    </row>
    <row r="161" spans="1:5">
      <c r="A161" s="96"/>
      <c r="B161" s="97"/>
      <c r="C161" s="98">
        <f t="shared" si="9"/>
        <v>0</v>
      </c>
      <c r="D161" s="99">
        <f t="shared" si="10"/>
        <v>0</v>
      </c>
      <c r="E161" s="105">
        <f t="shared" si="11"/>
        <v>0</v>
      </c>
    </row>
    <row r="162" spans="1:5">
      <c r="A162" s="92"/>
      <c r="B162" s="93"/>
      <c r="C162" s="94">
        <f t="shared" si="9"/>
        <v>0</v>
      </c>
      <c r="D162" s="95">
        <f t="shared" si="10"/>
        <v>0</v>
      </c>
      <c r="E162" s="104">
        <f t="shared" si="11"/>
        <v>0</v>
      </c>
    </row>
    <row r="163" spans="1:5">
      <c r="A163" s="96"/>
      <c r="B163" s="97"/>
      <c r="C163" s="98">
        <f t="shared" si="9"/>
        <v>0</v>
      </c>
      <c r="D163" s="99">
        <f t="shared" si="10"/>
        <v>0</v>
      </c>
      <c r="E163" s="105">
        <f t="shared" si="11"/>
        <v>0</v>
      </c>
    </row>
    <row r="164" spans="1:5">
      <c r="A164" s="92"/>
      <c r="B164" s="93"/>
      <c r="C164" s="94">
        <f t="shared" si="9"/>
        <v>0</v>
      </c>
      <c r="D164" s="95">
        <f t="shared" si="10"/>
        <v>0</v>
      </c>
      <c r="E164" s="104">
        <f t="shared" si="11"/>
        <v>0</v>
      </c>
    </row>
    <row r="165" spans="1:5">
      <c r="A165" s="96"/>
      <c r="B165" s="97"/>
      <c r="C165" s="98">
        <f t="shared" si="9"/>
        <v>0</v>
      </c>
      <c r="D165" s="99">
        <f t="shared" si="10"/>
        <v>0</v>
      </c>
      <c r="E165" s="105">
        <f t="shared" si="11"/>
        <v>0</v>
      </c>
    </row>
    <row r="166" spans="1:5">
      <c r="A166" s="92"/>
      <c r="B166" s="93"/>
      <c r="C166" s="94">
        <f t="shared" ref="C166:C229" si="12">IFERROR(A166-INT(A166),0)</f>
        <v>0</v>
      </c>
      <c r="D166" s="95">
        <f t="shared" ref="D166:D229" si="13">B168-INT(B168)</f>
        <v>0</v>
      </c>
      <c r="E166" s="104">
        <f t="shared" ref="E166:E229" si="14">IFERROR(D166-C166,0)</f>
        <v>0</v>
      </c>
    </row>
    <row r="167" spans="1:5">
      <c r="A167" s="96"/>
      <c r="B167" s="97"/>
      <c r="C167" s="98">
        <f t="shared" si="12"/>
        <v>0</v>
      </c>
      <c r="D167" s="99">
        <f t="shared" si="13"/>
        <v>0</v>
      </c>
      <c r="E167" s="105">
        <f t="shared" si="14"/>
        <v>0</v>
      </c>
    </row>
    <row r="168" spans="1:5">
      <c r="A168" s="92"/>
      <c r="B168" s="93"/>
      <c r="C168" s="94">
        <f t="shared" si="12"/>
        <v>0</v>
      </c>
      <c r="D168" s="95">
        <f t="shared" si="13"/>
        <v>0</v>
      </c>
      <c r="E168" s="104">
        <f t="shared" si="14"/>
        <v>0</v>
      </c>
    </row>
    <row r="169" spans="1:5">
      <c r="A169" s="96"/>
      <c r="B169" s="97"/>
      <c r="C169" s="98">
        <f t="shared" si="12"/>
        <v>0</v>
      </c>
      <c r="D169" s="99">
        <f t="shared" si="13"/>
        <v>0</v>
      </c>
      <c r="E169" s="105">
        <f t="shared" si="14"/>
        <v>0</v>
      </c>
    </row>
    <row r="170" spans="1:5">
      <c r="A170" s="92"/>
      <c r="B170" s="93"/>
      <c r="C170" s="94">
        <f t="shared" si="12"/>
        <v>0</v>
      </c>
      <c r="D170" s="95">
        <f t="shared" si="13"/>
        <v>0</v>
      </c>
      <c r="E170" s="104">
        <f t="shared" si="14"/>
        <v>0</v>
      </c>
    </row>
    <row r="171" spans="1:5">
      <c r="A171" s="96"/>
      <c r="B171" s="97"/>
      <c r="C171" s="98">
        <f t="shared" si="12"/>
        <v>0</v>
      </c>
      <c r="D171" s="99">
        <f t="shared" si="13"/>
        <v>0</v>
      </c>
      <c r="E171" s="105">
        <f t="shared" si="14"/>
        <v>0</v>
      </c>
    </row>
    <row r="172" spans="1:5">
      <c r="A172" s="92"/>
      <c r="B172" s="93"/>
      <c r="C172" s="94">
        <f t="shared" si="12"/>
        <v>0</v>
      </c>
      <c r="D172" s="95">
        <f t="shared" si="13"/>
        <v>0</v>
      </c>
      <c r="E172" s="104">
        <f t="shared" si="14"/>
        <v>0</v>
      </c>
    </row>
    <row r="173" spans="1:5">
      <c r="A173" s="96"/>
      <c r="B173" s="97"/>
      <c r="C173" s="98">
        <f t="shared" si="12"/>
        <v>0</v>
      </c>
      <c r="D173" s="99">
        <f t="shared" si="13"/>
        <v>0</v>
      </c>
      <c r="E173" s="105">
        <f t="shared" si="14"/>
        <v>0</v>
      </c>
    </row>
    <row r="174" spans="1:5">
      <c r="A174" s="92"/>
      <c r="B174" s="93"/>
      <c r="C174" s="94">
        <f t="shared" si="12"/>
        <v>0</v>
      </c>
      <c r="D174" s="95">
        <f t="shared" si="13"/>
        <v>0</v>
      </c>
      <c r="E174" s="104">
        <f t="shared" si="14"/>
        <v>0</v>
      </c>
    </row>
    <row r="175" spans="1:5">
      <c r="A175" s="96"/>
      <c r="B175" s="97"/>
      <c r="C175" s="98">
        <f t="shared" si="12"/>
        <v>0</v>
      </c>
      <c r="D175" s="99">
        <f t="shared" si="13"/>
        <v>0</v>
      </c>
      <c r="E175" s="105">
        <f t="shared" si="14"/>
        <v>0</v>
      </c>
    </row>
    <row r="176" spans="1:5">
      <c r="A176" s="92"/>
      <c r="B176" s="93"/>
      <c r="C176" s="94">
        <f t="shared" si="12"/>
        <v>0</v>
      </c>
      <c r="D176" s="95">
        <f t="shared" si="13"/>
        <v>0</v>
      </c>
      <c r="E176" s="104">
        <f t="shared" si="14"/>
        <v>0</v>
      </c>
    </row>
    <row r="177" spans="1:5">
      <c r="A177" s="96"/>
      <c r="B177" s="97"/>
      <c r="C177" s="98">
        <f t="shared" si="12"/>
        <v>0</v>
      </c>
      <c r="D177" s="99">
        <f t="shared" si="13"/>
        <v>0</v>
      </c>
      <c r="E177" s="105">
        <f t="shared" si="14"/>
        <v>0</v>
      </c>
    </row>
    <row r="178" spans="1:5">
      <c r="A178" s="92"/>
      <c r="B178" s="93"/>
      <c r="C178" s="94">
        <f t="shared" si="12"/>
        <v>0</v>
      </c>
      <c r="D178" s="95">
        <f t="shared" si="13"/>
        <v>0</v>
      </c>
      <c r="E178" s="104">
        <f t="shared" si="14"/>
        <v>0</v>
      </c>
    </row>
    <row r="179" spans="1:5">
      <c r="A179" s="96"/>
      <c r="B179" s="97"/>
      <c r="C179" s="98">
        <f t="shared" si="12"/>
        <v>0</v>
      </c>
      <c r="D179" s="99">
        <f t="shared" si="13"/>
        <v>0</v>
      </c>
      <c r="E179" s="105">
        <f t="shared" si="14"/>
        <v>0</v>
      </c>
    </row>
    <row r="180" spans="1:5">
      <c r="A180" s="92"/>
      <c r="B180" s="93"/>
      <c r="C180" s="94">
        <f t="shared" si="12"/>
        <v>0</v>
      </c>
      <c r="D180" s="95">
        <f t="shared" si="13"/>
        <v>0</v>
      </c>
      <c r="E180" s="104">
        <f t="shared" si="14"/>
        <v>0</v>
      </c>
    </row>
    <row r="181" spans="1:5">
      <c r="A181" s="96"/>
      <c r="B181" s="97"/>
      <c r="C181" s="98">
        <f t="shared" si="12"/>
        <v>0</v>
      </c>
      <c r="D181" s="99">
        <f t="shared" si="13"/>
        <v>0</v>
      </c>
      <c r="E181" s="105">
        <f t="shared" si="14"/>
        <v>0</v>
      </c>
    </row>
    <row r="182" spans="1:5">
      <c r="A182" s="92"/>
      <c r="B182" s="93"/>
      <c r="C182" s="94">
        <f t="shared" si="12"/>
        <v>0</v>
      </c>
      <c r="D182" s="95">
        <f t="shared" si="13"/>
        <v>0</v>
      </c>
      <c r="E182" s="104">
        <f t="shared" si="14"/>
        <v>0</v>
      </c>
    </row>
    <row r="183" spans="1:5">
      <c r="A183" s="96"/>
      <c r="B183" s="97"/>
      <c r="C183" s="98">
        <f t="shared" si="12"/>
        <v>0</v>
      </c>
      <c r="D183" s="99">
        <f t="shared" si="13"/>
        <v>0</v>
      </c>
      <c r="E183" s="105">
        <f t="shared" si="14"/>
        <v>0</v>
      </c>
    </row>
    <row r="184" spans="1:5">
      <c r="A184" s="92"/>
      <c r="B184" s="93"/>
      <c r="C184" s="94">
        <f t="shared" si="12"/>
        <v>0</v>
      </c>
      <c r="D184" s="95">
        <f t="shared" si="13"/>
        <v>0</v>
      </c>
      <c r="E184" s="104">
        <f t="shared" si="14"/>
        <v>0</v>
      </c>
    </row>
    <row r="185" spans="1:5">
      <c r="A185" s="96"/>
      <c r="B185" s="97"/>
      <c r="C185" s="98">
        <f t="shared" si="12"/>
        <v>0</v>
      </c>
      <c r="D185" s="99">
        <f t="shared" si="13"/>
        <v>0</v>
      </c>
      <c r="E185" s="105">
        <f t="shared" si="14"/>
        <v>0</v>
      </c>
    </row>
    <row r="186" spans="1:5">
      <c r="A186" s="92"/>
      <c r="B186" s="93"/>
      <c r="C186" s="94">
        <f t="shared" si="12"/>
        <v>0</v>
      </c>
      <c r="D186" s="95">
        <f t="shared" si="13"/>
        <v>0</v>
      </c>
      <c r="E186" s="104">
        <f t="shared" si="14"/>
        <v>0</v>
      </c>
    </row>
    <row r="187" spans="1:5">
      <c r="A187" s="96"/>
      <c r="B187" s="97"/>
      <c r="C187" s="98">
        <f t="shared" si="12"/>
        <v>0</v>
      </c>
      <c r="D187" s="99">
        <f t="shared" si="13"/>
        <v>0</v>
      </c>
      <c r="E187" s="105">
        <f t="shared" si="14"/>
        <v>0</v>
      </c>
    </row>
    <row r="188" spans="1:5">
      <c r="A188" s="92"/>
      <c r="B188" s="93"/>
      <c r="C188" s="94">
        <f t="shared" si="12"/>
        <v>0</v>
      </c>
      <c r="D188" s="95">
        <f t="shared" si="13"/>
        <v>0</v>
      </c>
      <c r="E188" s="104">
        <f t="shared" si="14"/>
        <v>0</v>
      </c>
    </row>
    <row r="189" spans="1:5">
      <c r="A189" s="96"/>
      <c r="B189" s="97"/>
      <c r="C189" s="98">
        <f t="shared" si="12"/>
        <v>0</v>
      </c>
      <c r="D189" s="99">
        <f t="shared" si="13"/>
        <v>0</v>
      </c>
      <c r="E189" s="105">
        <f t="shared" si="14"/>
        <v>0</v>
      </c>
    </row>
    <row r="190" spans="1:5">
      <c r="A190" s="92"/>
      <c r="B190" s="93"/>
      <c r="C190" s="94">
        <f t="shared" si="12"/>
        <v>0</v>
      </c>
      <c r="D190" s="95">
        <f t="shared" si="13"/>
        <v>0</v>
      </c>
      <c r="E190" s="104">
        <f t="shared" si="14"/>
        <v>0</v>
      </c>
    </row>
    <row r="191" spans="1:5">
      <c r="A191" s="96"/>
      <c r="B191" s="97"/>
      <c r="C191" s="98">
        <f t="shared" si="12"/>
        <v>0</v>
      </c>
      <c r="D191" s="99">
        <f t="shared" si="13"/>
        <v>0</v>
      </c>
      <c r="E191" s="105">
        <f t="shared" si="14"/>
        <v>0</v>
      </c>
    </row>
    <row r="192" spans="1:5">
      <c r="A192" s="92"/>
      <c r="B192" s="93"/>
      <c r="C192" s="94">
        <f t="shared" si="12"/>
        <v>0</v>
      </c>
      <c r="D192" s="95">
        <f t="shared" si="13"/>
        <v>0</v>
      </c>
      <c r="E192" s="104">
        <f t="shared" si="14"/>
        <v>0</v>
      </c>
    </row>
    <row r="193" spans="1:5">
      <c r="A193" s="96"/>
      <c r="B193" s="97"/>
      <c r="C193" s="98">
        <f t="shared" si="12"/>
        <v>0</v>
      </c>
      <c r="D193" s="99">
        <f t="shared" si="13"/>
        <v>0</v>
      </c>
      <c r="E193" s="105">
        <f t="shared" si="14"/>
        <v>0</v>
      </c>
    </row>
    <row r="194" spans="1:5">
      <c r="A194" s="92"/>
      <c r="B194" s="93"/>
      <c r="C194" s="94">
        <f t="shared" si="12"/>
        <v>0</v>
      </c>
      <c r="D194" s="95">
        <f t="shared" si="13"/>
        <v>0</v>
      </c>
      <c r="E194" s="104">
        <f t="shared" si="14"/>
        <v>0</v>
      </c>
    </row>
    <row r="195" spans="1:5">
      <c r="A195" s="96"/>
      <c r="B195" s="97"/>
      <c r="C195" s="98">
        <f t="shared" si="12"/>
        <v>0</v>
      </c>
      <c r="D195" s="99">
        <f t="shared" si="13"/>
        <v>0</v>
      </c>
      <c r="E195" s="105">
        <f t="shared" si="14"/>
        <v>0</v>
      </c>
    </row>
    <row r="196" spans="1:5">
      <c r="A196" s="92"/>
      <c r="B196" s="93"/>
      <c r="C196" s="94">
        <f t="shared" si="12"/>
        <v>0</v>
      </c>
      <c r="D196" s="95">
        <f t="shared" si="13"/>
        <v>0</v>
      </c>
      <c r="E196" s="104">
        <f t="shared" si="14"/>
        <v>0</v>
      </c>
    </row>
    <row r="197" spans="1:5">
      <c r="A197" s="96"/>
      <c r="B197" s="97"/>
      <c r="C197" s="98">
        <f t="shared" si="12"/>
        <v>0</v>
      </c>
      <c r="D197" s="99">
        <f t="shared" si="13"/>
        <v>0</v>
      </c>
      <c r="E197" s="105">
        <f t="shared" si="14"/>
        <v>0</v>
      </c>
    </row>
    <row r="198" spans="1:5">
      <c r="A198" s="92"/>
      <c r="B198" s="93"/>
      <c r="C198" s="94">
        <f t="shared" si="12"/>
        <v>0</v>
      </c>
      <c r="D198" s="95">
        <f t="shared" si="13"/>
        <v>0</v>
      </c>
      <c r="E198" s="104">
        <f t="shared" si="14"/>
        <v>0</v>
      </c>
    </row>
    <row r="199" spans="1:5">
      <c r="A199" s="96"/>
      <c r="B199" s="97"/>
      <c r="C199" s="98">
        <f t="shared" si="12"/>
        <v>0</v>
      </c>
      <c r="D199" s="99">
        <f t="shared" si="13"/>
        <v>0</v>
      </c>
      <c r="E199" s="105">
        <f t="shared" si="14"/>
        <v>0</v>
      </c>
    </row>
    <row r="200" spans="1:5">
      <c r="A200" s="92"/>
      <c r="B200" s="93"/>
      <c r="C200" s="94">
        <f t="shared" si="12"/>
        <v>0</v>
      </c>
      <c r="D200" s="95">
        <f t="shared" si="13"/>
        <v>0</v>
      </c>
      <c r="E200" s="104">
        <f t="shared" si="14"/>
        <v>0</v>
      </c>
    </row>
    <row r="201" spans="1:5">
      <c r="A201" s="96"/>
      <c r="B201" s="97"/>
      <c r="C201" s="98">
        <f t="shared" si="12"/>
        <v>0</v>
      </c>
      <c r="D201" s="99">
        <f t="shared" si="13"/>
        <v>0</v>
      </c>
      <c r="E201" s="105">
        <f t="shared" si="14"/>
        <v>0</v>
      </c>
    </row>
    <row r="202" spans="1:5">
      <c r="A202" s="92"/>
      <c r="B202" s="93"/>
      <c r="C202" s="94">
        <f t="shared" si="12"/>
        <v>0</v>
      </c>
      <c r="D202" s="95">
        <f t="shared" si="13"/>
        <v>0</v>
      </c>
      <c r="E202" s="104">
        <f t="shared" si="14"/>
        <v>0</v>
      </c>
    </row>
    <row r="203" spans="1:5">
      <c r="A203" s="96"/>
      <c r="B203" s="97"/>
      <c r="C203" s="98">
        <f t="shared" si="12"/>
        <v>0</v>
      </c>
      <c r="D203" s="99">
        <f t="shared" si="13"/>
        <v>0</v>
      </c>
      <c r="E203" s="105">
        <f t="shared" si="14"/>
        <v>0</v>
      </c>
    </row>
    <row r="204" spans="1:5">
      <c r="A204" s="92"/>
      <c r="B204" s="93"/>
      <c r="C204" s="94">
        <f t="shared" si="12"/>
        <v>0</v>
      </c>
      <c r="D204" s="95">
        <f t="shared" si="13"/>
        <v>0</v>
      </c>
      <c r="E204" s="104">
        <f t="shared" si="14"/>
        <v>0</v>
      </c>
    </row>
    <row r="205" spans="1:5">
      <c r="A205" s="96"/>
      <c r="B205" s="97"/>
      <c r="C205" s="98">
        <f t="shared" si="12"/>
        <v>0</v>
      </c>
      <c r="D205" s="99">
        <f t="shared" si="13"/>
        <v>0</v>
      </c>
      <c r="E205" s="105">
        <f t="shared" si="14"/>
        <v>0</v>
      </c>
    </row>
    <row r="206" spans="1:5">
      <c r="A206" s="92"/>
      <c r="B206" s="93"/>
      <c r="C206" s="94">
        <f t="shared" si="12"/>
        <v>0</v>
      </c>
      <c r="D206" s="95">
        <f t="shared" si="13"/>
        <v>0</v>
      </c>
      <c r="E206" s="104">
        <f t="shared" si="14"/>
        <v>0</v>
      </c>
    </row>
    <row r="207" spans="1:5">
      <c r="A207" s="96"/>
      <c r="B207" s="97"/>
      <c r="C207" s="98">
        <f t="shared" si="12"/>
        <v>0</v>
      </c>
      <c r="D207" s="99">
        <f t="shared" si="13"/>
        <v>0</v>
      </c>
      <c r="E207" s="105">
        <f t="shared" si="14"/>
        <v>0</v>
      </c>
    </row>
    <row r="208" spans="1:5">
      <c r="A208" s="92"/>
      <c r="B208" s="93"/>
      <c r="C208" s="94">
        <f t="shared" si="12"/>
        <v>0</v>
      </c>
      <c r="D208" s="95">
        <f t="shared" si="13"/>
        <v>0</v>
      </c>
      <c r="E208" s="104">
        <f t="shared" si="14"/>
        <v>0</v>
      </c>
    </row>
    <row r="209" spans="1:5">
      <c r="A209" s="96"/>
      <c r="B209" s="97"/>
      <c r="C209" s="98">
        <f t="shared" si="12"/>
        <v>0</v>
      </c>
      <c r="D209" s="99">
        <f t="shared" si="13"/>
        <v>0</v>
      </c>
      <c r="E209" s="105">
        <f t="shared" si="14"/>
        <v>0</v>
      </c>
    </row>
    <row r="210" spans="1:5">
      <c r="A210" s="92"/>
      <c r="B210" s="93"/>
      <c r="C210" s="94">
        <f t="shared" si="12"/>
        <v>0</v>
      </c>
      <c r="D210" s="95">
        <f t="shared" si="13"/>
        <v>0</v>
      </c>
      <c r="E210" s="104">
        <f t="shared" si="14"/>
        <v>0</v>
      </c>
    </row>
    <row r="211" spans="1:5">
      <c r="A211" s="96"/>
      <c r="B211" s="97"/>
      <c r="C211" s="98">
        <f t="shared" si="12"/>
        <v>0</v>
      </c>
      <c r="D211" s="99">
        <f t="shared" si="13"/>
        <v>0</v>
      </c>
      <c r="E211" s="105">
        <f t="shared" si="14"/>
        <v>0</v>
      </c>
    </row>
    <row r="212" spans="1:5">
      <c r="A212" s="92"/>
      <c r="B212" s="93"/>
      <c r="C212" s="94">
        <f t="shared" si="12"/>
        <v>0</v>
      </c>
      <c r="D212" s="95">
        <f t="shared" si="13"/>
        <v>0</v>
      </c>
      <c r="E212" s="104">
        <f t="shared" si="14"/>
        <v>0</v>
      </c>
    </row>
    <row r="213" spans="1:5">
      <c r="A213" s="96"/>
      <c r="B213" s="97"/>
      <c r="C213" s="98">
        <f t="shared" si="12"/>
        <v>0</v>
      </c>
      <c r="D213" s="99">
        <f t="shared" si="13"/>
        <v>0</v>
      </c>
      <c r="E213" s="105">
        <f t="shared" si="14"/>
        <v>0</v>
      </c>
    </row>
    <row r="214" spans="1:5">
      <c r="A214" s="92"/>
      <c r="B214" s="93"/>
      <c r="C214" s="94">
        <f t="shared" si="12"/>
        <v>0</v>
      </c>
      <c r="D214" s="95">
        <f t="shared" si="13"/>
        <v>0</v>
      </c>
      <c r="E214" s="104">
        <f t="shared" si="14"/>
        <v>0</v>
      </c>
    </row>
    <row r="215" spans="1:5">
      <c r="A215" s="96"/>
      <c r="B215" s="97"/>
      <c r="C215" s="98">
        <f t="shared" si="12"/>
        <v>0</v>
      </c>
      <c r="D215" s="99">
        <f t="shared" si="13"/>
        <v>0</v>
      </c>
      <c r="E215" s="105">
        <f t="shared" si="14"/>
        <v>0</v>
      </c>
    </row>
    <row r="216" spans="1:5">
      <c r="A216" s="92"/>
      <c r="B216" s="93"/>
      <c r="C216" s="94">
        <f t="shared" si="12"/>
        <v>0</v>
      </c>
      <c r="D216" s="95">
        <f t="shared" si="13"/>
        <v>0</v>
      </c>
      <c r="E216" s="104">
        <f t="shared" si="14"/>
        <v>0</v>
      </c>
    </row>
    <row r="217" spans="1:5">
      <c r="A217" s="96"/>
      <c r="B217" s="97"/>
      <c r="C217" s="98">
        <f t="shared" si="12"/>
        <v>0</v>
      </c>
      <c r="D217" s="99">
        <f t="shared" si="13"/>
        <v>0</v>
      </c>
      <c r="E217" s="105">
        <f t="shared" si="14"/>
        <v>0</v>
      </c>
    </row>
    <row r="218" spans="1:5">
      <c r="A218" s="92"/>
      <c r="B218" s="93"/>
      <c r="C218" s="94">
        <f t="shared" si="12"/>
        <v>0</v>
      </c>
      <c r="D218" s="95">
        <f t="shared" si="13"/>
        <v>0</v>
      </c>
      <c r="E218" s="104">
        <f t="shared" si="14"/>
        <v>0</v>
      </c>
    </row>
    <row r="219" spans="1:5">
      <c r="A219" s="96"/>
      <c r="B219" s="97"/>
      <c r="C219" s="98">
        <f t="shared" si="12"/>
        <v>0</v>
      </c>
      <c r="D219" s="99">
        <f t="shared" si="13"/>
        <v>0</v>
      </c>
      <c r="E219" s="105">
        <f t="shared" si="14"/>
        <v>0</v>
      </c>
    </row>
    <row r="220" spans="1:5">
      <c r="A220" s="92"/>
      <c r="B220" s="93"/>
      <c r="C220" s="94">
        <f t="shared" si="12"/>
        <v>0</v>
      </c>
      <c r="D220" s="95">
        <f t="shared" si="13"/>
        <v>0</v>
      </c>
      <c r="E220" s="104">
        <f t="shared" si="14"/>
        <v>0</v>
      </c>
    </row>
    <row r="221" spans="1:5">
      <c r="A221" s="96"/>
      <c r="B221" s="97"/>
      <c r="C221" s="98">
        <f t="shared" si="12"/>
        <v>0</v>
      </c>
      <c r="D221" s="99">
        <f t="shared" si="13"/>
        <v>0</v>
      </c>
      <c r="E221" s="105">
        <f t="shared" si="14"/>
        <v>0</v>
      </c>
    </row>
    <row r="222" spans="1:5">
      <c r="A222" s="92"/>
      <c r="B222" s="93"/>
      <c r="C222" s="94">
        <f t="shared" si="12"/>
        <v>0</v>
      </c>
      <c r="D222" s="95">
        <f t="shared" si="13"/>
        <v>0</v>
      </c>
      <c r="E222" s="104">
        <f t="shared" si="14"/>
        <v>0</v>
      </c>
    </row>
    <row r="223" spans="1:5">
      <c r="A223" s="96"/>
      <c r="B223" s="97"/>
      <c r="C223" s="98">
        <f t="shared" si="12"/>
        <v>0</v>
      </c>
      <c r="D223" s="99">
        <f t="shared" si="13"/>
        <v>0</v>
      </c>
      <c r="E223" s="105">
        <f t="shared" si="14"/>
        <v>0</v>
      </c>
    </row>
    <row r="224" spans="1:5">
      <c r="A224" s="92"/>
      <c r="B224" s="93"/>
      <c r="C224" s="94">
        <f t="shared" si="12"/>
        <v>0</v>
      </c>
      <c r="D224" s="95">
        <f t="shared" si="13"/>
        <v>0</v>
      </c>
      <c r="E224" s="104">
        <f t="shared" si="14"/>
        <v>0</v>
      </c>
    </row>
    <row r="225" spans="1:5">
      <c r="A225" s="96"/>
      <c r="B225" s="97"/>
      <c r="C225" s="98">
        <f t="shared" si="12"/>
        <v>0</v>
      </c>
      <c r="D225" s="99">
        <f t="shared" si="13"/>
        <v>0</v>
      </c>
      <c r="E225" s="105">
        <f t="shared" si="14"/>
        <v>0</v>
      </c>
    </row>
    <row r="226" spans="1:5">
      <c r="A226" s="92"/>
      <c r="B226" s="93"/>
      <c r="C226" s="94">
        <f t="shared" si="12"/>
        <v>0</v>
      </c>
      <c r="D226" s="95">
        <f t="shared" si="13"/>
        <v>0</v>
      </c>
      <c r="E226" s="104">
        <f t="shared" si="14"/>
        <v>0</v>
      </c>
    </row>
    <row r="227" spans="1:5">
      <c r="A227" s="96"/>
      <c r="B227" s="97"/>
      <c r="C227" s="98">
        <f t="shared" si="12"/>
        <v>0</v>
      </c>
      <c r="D227" s="99">
        <f t="shared" si="13"/>
        <v>0</v>
      </c>
      <c r="E227" s="105">
        <f t="shared" si="14"/>
        <v>0</v>
      </c>
    </row>
    <row r="228" spans="1:5">
      <c r="A228" s="92"/>
      <c r="B228" s="93"/>
      <c r="C228" s="94">
        <f t="shared" si="12"/>
        <v>0</v>
      </c>
      <c r="D228" s="95">
        <f t="shared" si="13"/>
        <v>0</v>
      </c>
      <c r="E228" s="104">
        <f t="shared" si="14"/>
        <v>0</v>
      </c>
    </row>
    <row r="229" spans="1:5">
      <c r="A229" s="96"/>
      <c r="B229" s="97"/>
      <c r="C229" s="98">
        <f t="shared" si="12"/>
        <v>0</v>
      </c>
      <c r="D229" s="99">
        <f t="shared" si="13"/>
        <v>0</v>
      </c>
      <c r="E229" s="105">
        <f t="shared" si="14"/>
        <v>0</v>
      </c>
    </row>
    <row r="230" spans="1:5">
      <c r="A230" s="92"/>
      <c r="B230" s="93"/>
      <c r="C230" s="94">
        <f t="shared" ref="C230:C293" si="15">IFERROR(A230-INT(A230),0)</f>
        <v>0</v>
      </c>
      <c r="D230" s="95">
        <f t="shared" ref="D230:D293" si="16">B232-INT(B232)</f>
        <v>0</v>
      </c>
      <c r="E230" s="104">
        <f t="shared" ref="E230:E293" si="17">IFERROR(D230-C230,0)</f>
        <v>0</v>
      </c>
    </row>
    <row r="231" spans="1:5">
      <c r="A231" s="96"/>
      <c r="B231" s="97"/>
      <c r="C231" s="98">
        <f t="shared" si="15"/>
        <v>0</v>
      </c>
      <c r="D231" s="99">
        <f t="shared" si="16"/>
        <v>0</v>
      </c>
      <c r="E231" s="105">
        <f t="shared" si="17"/>
        <v>0</v>
      </c>
    </row>
    <row r="232" spans="1:5">
      <c r="A232" s="92"/>
      <c r="B232" s="93"/>
      <c r="C232" s="94">
        <f t="shared" si="15"/>
        <v>0</v>
      </c>
      <c r="D232" s="95">
        <f t="shared" si="16"/>
        <v>0</v>
      </c>
      <c r="E232" s="104">
        <f t="shared" si="17"/>
        <v>0</v>
      </c>
    </row>
    <row r="233" spans="1:5">
      <c r="A233" s="96"/>
      <c r="B233" s="97"/>
      <c r="C233" s="98">
        <f t="shared" si="15"/>
        <v>0</v>
      </c>
      <c r="D233" s="99">
        <f t="shared" si="16"/>
        <v>0</v>
      </c>
      <c r="E233" s="105">
        <f t="shared" si="17"/>
        <v>0</v>
      </c>
    </row>
    <row r="234" spans="1:5">
      <c r="A234" s="92"/>
      <c r="B234" s="93"/>
      <c r="C234" s="94">
        <f t="shared" si="15"/>
        <v>0</v>
      </c>
      <c r="D234" s="95">
        <f t="shared" si="16"/>
        <v>0</v>
      </c>
      <c r="E234" s="104">
        <f t="shared" si="17"/>
        <v>0</v>
      </c>
    </row>
    <row r="235" spans="1:5">
      <c r="A235" s="96"/>
      <c r="B235" s="97"/>
      <c r="C235" s="98">
        <f t="shared" si="15"/>
        <v>0</v>
      </c>
      <c r="D235" s="99">
        <f t="shared" si="16"/>
        <v>0</v>
      </c>
      <c r="E235" s="105">
        <f t="shared" si="17"/>
        <v>0</v>
      </c>
    </row>
    <row r="236" spans="1:5">
      <c r="A236" s="92"/>
      <c r="B236" s="93"/>
      <c r="C236" s="94">
        <f t="shared" si="15"/>
        <v>0</v>
      </c>
      <c r="D236" s="95">
        <f t="shared" si="16"/>
        <v>0</v>
      </c>
      <c r="E236" s="104">
        <f t="shared" si="17"/>
        <v>0</v>
      </c>
    </row>
    <row r="237" spans="1:5">
      <c r="A237" s="96"/>
      <c r="B237" s="97"/>
      <c r="C237" s="98">
        <f t="shared" si="15"/>
        <v>0</v>
      </c>
      <c r="D237" s="99">
        <f t="shared" si="16"/>
        <v>0</v>
      </c>
      <c r="E237" s="105">
        <f t="shared" si="17"/>
        <v>0</v>
      </c>
    </row>
    <row r="238" spans="1:5">
      <c r="A238" s="92"/>
      <c r="B238" s="93"/>
      <c r="C238" s="94">
        <f t="shared" si="15"/>
        <v>0</v>
      </c>
      <c r="D238" s="95">
        <f t="shared" si="16"/>
        <v>0</v>
      </c>
      <c r="E238" s="104">
        <f t="shared" si="17"/>
        <v>0</v>
      </c>
    </row>
    <row r="239" spans="1:5">
      <c r="A239" s="96"/>
      <c r="B239" s="97"/>
      <c r="C239" s="98">
        <f t="shared" si="15"/>
        <v>0</v>
      </c>
      <c r="D239" s="99">
        <f t="shared" si="16"/>
        <v>0</v>
      </c>
      <c r="E239" s="105">
        <f t="shared" si="17"/>
        <v>0</v>
      </c>
    </row>
    <row r="240" spans="1:5">
      <c r="A240" s="92"/>
      <c r="B240" s="93"/>
      <c r="C240" s="94">
        <f t="shared" si="15"/>
        <v>0</v>
      </c>
      <c r="D240" s="95">
        <f t="shared" si="16"/>
        <v>0</v>
      </c>
      <c r="E240" s="104">
        <f t="shared" si="17"/>
        <v>0</v>
      </c>
    </row>
    <row r="241" spans="1:5">
      <c r="A241" s="96"/>
      <c r="B241" s="97"/>
      <c r="C241" s="98">
        <f t="shared" si="15"/>
        <v>0</v>
      </c>
      <c r="D241" s="99">
        <f t="shared" si="16"/>
        <v>0</v>
      </c>
      <c r="E241" s="105">
        <f t="shared" si="17"/>
        <v>0</v>
      </c>
    </row>
    <row r="242" spans="1:5">
      <c r="A242" s="92"/>
      <c r="B242" s="93"/>
      <c r="C242" s="94">
        <f t="shared" si="15"/>
        <v>0</v>
      </c>
      <c r="D242" s="95">
        <f t="shared" si="16"/>
        <v>0</v>
      </c>
      <c r="E242" s="104">
        <f t="shared" si="17"/>
        <v>0</v>
      </c>
    </row>
    <row r="243" spans="1:5">
      <c r="A243" s="96"/>
      <c r="B243" s="97"/>
      <c r="C243" s="98">
        <f t="shared" si="15"/>
        <v>0</v>
      </c>
      <c r="D243" s="99">
        <f t="shared" si="16"/>
        <v>0</v>
      </c>
      <c r="E243" s="105">
        <f t="shared" si="17"/>
        <v>0</v>
      </c>
    </row>
    <row r="244" spans="1:5">
      <c r="A244" s="92"/>
      <c r="B244" s="93"/>
      <c r="C244" s="94">
        <f t="shared" si="15"/>
        <v>0</v>
      </c>
      <c r="D244" s="95">
        <f t="shared" si="16"/>
        <v>0</v>
      </c>
      <c r="E244" s="104">
        <f t="shared" si="17"/>
        <v>0</v>
      </c>
    </row>
    <row r="245" spans="1:5">
      <c r="A245" s="96"/>
      <c r="B245" s="97"/>
      <c r="C245" s="98">
        <f t="shared" si="15"/>
        <v>0</v>
      </c>
      <c r="D245" s="99">
        <f t="shared" si="16"/>
        <v>0</v>
      </c>
      <c r="E245" s="105">
        <f t="shared" si="17"/>
        <v>0</v>
      </c>
    </row>
    <row r="246" spans="1:5">
      <c r="A246" s="92"/>
      <c r="B246" s="93"/>
      <c r="C246" s="94">
        <f t="shared" si="15"/>
        <v>0</v>
      </c>
      <c r="D246" s="95">
        <f t="shared" si="16"/>
        <v>0</v>
      </c>
      <c r="E246" s="104">
        <f t="shared" si="17"/>
        <v>0</v>
      </c>
    </row>
    <row r="247" spans="1:5">
      <c r="A247" s="96"/>
      <c r="B247" s="97"/>
      <c r="C247" s="98">
        <f t="shared" si="15"/>
        <v>0</v>
      </c>
      <c r="D247" s="99">
        <f t="shared" si="16"/>
        <v>0</v>
      </c>
      <c r="E247" s="105">
        <f t="shared" si="17"/>
        <v>0</v>
      </c>
    </row>
    <row r="248" spans="1:5">
      <c r="A248" s="92"/>
      <c r="B248" s="93"/>
      <c r="C248" s="94">
        <f t="shared" si="15"/>
        <v>0</v>
      </c>
      <c r="D248" s="95">
        <f t="shared" si="16"/>
        <v>0</v>
      </c>
      <c r="E248" s="104">
        <f t="shared" si="17"/>
        <v>0</v>
      </c>
    </row>
    <row r="249" spans="1:5">
      <c r="A249" s="96"/>
      <c r="B249" s="97"/>
      <c r="C249" s="98">
        <f t="shared" si="15"/>
        <v>0</v>
      </c>
      <c r="D249" s="99">
        <f t="shared" si="16"/>
        <v>0</v>
      </c>
      <c r="E249" s="105">
        <f t="shared" si="17"/>
        <v>0</v>
      </c>
    </row>
    <row r="250" spans="1:5">
      <c r="A250" s="92"/>
      <c r="B250" s="93"/>
      <c r="C250" s="94">
        <f t="shared" si="15"/>
        <v>0</v>
      </c>
      <c r="D250" s="95">
        <f t="shared" si="16"/>
        <v>0</v>
      </c>
      <c r="E250" s="104">
        <f t="shared" si="17"/>
        <v>0</v>
      </c>
    </row>
    <row r="251" spans="1:5">
      <c r="A251" s="96"/>
      <c r="B251" s="97"/>
      <c r="C251" s="98">
        <f t="shared" si="15"/>
        <v>0</v>
      </c>
      <c r="D251" s="99">
        <f t="shared" si="16"/>
        <v>0</v>
      </c>
      <c r="E251" s="105">
        <f t="shared" si="17"/>
        <v>0</v>
      </c>
    </row>
    <row r="252" spans="1:5">
      <c r="A252" s="92"/>
      <c r="B252" s="93"/>
      <c r="C252" s="94">
        <f t="shared" si="15"/>
        <v>0</v>
      </c>
      <c r="D252" s="95">
        <f t="shared" si="16"/>
        <v>0</v>
      </c>
      <c r="E252" s="104">
        <f t="shared" si="17"/>
        <v>0</v>
      </c>
    </row>
    <row r="253" spans="1:5">
      <c r="A253" s="96"/>
      <c r="B253" s="97"/>
      <c r="C253" s="98">
        <f t="shared" si="15"/>
        <v>0</v>
      </c>
      <c r="D253" s="99">
        <f t="shared" si="16"/>
        <v>0</v>
      </c>
      <c r="E253" s="105">
        <f t="shared" si="17"/>
        <v>0</v>
      </c>
    </row>
    <row r="254" spans="1:5">
      <c r="A254" s="92"/>
      <c r="B254" s="93"/>
      <c r="C254" s="94">
        <f t="shared" si="15"/>
        <v>0</v>
      </c>
      <c r="D254" s="95">
        <f t="shared" si="16"/>
        <v>0</v>
      </c>
      <c r="E254" s="104">
        <f t="shared" si="17"/>
        <v>0</v>
      </c>
    </row>
    <row r="255" spans="1:5">
      <c r="A255" s="96"/>
      <c r="B255" s="97"/>
      <c r="C255" s="98">
        <f t="shared" si="15"/>
        <v>0</v>
      </c>
      <c r="D255" s="99">
        <f t="shared" si="16"/>
        <v>0</v>
      </c>
      <c r="E255" s="105">
        <f t="shared" si="17"/>
        <v>0</v>
      </c>
    </row>
    <row r="256" spans="1:5">
      <c r="A256" s="92"/>
      <c r="B256" s="93"/>
      <c r="C256" s="94">
        <f t="shared" si="15"/>
        <v>0</v>
      </c>
      <c r="D256" s="95">
        <f t="shared" si="16"/>
        <v>0</v>
      </c>
      <c r="E256" s="104">
        <f t="shared" si="17"/>
        <v>0</v>
      </c>
    </row>
    <row r="257" spans="1:5">
      <c r="A257" s="96"/>
      <c r="B257" s="97"/>
      <c r="C257" s="98">
        <f t="shared" si="15"/>
        <v>0</v>
      </c>
      <c r="D257" s="99">
        <f t="shared" si="16"/>
        <v>0</v>
      </c>
      <c r="E257" s="105">
        <f t="shared" si="17"/>
        <v>0</v>
      </c>
    </row>
    <row r="258" spans="1:5">
      <c r="A258" s="92"/>
      <c r="B258" s="93"/>
      <c r="C258" s="94">
        <f t="shared" si="15"/>
        <v>0</v>
      </c>
      <c r="D258" s="95">
        <f t="shared" si="16"/>
        <v>0</v>
      </c>
      <c r="E258" s="104">
        <f t="shared" si="17"/>
        <v>0</v>
      </c>
    </row>
    <row r="259" spans="1:5">
      <c r="A259" s="96"/>
      <c r="B259" s="97"/>
      <c r="C259" s="98">
        <f t="shared" si="15"/>
        <v>0</v>
      </c>
      <c r="D259" s="99">
        <f t="shared" si="16"/>
        <v>0</v>
      </c>
      <c r="E259" s="105">
        <f t="shared" si="17"/>
        <v>0</v>
      </c>
    </row>
    <row r="260" spans="1:5">
      <c r="A260" s="92"/>
      <c r="B260" s="93"/>
      <c r="C260" s="94">
        <f t="shared" si="15"/>
        <v>0</v>
      </c>
      <c r="D260" s="95">
        <f t="shared" si="16"/>
        <v>0</v>
      </c>
      <c r="E260" s="104">
        <f t="shared" si="17"/>
        <v>0</v>
      </c>
    </row>
    <row r="261" spans="1:5">
      <c r="A261" s="96"/>
      <c r="B261" s="97"/>
      <c r="C261" s="98">
        <f t="shared" si="15"/>
        <v>0</v>
      </c>
      <c r="D261" s="99">
        <f t="shared" si="16"/>
        <v>0</v>
      </c>
      <c r="E261" s="105">
        <f t="shared" si="17"/>
        <v>0</v>
      </c>
    </row>
    <row r="262" spans="1:5">
      <c r="A262" s="92"/>
      <c r="B262" s="93"/>
      <c r="C262" s="94">
        <f t="shared" si="15"/>
        <v>0</v>
      </c>
      <c r="D262" s="95">
        <f t="shared" si="16"/>
        <v>0</v>
      </c>
      <c r="E262" s="104">
        <f t="shared" si="17"/>
        <v>0</v>
      </c>
    </row>
    <row r="263" spans="1:5">
      <c r="A263" s="96"/>
      <c r="B263" s="97"/>
      <c r="C263" s="98">
        <f t="shared" si="15"/>
        <v>0</v>
      </c>
      <c r="D263" s="99">
        <f t="shared" si="16"/>
        <v>0</v>
      </c>
      <c r="E263" s="105">
        <f t="shared" si="17"/>
        <v>0</v>
      </c>
    </row>
    <row r="264" spans="1:5">
      <c r="A264" s="92"/>
      <c r="B264" s="93"/>
      <c r="C264" s="94">
        <f t="shared" si="15"/>
        <v>0</v>
      </c>
      <c r="D264" s="95">
        <f t="shared" si="16"/>
        <v>0</v>
      </c>
      <c r="E264" s="104">
        <f t="shared" si="17"/>
        <v>0</v>
      </c>
    </row>
    <row r="265" spans="1:5">
      <c r="A265" s="96"/>
      <c r="B265" s="97"/>
      <c r="C265" s="98">
        <f t="shared" si="15"/>
        <v>0</v>
      </c>
      <c r="D265" s="99">
        <f t="shared" si="16"/>
        <v>0</v>
      </c>
      <c r="E265" s="105">
        <f t="shared" si="17"/>
        <v>0</v>
      </c>
    </row>
    <row r="266" spans="1:5">
      <c r="A266" s="92"/>
      <c r="B266" s="93"/>
      <c r="C266" s="94">
        <f t="shared" si="15"/>
        <v>0</v>
      </c>
      <c r="D266" s="95">
        <f t="shared" si="16"/>
        <v>0</v>
      </c>
      <c r="E266" s="104">
        <f t="shared" si="17"/>
        <v>0</v>
      </c>
    </row>
    <row r="267" spans="1:5">
      <c r="A267" s="96"/>
      <c r="B267" s="97"/>
      <c r="C267" s="98">
        <f t="shared" si="15"/>
        <v>0</v>
      </c>
      <c r="D267" s="99">
        <f t="shared" si="16"/>
        <v>0</v>
      </c>
      <c r="E267" s="105">
        <f t="shared" si="17"/>
        <v>0</v>
      </c>
    </row>
    <row r="268" spans="1:5">
      <c r="A268" s="92"/>
      <c r="B268" s="93"/>
      <c r="C268" s="94">
        <f t="shared" si="15"/>
        <v>0</v>
      </c>
      <c r="D268" s="95">
        <f t="shared" si="16"/>
        <v>0</v>
      </c>
      <c r="E268" s="104">
        <f t="shared" si="17"/>
        <v>0</v>
      </c>
    </row>
    <row r="269" spans="1:5">
      <c r="A269" s="96"/>
      <c r="B269" s="97"/>
      <c r="C269" s="98">
        <f t="shared" si="15"/>
        <v>0</v>
      </c>
      <c r="D269" s="99">
        <f t="shared" si="16"/>
        <v>0</v>
      </c>
      <c r="E269" s="105">
        <f t="shared" si="17"/>
        <v>0</v>
      </c>
    </row>
    <row r="270" spans="1:5">
      <c r="A270" s="92"/>
      <c r="B270" s="93"/>
      <c r="C270" s="94">
        <f t="shared" si="15"/>
        <v>0</v>
      </c>
      <c r="D270" s="95">
        <f t="shared" si="16"/>
        <v>0</v>
      </c>
      <c r="E270" s="104">
        <f t="shared" si="17"/>
        <v>0</v>
      </c>
    </row>
    <row r="271" spans="1:5">
      <c r="A271" s="96"/>
      <c r="B271" s="97"/>
      <c r="C271" s="98">
        <f t="shared" si="15"/>
        <v>0</v>
      </c>
      <c r="D271" s="99">
        <f t="shared" si="16"/>
        <v>0</v>
      </c>
      <c r="E271" s="105">
        <f t="shared" si="17"/>
        <v>0</v>
      </c>
    </row>
    <row r="272" spans="1:5">
      <c r="A272" s="92"/>
      <c r="B272" s="93"/>
      <c r="C272" s="94">
        <f t="shared" si="15"/>
        <v>0</v>
      </c>
      <c r="D272" s="95">
        <f t="shared" si="16"/>
        <v>0</v>
      </c>
      <c r="E272" s="104">
        <f t="shared" si="17"/>
        <v>0</v>
      </c>
    </row>
    <row r="273" spans="1:5">
      <c r="A273" s="96"/>
      <c r="B273" s="97"/>
      <c r="C273" s="98">
        <f t="shared" si="15"/>
        <v>0</v>
      </c>
      <c r="D273" s="99">
        <f t="shared" si="16"/>
        <v>0</v>
      </c>
      <c r="E273" s="105">
        <f t="shared" si="17"/>
        <v>0</v>
      </c>
    </row>
    <row r="274" spans="1:5">
      <c r="A274" s="92"/>
      <c r="B274" s="93"/>
      <c r="C274" s="94">
        <f t="shared" si="15"/>
        <v>0</v>
      </c>
      <c r="D274" s="95">
        <f t="shared" si="16"/>
        <v>0</v>
      </c>
      <c r="E274" s="104">
        <f t="shared" si="17"/>
        <v>0</v>
      </c>
    </row>
    <row r="275" spans="1:5">
      <c r="A275" s="96"/>
      <c r="B275" s="97"/>
      <c r="C275" s="98">
        <f t="shared" si="15"/>
        <v>0</v>
      </c>
      <c r="D275" s="99">
        <f t="shared" si="16"/>
        <v>0</v>
      </c>
      <c r="E275" s="105">
        <f t="shared" si="17"/>
        <v>0</v>
      </c>
    </row>
    <row r="276" spans="1:5">
      <c r="A276" s="92"/>
      <c r="B276" s="93"/>
      <c r="C276" s="94">
        <f t="shared" si="15"/>
        <v>0</v>
      </c>
      <c r="D276" s="95">
        <f t="shared" si="16"/>
        <v>0</v>
      </c>
      <c r="E276" s="104">
        <f t="shared" si="17"/>
        <v>0</v>
      </c>
    </row>
    <row r="277" spans="1:5">
      <c r="A277" s="96"/>
      <c r="B277" s="97"/>
      <c r="C277" s="98">
        <f t="shared" si="15"/>
        <v>0</v>
      </c>
      <c r="D277" s="99">
        <f t="shared" si="16"/>
        <v>0</v>
      </c>
      <c r="E277" s="105">
        <f t="shared" si="17"/>
        <v>0</v>
      </c>
    </row>
    <row r="278" spans="1:5">
      <c r="A278" s="92"/>
      <c r="B278" s="93"/>
      <c r="C278" s="94">
        <f t="shared" si="15"/>
        <v>0</v>
      </c>
      <c r="D278" s="95">
        <f t="shared" si="16"/>
        <v>0</v>
      </c>
      <c r="E278" s="104">
        <f t="shared" si="17"/>
        <v>0</v>
      </c>
    </row>
    <row r="279" spans="1:5">
      <c r="A279" s="96"/>
      <c r="B279" s="97"/>
      <c r="C279" s="98">
        <f t="shared" si="15"/>
        <v>0</v>
      </c>
      <c r="D279" s="99">
        <f t="shared" si="16"/>
        <v>0</v>
      </c>
      <c r="E279" s="105">
        <f t="shared" si="17"/>
        <v>0</v>
      </c>
    </row>
    <row r="280" spans="1:5">
      <c r="A280" s="92"/>
      <c r="B280" s="93"/>
      <c r="C280" s="94">
        <f t="shared" si="15"/>
        <v>0</v>
      </c>
      <c r="D280" s="95">
        <f t="shared" si="16"/>
        <v>0</v>
      </c>
      <c r="E280" s="104">
        <f t="shared" si="17"/>
        <v>0</v>
      </c>
    </row>
    <row r="281" spans="1:5">
      <c r="A281" s="96"/>
      <c r="B281" s="97"/>
      <c r="C281" s="98">
        <f t="shared" si="15"/>
        <v>0</v>
      </c>
      <c r="D281" s="99">
        <f t="shared" si="16"/>
        <v>0</v>
      </c>
      <c r="E281" s="105">
        <f t="shared" si="17"/>
        <v>0</v>
      </c>
    </row>
    <row r="282" spans="1:5">
      <c r="A282" s="92"/>
      <c r="B282" s="93"/>
      <c r="C282" s="94">
        <f t="shared" si="15"/>
        <v>0</v>
      </c>
      <c r="D282" s="95">
        <f t="shared" si="16"/>
        <v>0</v>
      </c>
      <c r="E282" s="104">
        <f t="shared" si="17"/>
        <v>0</v>
      </c>
    </row>
    <row r="283" spans="1:5">
      <c r="A283" s="96"/>
      <c r="B283" s="97"/>
      <c r="C283" s="98">
        <f t="shared" si="15"/>
        <v>0</v>
      </c>
      <c r="D283" s="99">
        <f t="shared" si="16"/>
        <v>0</v>
      </c>
      <c r="E283" s="105">
        <f t="shared" si="17"/>
        <v>0</v>
      </c>
    </row>
    <row r="284" spans="1:5">
      <c r="A284" s="92"/>
      <c r="B284" s="93"/>
      <c r="C284" s="94">
        <f t="shared" si="15"/>
        <v>0</v>
      </c>
      <c r="D284" s="95">
        <f t="shared" si="16"/>
        <v>0</v>
      </c>
      <c r="E284" s="104">
        <f t="shared" si="17"/>
        <v>0</v>
      </c>
    </row>
    <row r="285" spans="1:5">
      <c r="A285" s="96"/>
      <c r="B285" s="97"/>
      <c r="C285" s="98">
        <f t="shared" si="15"/>
        <v>0</v>
      </c>
      <c r="D285" s="99">
        <f t="shared" si="16"/>
        <v>0</v>
      </c>
      <c r="E285" s="105">
        <f t="shared" si="17"/>
        <v>0</v>
      </c>
    </row>
    <row r="286" spans="1:5">
      <c r="A286" s="92"/>
      <c r="B286" s="93"/>
      <c r="C286" s="94">
        <f t="shared" si="15"/>
        <v>0</v>
      </c>
      <c r="D286" s="95">
        <f t="shared" si="16"/>
        <v>0</v>
      </c>
      <c r="E286" s="104">
        <f t="shared" si="17"/>
        <v>0</v>
      </c>
    </row>
    <row r="287" spans="1:5">
      <c r="A287" s="96"/>
      <c r="B287" s="97"/>
      <c r="C287" s="98">
        <f t="shared" si="15"/>
        <v>0</v>
      </c>
      <c r="D287" s="99">
        <f t="shared" si="16"/>
        <v>0</v>
      </c>
      <c r="E287" s="105">
        <f t="shared" si="17"/>
        <v>0</v>
      </c>
    </row>
    <row r="288" spans="1:5">
      <c r="A288" s="92"/>
      <c r="B288" s="93"/>
      <c r="C288" s="94">
        <f t="shared" si="15"/>
        <v>0</v>
      </c>
      <c r="D288" s="95">
        <f t="shared" si="16"/>
        <v>0</v>
      </c>
      <c r="E288" s="104">
        <f t="shared" si="17"/>
        <v>0</v>
      </c>
    </row>
    <row r="289" spans="1:5">
      <c r="A289" s="96"/>
      <c r="B289" s="97"/>
      <c r="C289" s="98">
        <f t="shared" si="15"/>
        <v>0</v>
      </c>
      <c r="D289" s="99">
        <f t="shared" si="16"/>
        <v>0</v>
      </c>
      <c r="E289" s="105">
        <f t="shared" si="17"/>
        <v>0</v>
      </c>
    </row>
    <row r="290" spans="1:5">
      <c r="A290" s="92"/>
      <c r="B290" s="93"/>
      <c r="C290" s="94">
        <f t="shared" si="15"/>
        <v>0</v>
      </c>
      <c r="D290" s="95">
        <f t="shared" si="16"/>
        <v>0</v>
      </c>
      <c r="E290" s="104">
        <f t="shared" si="17"/>
        <v>0</v>
      </c>
    </row>
    <row r="291" spans="1:5">
      <c r="A291" s="96"/>
      <c r="B291" s="97"/>
      <c r="C291" s="98">
        <f t="shared" si="15"/>
        <v>0</v>
      </c>
      <c r="D291" s="99">
        <f t="shared" si="16"/>
        <v>0</v>
      </c>
      <c r="E291" s="105">
        <f t="shared" si="17"/>
        <v>0</v>
      </c>
    </row>
    <row r="292" spans="1:5">
      <c r="A292" s="92"/>
      <c r="B292" s="93"/>
      <c r="C292" s="94">
        <f t="shared" si="15"/>
        <v>0</v>
      </c>
      <c r="D292" s="95">
        <f t="shared" si="16"/>
        <v>0</v>
      </c>
      <c r="E292" s="104">
        <f t="shared" si="17"/>
        <v>0</v>
      </c>
    </row>
    <row r="293" spans="1:5">
      <c r="A293" s="96"/>
      <c r="B293" s="97"/>
      <c r="C293" s="98">
        <f t="shared" si="15"/>
        <v>0</v>
      </c>
      <c r="D293" s="99">
        <f t="shared" si="16"/>
        <v>0</v>
      </c>
      <c r="E293" s="105">
        <f t="shared" si="17"/>
        <v>0</v>
      </c>
    </row>
    <row r="294" spans="1:5">
      <c r="A294" s="92"/>
      <c r="B294" s="93"/>
      <c r="C294" s="94">
        <f t="shared" ref="C294:C357" si="18">IFERROR(A294-INT(A294),0)</f>
        <v>0</v>
      </c>
      <c r="D294" s="95">
        <f t="shared" ref="D294:D357" si="19">B296-INT(B296)</f>
        <v>0</v>
      </c>
      <c r="E294" s="104">
        <f t="shared" ref="E294:E357" si="20">IFERROR(D294-C294,0)</f>
        <v>0</v>
      </c>
    </row>
    <row r="295" spans="1:5">
      <c r="A295" s="96"/>
      <c r="B295" s="97"/>
      <c r="C295" s="98">
        <f t="shared" si="18"/>
        <v>0</v>
      </c>
      <c r="D295" s="99">
        <f t="shared" si="19"/>
        <v>0</v>
      </c>
      <c r="E295" s="105">
        <f t="shared" si="20"/>
        <v>0</v>
      </c>
    </row>
    <row r="296" spans="1:5">
      <c r="A296" s="92"/>
      <c r="B296" s="93"/>
      <c r="C296" s="94">
        <f t="shared" si="18"/>
        <v>0</v>
      </c>
      <c r="D296" s="95">
        <f t="shared" si="19"/>
        <v>0</v>
      </c>
      <c r="E296" s="104">
        <f t="shared" si="20"/>
        <v>0</v>
      </c>
    </row>
    <row r="297" spans="1:5">
      <c r="A297" s="96"/>
      <c r="B297" s="97"/>
      <c r="C297" s="98">
        <f t="shared" si="18"/>
        <v>0</v>
      </c>
      <c r="D297" s="99">
        <f t="shared" si="19"/>
        <v>0</v>
      </c>
      <c r="E297" s="105">
        <f t="shared" si="20"/>
        <v>0</v>
      </c>
    </row>
    <row r="298" spans="1:5">
      <c r="A298" s="92"/>
      <c r="B298" s="93"/>
      <c r="C298" s="94">
        <f t="shared" si="18"/>
        <v>0</v>
      </c>
      <c r="D298" s="95">
        <f t="shared" si="19"/>
        <v>0</v>
      </c>
      <c r="E298" s="104">
        <f t="shared" si="20"/>
        <v>0</v>
      </c>
    </row>
    <row r="299" spans="1:5">
      <c r="A299" s="96"/>
      <c r="B299" s="97"/>
      <c r="C299" s="98">
        <f t="shared" si="18"/>
        <v>0</v>
      </c>
      <c r="D299" s="99">
        <f t="shared" si="19"/>
        <v>0</v>
      </c>
      <c r="E299" s="105">
        <f t="shared" si="20"/>
        <v>0</v>
      </c>
    </row>
    <row r="300" spans="1:5">
      <c r="A300" s="92"/>
      <c r="B300" s="93"/>
      <c r="C300" s="94">
        <f t="shared" si="18"/>
        <v>0</v>
      </c>
      <c r="D300" s="95">
        <f t="shared" si="19"/>
        <v>0</v>
      </c>
      <c r="E300" s="104">
        <f t="shared" si="20"/>
        <v>0</v>
      </c>
    </row>
    <row r="301" spans="1:5">
      <c r="A301" s="96"/>
      <c r="B301" s="97"/>
      <c r="C301" s="98">
        <f t="shared" si="18"/>
        <v>0</v>
      </c>
      <c r="D301" s="99">
        <f t="shared" si="19"/>
        <v>0</v>
      </c>
      <c r="E301" s="105">
        <f t="shared" si="20"/>
        <v>0</v>
      </c>
    </row>
    <row r="302" spans="1:5">
      <c r="A302" s="92"/>
      <c r="B302" s="93"/>
      <c r="C302" s="94">
        <f t="shared" si="18"/>
        <v>0</v>
      </c>
      <c r="D302" s="95">
        <f t="shared" si="19"/>
        <v>0</v>
      </c>
      <c r="E302" s="104">
        <f t="shared" si="20"/>
        <v>0</v>
      </c>
    </row>
    <row r="303" spans="1:5">
      <c r="A303" s="96"/>
      <c r="B303" s="97"/>
      <c r="C303" s="98">
        <f t="shared" si="18"/>
        <v>0</v>
      </c>
      <c r="D303" s="99">
        <f t="shared" si="19"/>
        <v>0</v>
      </c>
      <c r="E303" s="105">
        <f t="shared" si="20"/>
        <v>0</v>
      </c>
    </row>
    <row r="304" spans="1:5">
      <c r="A304" s="92"/>
      <c r="B304" s="93"/>
      <c r="C304" s="94">
        <f t="shared" si="18"/>
        <v>0</v>
      </c>
      <c r="D304" s="95">
        <f t="shared" si="19"/>
        <v>0</v>
      </c>
      <c r="E304" s="104">
        <f t="shared" si="20"/>
        <v>0</v>
      </c>
    </row>
    <row r="305" spans="1:5">
      <c r="A305" s="96"/>
      <c r="B305" s="97"/>
      <c r="C305" s="98">
        <f t="shared" si="18"/>
        <v>0</v>
      </c>
      <c r="D305" s="99">
        <f t="shared" si="19"/>
        <v>0</v>
      </c>
      <c r="E305" s="105">
        <f t="shared" si="20"/>
        <v>0</v>
      </c>
    </row>
    <row r="306" spans="1:5">
      <c r="A306" s="92"/>
      <c r="B306" s="93"/>
      <c r="C306" s="94">
        <f t="shared" si="18"/>
        <v>0</v>
      </c>
      <c r="D306" s="95">
        <f t="shared" si="19"/>
        <v>0</v>
      </c>
      <c r="E306" s="104">
        <f t="shared" si="20"/>
        <v>0</v>
      </c>
    </row>
    <row r="307" spans="1:5">
      <c r="A307" s="96"/>
      <c r="B307" s="97"/>
      <c r="C307" s="98">
        <f t="shared" si="18"/>
        <v>0</v>
      </c>
      <c r="D307" s="99">
        <f t="shared" si="19"/>
        <v>0</v>
      </c>
      <c r="E307" s="105">
        <f t="shared" si="20"/>
        <v>0</v>
      </c>
    </row>
    <row r="308" spans="1:5">
      <c r="A308" s="92"/>
      <c r="B308" s="93"/>
      <c r="C308" s="94">
        <f t="shared" si="18"/>
        <v>0</v>
      </c>
      <c r="D308" s="95">
        <f t="shared" si="19"/>
        <v>0</v>
      </c>
      <c r="E308" s="104">
        <f t="shared" si="20"/>
        <v>0</v>
      </c>
    </row>
    <row r="309" spans="1:5">
      <c r="A309" s="96"/>
      <c r="B309" s="97"/>
      <c r="C309" s="98">
        <f t="shared" si="18"/>
        <v>0</v>
      </c>
      <c r="D309" s="99">
        <f t="shared" si="19"/>
        <v>0</v>
      </c>
      <c r="E309" s="105">
        <f t="shared" si="20"/>
        <v>0</v>
      </c>
    </row>
    <row r="310" spans="1:5">
      <c r="A310" s="92"/>
      <c r="B310" s="93"/>
      <c r="C310" s="94">
        <f t="shared" si="18"/>
        <v>0</v>
      </c>
      <c r="D310" s="95">
        <f t="shared" si="19"/>
        <v>0</v>
      </c>
      <c r="E310" s="104">
        <f t="shared" si="20"/>
        <v>0</v>
      </c>
    </row>
    <row r="311" spans="1:5">
      <c r="A311" s="96"/>
      <c r="B311" s="97"/>
      <c r="C311" s="98">
        <f t="shared" si="18"/>
        <v>0</v>
      </c>
      <c r="D311" s="99">
        <f t="shared" si="19"/>
        <v>0</v>
      </c>
      <c r="E311" s="105">
        <f t="shared" si="20"/>
        <v>0</v>
      </c>
    </row>
    <row r="312" spans="1:5">
      <c r="A312" s="92"/>
      <c r="B312" s="93"/>
      <c r="C312" s="94">
        <f t="shared" si="18"/>
        <v>0</v>
      </c>
      <c r="D312" s="95">
        <f t="shared" si="19"/>
        <v>0</v>
      </c>
      <c r="E312" s="104">
        <f t="shared" si="20"/>
        <v>0</v>
      </c>
    </row>
    <row r="313" spans="1:5">
      <c r="A313" s="96"/>
      <c r="B313" s="97"/>
      <c r="C313" s="98">
        <f t="shared" si="18"/>
        <v>0</v>
      </c>
      <c r="D313" s="99">
        <f t="shared" si="19"/>
        <v>0</v>
      </c>
      <c r="E313" s="105">
        <f t="shared" si="20"/>
        <v>0</v>
      </c>
    </row>
    <row r="314" spans="1:5">
      <c r="A314" s="92"/>
      <c r="B314" s="93"/>
      <c r="C314" s="94">
        <f t="shared" si="18"/>
        <v>0</v>
      </c>
      <c r="D314" s="95">
        <f t="shared" si="19"/>
        <v>0</v>
      </c>
      <c r="E314" s="104">
        <f t="shared" si="20"/>
        <v>0</v>
      </c>
    </row>
    <row r="315" spans="1:5">
      <c r="A315" s="96"/>
      <c r="B315" s="97"/>
      <c r="C315" s="98">
        <f t="shared" si="18"/>
        <v>0</v>
      </c>
      <c r="D315" s="99">
        <f t="shared" si="19"/>
        <v>0</v>
      </c>
      <c r="E315" s="105">
        <f t="shared" si="20"/>
        <v>0</v>
      </c>
    </row>
    <row r="316" spans="1:5">
      <c r="A316" s="92"/>
      <c r="B316" s="93"/>
      <c r="C316" s="94">
        <f t="shared" si="18"/>
        <v>0</v>
      </c>
      <c r="D316" s="95">
        <f t="shared" si="19"/>
        <v>0</v>
      </c>
      <c r="E316" s="104">
        <f t="shared" si="20"/>
        <v>0</v>
      </c>
    </row>
    <row r="317" spans="1:5">
      <c r="A317" s="96"/>
      <c r="B317" s="97"/>
      <c r="C317" s="98">
        <f t="shared" si="18"/>
        <v>0</v>
      </c>
      <c r="D317" s="99">
        <f t="shared" si="19"/>
        <v>0</v>
      </c>
      <c r="E317" s="105">
        <f t="shared" si="20"/>
        <v>0</v>
      </c>
    </row>
    <row r="318" spans="1:5">
      <c r="A318" s="92"/>
      <c r="B318" s="93"/>
      <c r="C318" s="94">
        <f t="shared" si="18"/>
        <v>0</v>
      </c>
      <c r="D318" s="95">
        <f t="shared" si="19"/>
        <v>0</v>
      </c>
      <c r="E318" s="104">
        <f t="shared" si="20"/>
        <v>0</v>
      </c>
    </row>
    <row r="319" spans="1:5">
      <c r="A319" s="96"/>
      <c r="B319" s="97"/>
      <c r="C319" s="98">
        <f t="shared" si="18"/>
        <v>0</v>
      </c>
      <c r="D319" s="99">
        <f t="shared" si="19"/>
        <v>0</v>
      </c>
      <c r="E319" s="105">
        <f t="shared" si="20"/>
        <v>0</v>
      </c>
    </row>
    <row r="320" spans="1:5">
      <c r="A320" s="92"/>
      <c r="B320" s="93"/>
      <c r="C320" s="94">
        <f t="shared" si="18"/>
        <v>0</v>
      </c>
      <c r="D320" s="95">
        <f t="shared" si="19"/>
        <v>0</v>
      </c>
      <c r="E320" s="104">
        <f t="shared" si="20"/>
        <v>0</v>
      </c>
    </row>
    <row r="321" spans="1:5">
      <c r="A321" s="96"/>
      <c r="B321" s="97"/>
      <c r="C321" s="98">
        <f t="shared" si="18"/>
        <v>0</v>
      </c>
      <c r="D321" s="99">
        <f t="shared" si="19"/>
        <v>0</v>
      </c>
      <c r="E321" s="105">
        <f t="shared" si="20"/>
        <v>0</v>
      </c>
    </row>
    <row r="322" spans="1:5">
      <c r="A322" s="92"/>
      <c r="B322" s="93"/>
      <c r="C322" s="94">
        <f t="shared" si="18"/>
        <v>0</v>
      </c>
      <c r="D322" s="95">
        <f t="shared" si="19"/>
        <v>0</v>
      </c>
      <c r="E322" s="104">
        <f t="shared" si="20"/>
        <v>0</v>
      </c>
    </row>
    <row r="323" spans="1:5">
      <c r="A323" s="96"/>
      <c r="B323" s="97"/>
      <c r="C323" s="98">
        <f t="shared" si="18"/>
        <v>0</v>
      </c>
      <c r="D323" s="99">
        <f t="shared" si="19"/>
        <v>0</v>
      </c>
      <c r="E323" s="105">
        <f t="shared" si="20"/>
        <v>0</v>
      </c>
    </row>
    <row r="324" spans="1:5">
      <c r="A324" s="92"/>
      <c r="B324" s="93"/>
      <c r="C324" s="94">
        <f t="shared" si="18"/>
        <v>0</v>
      </c>
      <c r="D324" s="95">
        <f t="shared" si="19"/>
        <v>0</v>
      </c>
      <c r="E324" s="104">
        <f t="shared" si="20"/>
        <v>0</v>
      </c>
    </row>
    <row r="325" spans="1:5">
      <c r="A325" s="96"/>
      <c r="B325" s="97"/>
      <c r="C325" s="98">
        <f t="shared" si="18"/>
        <v>0</v>
      </c>
      <c r="D325" s="99">
        <f t="shared" si="19"/>
        <v>0</v>
      </c>
      <c r="E325" s="105">
        <f t="shared" si="20"/>
        <v>0</v>
      </c>
    </row>
    <row r="326" spans="1:5">
      <c r="A326" s="92"/>
      <c r="B326" s="93"/>
      <c r="C326" s="94">
        <f t="shared" si="18"/>
        <v>0</v>
      </c>
      <c r="D326" s="95">
        <f t="shared" si="19"/>
        <v>0</v>
      </c>
      <c r="E326" s="104">
        <f t="shared" si="20"/>
        <v>0</v>
      </c>
    </row>
    <row r="327" spans="1:5">
      <c r="A327" s="96"/>
      <c r="B327" s="97"/>
      <c r="C327" s="98">
        <f t="shared" si="18"/>
        <v>0</v>
      </c>
      <c r="D327" s="99">
        <f t="shared" si="19"/>
        <v>0</v>
      </c>
      <c r="E327" s="105">
        <f t="shared" si="20"/>
        <v>0</v>
      </c>
    </row>
    <row r="328" spans="1:5">
      <c r="A328" s="92"/>
      <c r="B328" s="93"/>
      <c r="C328" s="94">
        <f t="shared" si="18"/>
        <v>0</v>
      </c>
      <c r="D328" s="95">
        <f t="shared" si="19"/>
        <v>0</v>
      </c>
      <c r="E328" s="104">
        <f t="shared" si="20"/>
        <v>0</v>
      </c>
    </row>
    <row r="329" spans="1:5">
      <c r="A329" s="96"/>
      <c r="B329" s="97"/>
      <c r="C329" s="98">
        <f t="shared" si="18"/>
        <v>0</v>
      </c>
      <c r="D329" s="99">
        <f t="shared" si="19"/>
        <v>0</v>
      </c>
      <c r="E329" s="105">
        <f t="shared" si="20"/>
        <v>0</v>
      </c>
    </row>
    <row r="330" spans="1:5">
      <c r="A330" s="92"/>
      <c r="B330" s="93"/>
      <c r="C330" s="94">
        <f t="shared" si="18"/>
        <v>0</v>
      </c>
      <c r="D330" s="95">
        <f t="shared" si="19"/>
        <v>0</v>
      </c>
      <c r="E330" s="104">
        <f t="shared" si="20"/>
        <v>0</v>
      </c>
    </row>
    <row r="331" spans="1:5">
      <c r="A331" s="96"/>
      <c r="B331" s="97"/>
      <c r="C331" s="98">
        <f t="shared" si="18"/>
        <v>0</v>
      </c>
      <c r="D331" s="99">
        <f t="shared" si="19"/>
        <v>0</v>
      </c>
      <c r="E331" s="105">
        <f t="shared" si="20"/>
        <v>0</v>
      </c>
    </row>
    <row r="332" spans="1:5">
      <c r="A332" s="92"/>
      <c r="B332" s="93"/>
      <c r="C332" s="94">
        <f t="shared" si="18"/>
        <v>0</v>
      </c>
      <c r="D332" s="95">
        <f t="shared" si="19"/>
        <v>0</v>
      </c>
      <c r="E332" s="104">
        <f t="shared" si="20"/>
        <v>0</v>
      </c>
    </row>
    <row r="333" spans="1:5">
      <c r="A333" s="96"/>
      <c r="B333" s="97"/>
      <c r="C333" s="98">
        <f t="shared" si="18"/>
        <v>0</v>
      </c>
      <c r="D333" s="99">
        <f t="shared" si="19"/>
        <v>0</v>
      </c>
      <c r="E333" s="105">
        <f t="shared" si="20"/>
        <v>0</v>
      </c>
    </row>
    <row r="334" spans="1:5">
      <c r="A334" s="92"/>
      <c r="B334" s="93"/>
      <c r="C334" s="94">
        <f t="shared" si="18"/>
        <v>0</v>
      </c>
      <c r="D334" s="95">
        <f t="shared" si="19"/>
        <v>0</v>
      </c>
      <c r="E334" s="104">
        <f t="shared" si="20"/>
        <v>0</v>
      </c>
    </row>
    <row r="335" spans="1:5">
      <c r="A335" s="96"/>
      <c r="B335" s="97"/>
      <c r="C335" s="98">
        <f t="shared" si="18"/>
        <v>0</v>
      </c>
      <c r="D335" s="99">
        <f t="shared" si="19"/>
        <v>0</v>
      </c>
      <c r="E335" s="105">
        <f t="shared" si="20"/>
        <v>0</v>
      </c>
    </row>
    <row r="336" spans="1:5">
      <c r="A336" s="92"/>
      <c r="B336" s="93"/>
      <c r="C336" s="94">
        <f t="shared" si="18"/>
        <v>0</v>
      </c>
      <c r="D336" s="95">
        <f t="shared" si="19"/>
        <v>0</v>
      </c>
      <c r="E336" s="104">
        <f t="shared" si="20"/>
        <v>0</v>
      </c>
    </row>
    <row r="337" spans="1:5">
      <c r="A337" s="96"/>
      <c r="B337" s="97"/>
      <c r="C337" s="98">
        <f t="shared" si="18"/>
        <v>0</v>
      </c>
      <c r="D337" s="99">
        <f t="shared" si="19"/>
        <v>0</v>
      </c>
      <c r="E337" s="105">
        <f t="shared" si="20"/>
        <v>0</v>
      </c>
    </row>
    <row r="338" spans="1:5">
      <c r="A338" s="92"/>
      <c r="B338" s="93"/>
      <c r="C338" s="94">
        <f t="shared" si="18"/>
        <v>0</v>
      </c>
      <c r="D338" s="95">
        <f t="shared" si="19"/>
        <v>0</v>
      </c>
      <c r="E338" s="104">
        <f t="shared" si="20"/>
        <v>0</v>
      </c>
    </row>
    <row r="339" spans="1:5">
      <c r="A339" s="96"/>
      <c r="B339" s="97"/>
      <c r="C339" s="98">
        <f t="shared" si="18"/>
        <v>0</v>
      </c>
      <c r="D339" s="99">
        <f t="shared" si="19"/>
        <v>0</v>
      </c>
      <c r="E339" s="105">
        <f t="shared" si="20"/>
        <v>0</v>
      </c>
    </row>
    <row r="340" spans="1:5">
      <c r="A340" s="92"/>
      <c r="B340" s="93"/>
      <c r="C340" s="94">
        <f t="shared" si="18"/>
        <v>0</v>
      </c>
      <c r="D340" s="95">
        <f t="shared" si="19"/>
        <v>0</v>
      </c>
      <c r="E340" s="104">
        <f t="shared" si="20"/>
        <v>0</v>
      </c>
    </row>
    <row r="341" spans="1:5">
      <c r="A341" s="96"/>
      <c r="B341" s="97"/>
      <c r="C341" s="98">
        <f t="shared" si="18"/>
        <v>0</v>
      </c>
      <c r="D341" s="99">
        <f t="shared" si="19"/>
        <v>0</v>
      </c>
      <c r="E341" s="105">
        <f t="shared" si="20"/>
        <v>0</v>
      </c>
    </row>
    <row r="342" spans="1:5">
      <c r="A342" s="92"/>
      <c r="B342" s="93"/>
      <c r="C342" s="94">
        <f t="shared" si="18"/>
        <v>0</v>
      </c>
      <c r="D342" s="95">
        <f t="shared" si="19"/>
        <v>0</v>
      </c>
      <c r="E342" s="104">
        <f t="shared" si="20"/>
        <v>0</v>
      </c>
    </row>
    <row r="343" spans="1:5">
      <c r="A343" s="96"/>
      <c r="B343" s="97"/>
      <c r="C343" s="98">
        <f t="shared" si="18"/>
        <v>0</v>
      </c>
      <c r="D343" s="99">
        <f t="shared" si="19"/>
        <v>0</v>
      </c>
      <c r="E343" s="105">
        <f t="shared" si="20"/>
        <v>0</v>
      </c>
    </row>
    <row r="344" spans="1:5">
      <c r="A344" s="92"/>
      <c r="B344" s="93"/>
      <c r="C344" s="94">
        <f t="shared" si="18"/>
        <v>0</v>
      </c>
      <c r="D344" s="95">
        <f t="shared" si="19"/>
        <v>0</v>
      </c>
      <c r="E344" s="104">
        <f t="shared" si="20"/>
        <v>0</v>
      </c>
    </row>
    <row r="345" spans="1:5">
      <c r="A345" s="96"/>
      <c r="B345" s="97"/>
      <c r="C345" s="98">
        <f t="shared" si="18"/>
        <v>0</v>
      </c>
      <c r="D345" s="99">
        <f t="shared" si="19"/>
        <v>0</v>
      </c>
      <c r="E345" s="105">
        <f t="shared" si="20"/>
        <v>0</v>
      </c>
    </row>
    <row r="346" spans="1:5">
      <c r="A346" s="92"/>
      <c r="B346" s="93"/>
      <c r="C346" s="94">
        <f t="shared" si="18"/>
        <v>0</v>
      </c>
      <c r="D346" s="95">
        <f t="shared" si="19"/>
        <v>0</v>
      </c>
      <c r="E346" s="104">
        <f t="shared" si="20"/>
        <v>0</v>
      </c>
    </row>
    <row r="347" spans="1:5">
      <c r="A347" s="96"/>
      <c r="B347" s="97"/>
      <c r="C347" s="98">
        <f t="shared" si="18"/>
        <v>0</v>
      </c>
      <c r="D347" s="99">
        <f t="shared" si="19"/>
        <v>0</v>
      </c>
      <c r="E347" s="105">
        <f t="shared" si="20"/>
        <v>0</v>
      </c>
    </row>
    <row r="348" spans="1:5">
      <c r="A348" s="92"/>
      <c r="B348" s="93"/>
      <c r="C348" s="94">
        <f t="shared" si="18"/>
        <v>0</v>
      </c>
      <c r="D348" s="95">
        <f t="shared" si="19"/>
        <v>0</v>
      </c>
      <c r="E348" s="104">
        <f t="shared" si="20"/>
        <v>0</v>
      </c>
    </row>
    <row r="349" spans="1:5">
      <c r="A349" s="96"/>
      <c r="B349" s="97"/>
      <c r="C349" s="98">
        <f t="shared" si="18"/>
        <v>0</v>
      </c>
      <c r="D349" s="99">
        <f t="shared" si="19"/>
        <v>0</v>
      </c>
      <c r="E349" s="105">
        <f t="shared" si="20"/>
        <v>0</v>
      </c>
    </row>
    <row r="350" spans="1:5">
      <c r="A350" s="92"/>
      <c r="B350" s="93"/>
      <c r="C350" s="94">
        <f t="shared" si="18"/>
        <v>0</v>
      </c>
      <c r="D350" s="95">
        <f t="shared" si="19"/>
        <v>0</v>
      </c>
      <c r="E350" s="104">
        <f t="shared" si="20"/>
        <v>0</v>
      </c>
    </row>
    <row r="351" spans="1:5">
      <c r="A351" s="96"/>
      <c r="B351" s="97"/>
      <c r="C351" s="98">
        <f t="shared" si="18"/>
        <v>0</v>
      </c>
      <c r="D351" s="99">
        <f t="shared" si="19"/>
        <v>0</v>
      </c>
      <c r="E351" s="105">
        <f t="shared" si="20"/>
        <v>0</v>
      </c>
    </row>
    <row r="352" spans="1:5">
      <c r="A352" s="92"/>
      <c r="B352" s="93"/>
      <c r="C352" s="94">
        <f t="shared" si="18"/>
        <v>0</v>
      </c>
      <c r="D352" s="95">
        <f t="shared" si="19"/>
        <v>0</v>
      </c>
      <c r="E352" s="104">
        <f t="shared" si="20"/>
        <v>0</v>
      </c>
    </row>
    <row r="353" spans="1:5">
      <c r="A353" s="96"/>
      <c r="B353" s="97"/>
      <c r="C353" s="98">
        <f t="shared" si="18"/>
        <v>0</v>
      </c>
      <c r="D353" s="99">
        <f t="shared" si="19"/>
        <v>0</v>
      </c>
      <c r="E353" s="105">
        <f t="shared" si="20"/>
        <v>0</v>
      </c>
    </row>
    <row r="354" spans="1:5">
      <c r="A354" s="92"/>
      <c r="B354" s="93"/>
      <c r="C354" s="94">
        <f t="shared" si="18"/>
        <v>0</v>
      </c>
      <c r="D354" s="95">
        <f t="shared" si="19"/>
        <v>0</v>
      </c>
      <c r="E354" s="104">
        <f t="shared" si="20"/>
        <v>0</v>
      </c>
    </row>
    <row r="355" spans="1:5">
      <c r="A355" s="96"/>
      <c r="B355" s="97"/>
      <c r="C355" s="98">
        <f t="shared" si="18"/>
        <v>0</v>
      </c>
      <c r="D355" s="99">
        <f t="shared" si="19"/>
        <v>0</v>
      </c>
      <c r="E355" s="105">
        <f t="shared" si="20"/>
        <v>0</v>
      </c>
    </row>
    <row r="356" spans="1:5">
      <c r="A356" s="92"/>
      <c r="B356" s="93"/>
      <c r="C356" s="94">
        <f t="shared" si="18"/>
        <v>0</v>
      </c>
      <c r="D356" s="95">
        <f t="shared" si="19"/>
        <v>0</v>
      </c>
      <c r="E356" s="104">
        <f t="shared" si="20"/>
        <v>0</v>
      </c>
    </row>
    <row r="357" spans="1:5">
      <c r="A357" s="96"/>
      <c r="B357" s="97"/>
      <c r="C357" s="98">
        <f t="shared" si="18"/>
        <v>0</v>
      </c>
      <c r="D357" s="99">
        <f t="shared" si="19"/>
        <v>0</v>
      </c>
      <c r="E357" s="105">
        <f t="shared" si="20"/>
        <v>0</v>
      </c>
    </row>
    <row r="358" spans="1:5">
      <c r="A358" s="92"/>
      <c r="B358" s="93"/>
      <c r="C358" s="94">
        <f t="shared" ref="C358:C421" si="21">IFERROR(A358-INT(A358),0)</f>
        <v>0</v>
      </c>
      <c r="D358" s="95">
        <f t="shared" ref="D358:D421" si="22">B360-INT(B360)</f>
        <v>0</v>
      </c>
      <c r="E358" s="104">
        <f t="shared" ref="E358:E421" si="23">IFERROR(D358-C358,0)</f>
        <v>0</v>
      </c>
    </row>
    <row r="359" spans="1:5">
      <c r="A359" s="96"/>
      <c r="B359" s="97"/>
      <c r="C359" s="98">
        <f t="shared" si="21"/>
        <v>0</v>
      </c>
      <c r="D359" s="99">
        <f t="shared" si="22"/>
        <v>0</v>
      </c>
      <c r="E359" s="105">
        <f t="shared" si="23"/>
        <v>0</v>
      </c>
    </row>
    <row r="360" spans="1:5">
      <c r="A360" s="92"/>
      <c r="B360" s="93"/>
      <c r="C360" s="94">
        <f t="shared" si="21"/>
        <v>0</v>
      </c>
      <c r="D360" s="95">
        <f t="shared" si="22"/>
        <v>0</v>
      </c>
      <c r="E360" s="104">
        <f t="shared" si="23"/>
        <v>0</v>
      </c>
    </row>
    <row r="361" spans="1:5">
      <c r="A361" s="96"/>
      <c r="B361" s="97"/>
      <c r="C361" s="98">
        <f t="shared" si="21"/>
        <v>0</v>
      </c>
      <c r="D361" s="99">
        <f t="shared" si="22"/>
        <v>0</v>
      </c>
      <c r="E361" s="105">
        <f t="shared" si="23"/>
        <v>0</v>
      </c>
    </row>
    <row r="362" spans="1:5">
      <c r="A362" s="92"/>
      <c r="B362" s="93"/>
      <c r="C362" s="94">
        <f t="shared" si="21"/>
        <v>0</v>
      </c>
      <c r="D362" s="95">
        <f t="shared" si="22"/>
        <v>0</v>
      </c>
      <c r="E362" s="104">
        <f t="shared" si="23"/>
        <v>0</v>
      </c>
    </row>
    <row r="363" spans="1:5">
      <c r="A363" s="96"/>
      <c r="B363" s="97"/>
      <c r="C363" s="98">
        <f t="shared" si="21"/>
        <v>0</v>
      </c>
      <c r="D363" s="99">
        <f t="shared" si="22"/>
        <v>0</v>
      </c>
      <c r="E363" s="105">
        <f t="shared" si="23"/>
        <v>0</v>
      </c>
    </row>
    <row r="364" spans="1:5">
      <c r="A364" s="92"/>
      <c r="B364" s="93"/>
      <c r="C364" s="94">
        <f t="shared" si="21"/>
        <v>0</v>
      </c>
      <c r="D364" s="95">
        <f t="shared" si="22"/>
        <v>0</v>
      </c>
      <c r="E364" s="104">
        <f t="shared" si="23"/>
        <v>0</v>
      </c>
    </row>
    <row r="365" spans="1:5">
      <c r="A365" s="96"/>
      <c r="B365" s="97"/>
      <c r="C365" s="98">
        <f t="shared" si="21"/>
        <v>0</v>
      </c>
      <c r="D365" s="99">
        <f t="shared" si="22"/>
        <v>0</v>
      </c>
      <c r="E365" s="105">
        <f t="shared" si="23"/>
        <v>0</v>
      </c>
    </row>
    <row r="366" spans="1:5">
      <c r="A366" s="92"/>
      <c r="B366" s="93"/>
      <c r="C366" s="94">
        <f t="shared" si="21"/>
        <v>0</v>
      </c>
      <c r="D366" s="95">
        <f t="shared" si="22"/>
        <v>0</v>
      </c>
      <c r="E366" s="104">
        <f t="shared" si="23"/>
        <v>0</v>
      </c>
    </row>
    <row r="367" spans="1:5">
      <c r="A367" s="96"/>
      <c r="B367" s="97"/>
      <c r="C367" s="98">
        <f t="shared" si="21"/>
        <v>0</v>
      </c>
      <c r="D367" s="99">
        <f t="shared" si="22"/>
        <v>0</v>
      </c>
      <c r="E367" s="105">
        <f t="shared" si="23"/>
        <v>0</v>
      </c>
    </row>
    <row r="368" spans="1:5">
      <c r="A368" s="92"/>
      <c r="B368" s="93"/>
      <c r="C368" s="94">
        <f t="shared" si="21"/>
        <v>0</v>
      </c>
      <c r="D368" s="95">
        <f t="shared" si="22"/>
        <v>0</v>
      </c>
      <c r="E368" s="104">
        <f t="shared" si="23"/>
        <v>0</v>
      </c>
    </row>
    <row r="369" spans="1:5">
      <c r="A369" s="96"/>
      <c r="B369" s="97"/>
      <c r="C369" s="98">
        <f t="shared" si="21"/>
        <v>0</v>
      </c>
      <c r="D369" s="99">
        <f t="shared" si="22"/>
        <v>0</v>
      </c>
      <c r="E369" s="105">
        <f t="shared" si="23"/>
        <v>0</v>
      </c>
    </row>
    <row r="370" spans="1:5">
      <c r="A370" s="92"/>
      <c r="B370" s="93"/>
      <c r="C370" s="94">
        <f t="shared" si="21"/>
        <v>0</v>
      </c>
      <c r="D370" s="95">
        <f t="shared" si="22"/>
        <v>0</v>
      </c>
      <c r="E370" s="104">
        <f t="shared" si="23"/>
        <v>0</v>
      </c>
    </row>
    <row r="371" spans="1:5">
      <c r="A371" s="96"/>
      <c r="B371" s="97"/>
      <c r="C371" s="98">
        <f t="shared" si="21"/>
        <v>0</v>
      </c>
      <c r="D371" s="99">
        <f t="shared" si="22"/>
        <v>0</v>
      </c>
      <c r="E371" s="105">
        <f t="shared" si="23"/>
        <v>0</v>
      </c>
    </row>
    <row r="372" spans="1:5">
      <c r="A372" s="92"/>
      <c r="B372" s="93"/>
      <c r="C372" s="94">
        <f t="shared" si="21"/>
        <v>0</v>
      </c>
      <c r="D372" s="95">
        <f t="shared" si="22"/>
        <v>0</v>
      </c>
      <c r="E372" s="104">
        <f t="shared" si="23"/>
        <v>0</v>
      </c>
    </row>
    <row r="373" spans="1:5">
      <c r="A373" s="96"/>
      <c r="B373" s="97"/>
      <c r="C373" s="98">
        <f t="shared" si="21"/>
        <v>0</v>
      </c>
      <c r="D373" s="99">
        <f t="shared" si="22"/>
        <v>0</v>
      </c>
      <c r="E373" s="105">
        <f t="shared" si="23"/>
        <v>0</v>
      </c>
    </row>
    <row r="374" spans="1:5">
      <c r="A374" s="92"/>
      <c r="B374" s="93"/>
      <c r="C374" s="94">
        <f t="shared" si="21"/>
        <v>0</v>
      </c>
      <c r="D374" s="95">
        <f t="shared" si="22"/>
        <v>0</v>
      </c>
      <c r="E374" s="104">
        <f t="shared" si="23"/>
        <v>0</v>
      </c>
    </row>
    <row r="375" spans="1:5">
      <c r="A375" s="96"/>
      <c r="B375" s="97"/>
      <c r="C375" s="98">
        <f t="shared" si="21"/>
        <v>0</v>
      </c>
      <c r="D375" s="99">
        <f t="shared" si="22"/>
        <v>0</v>
      </c>
      <c r="E375" s="105">
        <f t="shared" si="23"/>
        <v>0</v>
      </c>
    </row>
    <row r="376" spans="1:5">
      <c r="A376" s="92"/>
      <c r="B376" s="93"/>
      <c r="C376" s="94">
        <f t="shared" si="21"/>
        <v>0</v>
      </c>
      <c r="D376" s="95">
        <f t="shared" si="22"/>
        <v>0</v>
      </c>
      <c r="E376" s="104">
        <f t="shared" si="23"/>
        <v>0</v>
      </c>
    </row>
    <row r="377" spans="1:5">
      <c r="A377" s="96"/>
      <c r="B377" s="97"/>
      <c r="C377" s="98">
        <f t="shared" si="21"/>
        <v>0</v>
      </c>
      <c r="D377" s="99">
        <f t="shared" si="22"/>
        <v>0</v>
      </c>
      <c r="E377" s="105">
        <f t="shared" si="23"/>
        <v>0</v>
      </c>
    </row>
    <row r="378" spans="1:5">
      <c r="A378" s="92"/>
      <c r="B378" s="93"/>
      <c r="C378" s="94">
        <f t="shared" si="21"/>
        <v>0</v>
      </c>
      <c r="D378" s="95">
        <f t="shared" si="22"/>
        <v>0</v>
      </c>
      <c r="E378" s="104">
        <f t="shared" si="23"/>
        <v>0</v>
      </c>
    </row>
    <row r="379" spans="1:5">
      <c r="A379" s="96"/>
      <c r="B379" s="97"/>
      <c r="C379" s="98">
        <f t="shared" si="21"/>
        <v>0</v>
      </c>
      <c r="D379" s="99">
        <f t="shared" si="22"/>
        <v>0</v>
      </c>
      <c r="E379" s="105">
        <f t="shared" si="23"/>
        <v>0</v>
      </c>
    </row>
    <row r="380" spans="1:5">
      <c r="A380" s="92"/>
      <c r="B380" s="93"/>
      <c r="C380" s="94">
        <f t="shared" si="21"/>
        <v>0</v>
      </c>
      <c r="D380" s="95">
        <f t="shared" si="22"/>
        <v>0</v>
      </c>
      <c r="E380" s="104">
        <f t="shared" si="23"/>
        <v>0</v>
      </c>
    </row>
    <row r="381" spans="1:5">
      <c r="A381" s="96"/>
      <c r="B381" s="97"/>
      <c r="C381" s="98">
        <f t="shared" si="21"/>
        <v>0</v>
      </c>
      <c r="D381" s="99">
        <f t="shared" si="22"/>
        <v>0</v>
      </c>
      <c r="E381" s="105">
        <f t="shared" si="23"/>
        <v>0</v>
      </c>
    </row>
    <row r="382" spans="1:5">
      <c r="A382" s="92"/>
      <c r="B382" s="93"/>
      <c r="C382" s="94">
        <f t="shared" si="21"/>
        <v>0</v>
      </c>
      <c r="D382" s="95">
        <f t="shared" si="22"/>
        <v>0</v>
      </c>
      <c r="E382" s="104">
        <f t="shared" si="23"/>
        <v>0</v>
      </c>
    </row>
    <row r="383" spans="1:5">
      <c r="A383" s="96"/>
      <c r="B383" s="97"/>
      <c r="C383" s="98">
        <f t="shared" si="21"/>
        <v>0</v>
      </c>
      <c r="D383" s="99">
        <f t="shared" si="22"/>
        <v>0</v>
      </c>
      <c r="E383" s="105">
        <f t="shared" si="23"/>
        <v>0</v>
      </c>
    </row>
    <row r="384" spans="1:5">
      <c r="A384" s="92"/>
      <c r="B384" s="93"/>
      <c r="C384" s="94">
        <f t="shared" si="21"/>
        <v>0</v>
      </c>
      <c r="D384" s="95">
        <f t="shared" si="22"/>
        <v>0</v>
      </c>
      <c r="E384" s="104">
        <f t="shared" si="23"/>
        <v>0</v>
      </c>
    </row>
    <row r="385" spans="1:5">
      <c r="A385" s="96"/>
      <c r="B385" s="97"/>
      <c r="C385" s="98">
        <f t="shared" si="21"/>
        <v>0</v>
      </c>
      <c r="D385" s="99">
        <f t="shared" si="22"/>
        <v>0</v>
      </c>
      <c r="E385" s="105">
        <f t="shared" si="23"/>
        <v>0</v>
      </c>
    </row>
    <row r="386" spans="1:5">
      <c r="A386" s="92"/>
      <c r="B386" s="93"/>
      <c r="C386" s="94">
        <f t="shared" si="21"/>
        <v>0</v>
      </c>
      <c r="D386" s="95">
        <f t="shared" si="22"/>
        <v>0</v>
      </c>
      <c r="E386" s="104">
        <f t="shared" si="23"/>
        <v>0</v>
      </c>
    </row>
    <row r="387" spans="1:5">
      <c r="A387" s="96"/>
      <c r="B387" s="97"/>
      <c r="C387" s="98">
        <f t="shared" si="21"/>
        <v>0</v>
      </c>
      <c r="D387" s="99">
        <f t="shared" si="22"/>
        <v>0</v>
      </c>
      <c r="E387" s="105">
        <f t="shared" si="23"/>
        <v>0</v>
      </c>
    </row>
    <row r="388" spans="1:5">
      <c r="A388" s="92"/>
      <c r="B388" s="93"/>
      <c r="C388" s="94">
        <f t="shared" si="21"/>
        <v>0</v>
      </c>
      <c r="D388" s="95">
        <f t="shared" si="22"/>
        <v>0</v>
      </c>
      <c r="E388" s="104">
        <f t="shared" si="23"/>
        <v>0</v>
      </c>
    </row>
    <row r="389" spans="1:5">
      <c r="A389" s="96"/>
      <c r="B389" s="97"/>
      <c r="C389" s="98">
        <f t="shared" si="21"/>
        <v>0</v>
      </c>
      <c r="D389" s="99">
        <f t="shared" si="22"/>
        <v>0</v>
      </c>
      <c r="E389" s="105">
        <f t="shared" si="23"/>
        <v>0</v>
      </c>
    </row>
    <row r="390" spans="1:5">
      <c r="A390" s="92"/>
      <c r="B390" s="93"/>
      <c r="C390" s="94">
        <f t="shared" si="21"/>
        <v>0</v>
      </c>
      <c r="D390" s="95">
        <f t="shared" si="22"/>
        <v>0</v>
      </c>
      <c r="E390" s="104">
        <f t="shared" si="23"/>
        <v>0</v>
      </c>
    </row>
    <row r="391" spans="1:5">
      <c r="A391" s="96"/>
      <c r="B391" s="97"/>
      <c r="C391" s="98">
        <f t="shared" si="21"/>
        <v>0</v>
      </c>
      <c r="D391" s="99">
        <f t="shared" si="22"/>
        <v>0</v>
      </c>
      <c r="E391" s="105">
        <f t="shared" si="23"/>
        <v>0</v>
      </c>
    </row>
    <row r="392" spans="1:5">
      <c r="A392" s="92"/>
      <c r="B392" s="93"/>
      <c r="C392" s="94">
        <f t="shared" si="21"/>
        <v>0</v>
      </c>
      <c r="D392" s="95">
        <f t="shared" si="22"/>
        <v>0</v>
      </c>
      <c r="E392" s="104">
        <f t="shared" si="23"/>
        <v>0</v>
      </c>
    </row>
    <row r="393" spans="1:5">
      <c r="A393" s="96"/>
      <c r="B393" s="97"/>
      <c r="C393" s="98">
        <f t="shared" si="21"/>
        <v>0</v>
      </c>
      <c r="D393" s="99">
        <f t="shared" si="22"/>
        <v>0</v>
      </c>
      <c r="E393" s="105">
        <f t="shared" si="23"/>
        <v>0</v>
      </c>
    </row>
    <row r="394" spans="1:5">
      <c r="A394" s="92"/>
      <c r="B394" s="93"/>
      <c r="C394" s="94">
        <f t="shared" si="21"/>
        <v>0</v>
      </c>
      <c r="D394" s="95">
        <f t="shared" si="22"/>
        <v>0</v>
      </c>
      <c r="E394" s="104">
        <f t="shared" si="23"/>
        <v>0</v>
      </c>
    </row>
    <row r="395" spans="1:5">
      <c r="A395" s="96"/>
      <c r="B395" s="97"/>
      <c r="C395" s="98">
        <f t="shared" si="21"/>
        <v>0</v>
      </c>
      <c r="D395" s="99">
        <f t="shared" si="22"/>
        <v>0</v>
      </c>
      <c r="E395" s="105">
        <f t="shared" si="23"/>
        <v>0</v>
      </c>
    </row>
    <row r="396" spans="1:5">
      <c r="A396" s="92"/>
      <c r="B396" s="93"/>
      <c r="C396" s="94">
        <f t="shared" si="21"/>
        <v>0</v>
      </c>
      <c r="D396" s="95">
        <f t="shared" si="22"/>
        <v>0</v>
      </c>
      <c r="E396" s="104">
        <f t="shared" si="23"/>
        <v>0</v>
      </c>
    </row>
    <row r="397" spans="1:5">
      <c r="A397" s="96"/>
      <c r="B397" s="97"/>
      <c r="C397" s="98">
        <f t="shared" si="21"/>
        <v>0</v>
      </c>
      <c r="D397" s="99">
        <f t="shared" si="22"/>
        <v>0</v>
      </c>
      <c r="E397" s="105">
        <f t="shared" si="23"/>
        <v>0</v>
      </c>
    </row>
    <row r="398" spans="1:5">
      <c r="A398" s="92"/>
      <c r="B398" s="93"/>
      <c r="C398" s="94">
        <f t="shared" si="21"/>
        <v>0</v>
      </c>
      <c r="D398" s="95">
        <f t="shared" si="22"/>
        <v>0</v>
      </c>
      <c r="E398" s="104">
        <f t="shared" si="23"/>
        <v>0</v>
      </c>
    </row>
    <row r="399" spans="1:5">
      <c r="A399" s="96"/>
      <c r="B399" s="97"/>
      <c r="C399" s="98">
        <f t="shared" si="21"/>
        <v>0</v>
      </c>
      <c r="D399" s="99">
        <f t="shared" si="22"/>
        <v>0</v>
      </c>
      <c r="E399" s="105">
        <f t="shared" si="23"/>
        <v>0</v>
      </c>
    </row>
    <row r="400" spans="1:5">
      <c r="A400" s="92"/>
      <c r="B400" s="93"/>
      <c r="C400" s="94">
        <f t="shared" si="21"/>
        <v>0</v>
      </c>
      <c r="D400" s="95">
        <f t="shared" si="22"/>
        <v>0</v>
      </c>
      <c r="E400" s="104">
        <f t="shared" si="23"/>
        <v>0</v>
      </c>
    </row>
    <row r="401" spans="1:5">
      <c r="A401" s="96"/>
      <c r="B401" s="97"/>
      <c r="C401" s="98">
        <f t="shared" si="21"/>
        <v>0</v>
      </c>
      <c r="D401" s="99">
        <f t="shared" si="22"/>
        <v>0</v>
      </c>
      <c r="E401" s="105">
        <f t="shared" si="23"/>
        <v>0</v>
      </c>
    </row>
    <row r="402" spans="1:5">
      <c r="A402" s="92"/>
      <c r="B402" s="93"/>
      <c r="C402" s="94">
        <f t="shared" si="21"/>
        <v>0</v>
      </c>
      <c r="D402" s="95">
        <f t="shared" si="22"/>
        <v>0</v>
      </c>
      <c r="E402" s="104">
        <f t="shared" si="23"/>
        <v>0</v>
      </c>
    </row>
    <row r="403" spans="1:5">
      <c r="A403" s="96"/>
      <c r="B403" s="97"/>
      <c r="C403" s="98">
        <f t="shared" si="21"/>
        <v>0</v>
      </c>
      <c r="D403" s="99">
        <f t="shared" si="22"/>
        <v>0</v>
      </c>
      <c r="E403" s="105">
        <f t="shared" si="23"/>
        <v>0</v>
      </c>
    </row>
    <row r="404" spans="1:5">
      <c r="A404" s="92"/>
      <c r="B404" s="93"/>
      <c r="C404" s="94">
        <f t="shared" si="21"/>
        <v>0</v>
      </c>
      <c r="D404" s="95">
        <f t="shared" si="22"/>
        <v>0</v>
      </c>
      <c r="E404" s="104">
        <f t="shared" si="23"/>
        <v>0</v>
      </c>
    </row>
    <row r="405" spans="1:5">
      <c r="A405" s="96"/>
      <c r="B405" s="97"/>
      <c r="C405" s="98">
        <f t="shared" si="21"/>
        <v>0</v>
      </c>
      <c r="D405" s="99">
        <f t="shared" si="22"/>
        <v>0</v>
      </c>
      <c r="E405" s="105">
        <f t="shared" si="23"/>
        <v>0</v>
      </c>
    </row>
    <row r="406" spans="1:5">
      <c r="A406" s="92"/>
      <c r="B406" s="93"/>
      <c r="C406" s="94">
        <f t="shared" si="21"/>
        <v>0</v>
      </c>
      <c r="D406" s="95">
        <f t="shared" si="22"/>
        <v>0</v>
      </c>
      <c r="E406" s="104">
        <f t="shared" si="23"/>
        <v>0</v>
      </c>
    </row>
    <row r="407" spans="1:5">
      <c r="A407" s="96"/>
      <c r="B407" s="97"/>
      <c r="C407" s="98">
        <f t="shared" si="21"/>
        <v>0</v>
      </c>
      <c r="D407" s="99">
        <f t="shared" si="22"/>
        <v>0</v>
      </c>
      <c r="E407" s="105">
        <f t="shared" si="23"/>
        <v>0</v>
      </c>
    </row>
    <row r="408" spans="1:5">
      <c r="A408" s="92"/>
      <c r="B408" s="93"/>
      <c r="C408" s="94">
        <f t="shared" si="21"/>
        <v>0</v>
      </c>
      <c r="D408" s="95">
        <f t="shared" si="22"/>
        <v>0</v>
      </c>
      <c r="E408" s="104">
        <f t="shared" si="23"/>
        <v>0</v>
      </c>
    </row>
    <row r="409" spans="1:5">
      <c r="A409" s="96"/>
      <c r="B409" s="97"/>
      <c r="C409" s="98">
        <f t="shared" si="21"/>
        <v>0</v>
      </c>
      <c r="D409" s="99">
        <f t="shared" si="22"/>
        <v>0</v>
      </c>
      <c r="E409" s="105">
        <f t="shared" si="23"/>
        <v>0</v>
      </c>
    </row>
    <row r="410" spans="1:5">
      <c r="A410" s="92"/>
      <c r="B410" s="93"/>
      <c r="C410" s="94">
        <f t="shared" si="21"/>
        <v>0</v>
      </c>
      <c r="D410" s="95">
        <f t="shared" si="22"/>
        <v>0</v>
      </c>
      <c r="E410" s="104">
        <f t="shared" si="23"/>
        <v>0</v>
      </c>
    </row>
    <row r="411" spans="1:5">
      <c r="A411" s="96"/>
      <c r="B411" s="97"/>
      <c r="C411" s="98">
        <f t="shared" si="21"/>
        <v>0</v>
      </c>
      <c r="D411" s="99">
        <f t="shared" si="22"/>
        <v>0</v>
      </c>
      <c r="E411" s="105">
        <f t="shared" si="23"/>
        <v>0</v>
      </c>
    </row>
    <row r="412" spans="1:5">
      <c r="A412" s="92"/>
      <c r="B412" s="93"/>
      <c r="C412" s="94">
        <f t="shared" si="21"/>
        <v>0</v>
      </c>
      <c r="D412" s="95">
        <f t="shared" si="22"/>
        <v>0</v>
      </c>
      <c r="E412" s="104">
        <f t="shared" si="23"/>
        <v>0</v>
      </c>
    </row>
    <row r="413" spans="1:5">
      <c r="A413" s="96"/>
      <c r="B413" s="97"/>
      <c r="C413" s="98">
        <f t="shared" si="21"/>
        <v>0</v>
      </c>
      <c r="D413" s="99">
        <f t="shared" si="22"/>
        <v>0</v>
      </c>
      <c r="E413" s="105">
        <f t="shared" si="23"/>
        <v>0</v>
      </c>
    </row>
    <row r="414" spans="1:5">
      <c r="A414" s="92"/>
      <c r="B414" s="93"/>
      <c r="C414" s="94">
        <f t="shared" si="21"/>
        <v>0</v>
      </c>
      <c r="D414" s="95">
        <f t="shared" si="22"/>
        <v>0</v>
      </c>
      <c r="E414" s="104">
        <f t="shared" si="23"/>
        <v>0</v>
      </c>
    </row>
    <row r="415" spans="1:5">
      <c r="A415" s="96"/>
      <c r="B415" s="97"/>
      <c r="C415" s="98">
        <f t="shared" si="21"/>
        <v>0</v>
      </c>
      <c r="D415" s="99">
        <f t="shared" si="22"/>
        <v>0</v>
      </c>
      <c r="E415" s="105">
        <f t="shared" si="23"/>
        <v>0</v>
      </c>
    </row>
    <row r="416" spans="1:5">
      <c r="A416" s="92"/>
      <c r="B416" s="93"/>
      <c r="C416" s="94">
        <f t="shared" si="21"/>
        <v>0</v>
      </c>
      <c r="D416" s="95">
        <f t="shared" si="22"/>
        <v>0</v>
      </c>
      <c r="E416" s="104">
        <f t="shared" si="23"/>
        <v>0</v>
      </c>
    </row>
    <row r="417" spans="1:5">
      <c r="A417" s="96"/>
      <c r="B417" s="97"/>
      <c r="C417" s="98">
        <f t="shared" si="21"/>
        <v>0</v>
      </c>
      <c r="D417" s="99">
        <f t="shared" si="22"/>
        <v>0</v>
      </c>
      <c r="E417" s="105">
        <f t="shared" si="23"/>
        <v>0</v>
      </c>
    </row>
    <row r="418" spans="1:5">
      <c r="A418" s="92"/>
      <c r="B418" s="93"/>
      <c r="C418" s="94">
        <f t="shared" si="21"/>
        <v>0</v>
      </c>
      <c r="D418" s="95">
        <f t="shared" si="22"/>
        <v>0</v>
      </c>
      <c r="E418" s="104">
        <f t="shared" si="23"/>
        <v>0</v>
      </c>
    </row>
    <row r="419" spans="1:5">
      <c r="A419" s="96"/>
      <c r="B419" s="97"/>
      <c r="C419" s="98">
        <f t="shared" si="21"/>
        <v>0</v>
      </c>
      <c r="D419" s="99">
        <f t="shared" si="22"/>
        <v>0</v>
      </c>
      <c r="E419" s="105">
        <f t="shared" si="23"/>
        <v>0</v>
      </c>
    </row>
    <row r="420" spans="1:5">
      <c r="A420" s="92"/>
      <c r="B420" s="93"/>
      <c r="C420" s="94">
        <f t="shared" si="21"/>
        <v>0</v>
      </c>
      <c r="D420" s="95">
        <f t="shared" si="22"/>
        <v>0</v>
      </c>
      <c r="E420" s="104">
        <f t="shared" si="23"/>
        <v>0</v>
      </c>
    </row>
    <row r="421" spans="1:5">
      <c r="A421" s="96"/>
      <c r="B421" s="97"/>
      <c r="C421" s="98">
        <f t="shared" si="21"/>
        <v>0</v>
      </c>
      <c r="D421" s="99">
        <f t="shared" si="22"/>
        <v>0</v>
      </c>
      <c r="E421" s="105">
        <f t="shared" si="23"/>
        <v>0</v>
      </c>
    </row>
    <row r="422" spans="1:5">
      <c r="A422" s="92"/>
      <c r="B422" s="93"/>
      <c r="C422" s="94">
        <f t="shared" ref="C422:C485" si="24">IFERROR(A422-INT(A422),0)</f>
        <v>0</v>
      </c>
      <c r="D422" s="95">
        <f t="shared" ref="D422:D485" si="25">B424-INT(B424)</f>
        <v>0</v>
      </c>
      <c r="E422" s="104">
        <f t="shared" ref="E422:E485" si="26">IFERROR(D422-C422,0)</f>
        <v>0</v>
      </c>
    </row>
    <row r="423" spans="1:5">
      <c r="A423" s="96"/>
      <c r="B423" s="97"/>
      <c r="C423" s="98">
        <f t="shared" si="24"/>
        <v>0</v>
      </c>
      <c r="D423" s="99">
        <f t="shared" si="25"/>
        <v>0</v>
      </c>
      <c r="E423" s="105">
        <f t="shared" si="26"/>
        <v>0</v>
      </c>
    </row>
    <row r="424" spans="1:5">
      <c r="A424" s="92"/>
      <c r="B424" s="93"/>
      <c r="C424" s="94">
        <f t="shared" si="24"/>
        <v>0</v>
      </c>
      <c r="D424" s="95">
        <f t="shared" si="25"/>
        <v>0</v>
      </c>
      <c r="E424" s="104">
        <f t="shared" si="26"/>
        <v>0</v>
      </c>
    </row>
    <row r="425" spans="1:5">
      <c r="A425" s="96"/>
      <c r="B425" s="97"/>
      <c r="C425" s="98">
        <f t="shared" si="24"/>
        <v>0</v>
      </c>
      <c r="D425" s="99">
        <f t="shared" si="25"/>
        <v>0</v>
      </c>
      <c r="E425" s="105">
        <f t="shared" si="26"/>
        <v>0</v>
      </c>
    </row>
    <row r="426" spans="1:5">
      <c r="A426" s="92"/>
      <c r="B426" s="93"/>
      <c r="C426" s="94">
        <f t="shared" si="24"/>
        <v>0</v>
      </c>
      <c r="D426" s="95">
        <f t="shared" si="25"/>
        <v>0</v>
      </c>
      <c r="E426" s="104">
        <f t="shared" si="26"/>
        <v>0</v>
      </c>
    </row>
    <row r="427" spans="1:5">
      <c r="A427" s="96"/>
      <c r="B427" s="97"/>
      <c r="C427" s="98">
        <f t="shared" si="24"/>
        <v>0</v>
      </c>
      <c r="D427" s="99">
        <f t="shared" si="25"/>
        <v>0</v>
      </c>
      <c r="E427" s="105">
        <f t="shared" si="26"/>
        <v>0</v>
      </c>
    </row>
    <row r="428" spans="1:5">
      <c r="A428" s="92"/>
      <c r="B428" s="93"/>
      <c r="C428" s="94">
        <f t="shared" si="24"/>
        <v>0</v>
      </c>
      <c r="D428" s="95">
        <f t="shared" si="25"/>
        <v>0</v>
      </c>
      <c r="E428" s="104">
        <f t="shared" si="26"/>
        <v>0</v>
      </c>
    </row>
    <row r="429" spans="1:5">
      <c r="A429" s="96"/>
      <c r="B429" s="97"/>
      <c r="C429" s="98">
        <f t="shared" si="24"/>
        <v>0</v>
      </c>
      <c r="D429" s="99">
        <f t="shared" si="25"/>
        <v>0</v>
      </c>
      <c r="E429" s="105">
        <f t="shared" si="26"/>
        <v>0</v>
      </c>
    </row>
    <row r="430" spans="1:5">
      <c r="A430" s="92"/>
      <c r="B430" s="93"/>
      <c r="C430" s="94">
        <f t="shared" si="24"/>
        <v>0</v>
      </c>
      <c r="D430" s="95">
        <f t="shared" si="25"/>
        <v>0</v>
      </c>
      <c r="E430" s="104">
        <f t="shared" si="26"/>
        <v>0</v>
      </c>
    </row>
    <row r="431" spans="1:5">
      <c r="A431" s="96"/>
      <c r="B431" s="97"/>
      <c r="C431" s="98">
        <f t="shared" si="24"/>
        <v>0</v>
      </c>
      <c r="D431" s="99">
        <f t="shared" si="25"/>
        <v>0</v>
      </c>
      <c r="E431" s="105">
        <f t="shared" si="26"/>
        <v>0</v>
      </c>
    </row>
    <row r="432" spans="1:5">
      <c r="A432" s="92"/>
      <c r="B432" s="93"/>
      <c r="C432" s="94">
        <f t="shared" si="24"/>
        <v>0</v>
      </c>
      <c r="D432" s="95">
        <f t="shared" si="25"/>
        <v>0</v>
      </c>
      <c r="E432" s="104">
        <f t="shared" si="26"/>
        <v>0</v>
      </c>
    </row>
    <row r="433" spans="1:5">
      <c r="A433" s="96"/>
      <c r="B433" s="97"/>
      <c r="C433" s="98">
        <f t="shared" si="24"/>
        <v>0</v>
      </c>
      <c r="D433" s="99">
        <f t="shared" si="25"/>
        <v>0</v>
      </c>
      <c r="E433" s="105">
        <f t="shared" si="26"/>
        <v>0</v>
      </c>
    </row>
    <row r="434" spans="1:5">
      <c r="A434" s="92"/>
      <c r="B434" s="93"/>
      <c r="C434" s="94">
        <f t="shared" si="24"/>
        <v>0</v>
      </c>
      <c r="D434" s="95">
        <f t="shared" si="25"/>
        <v>0</v>
      </c>
      <c r="E434" s="104">
        <f t="shared" si="26"/>
        <v>0</v>
      </c>
    </row>
    <row r="435" spans="1:5">
      <c r="A435" s="96"/>
      <c r="B435" s="97"/>
      <c r="C435" s="98">
        <f t="shared" si="24"/>
        <v>0</v>
      </c>
      <c r="D435" s="99">
        <f t="shared" si="25"/>
        <v>0</v>
      </c>
      <c r="E435" s="105">
        <f t="shared" si="26"/>
        <v>0</v>
      </c>
    </row>
    <row r="436" spans="1:5">
      <c r="A436" s="92"/>
      <c r="B436" s="93"/>
      <c r="C436" s="94">
        <f t="shared" si="24"/>
        <v>0</v>
      </c>
      <c r="D436" s="95">
        <f t="shared" si="25"/>
        <v>0</v>
      </c>
      <c r="E436" s="104">
        <f t="shared" si="26"/>
        <v>0</v>
      </c>
    </row>
    <row r="437" spans="1:5">
      <c r="A437" s="96"/>
      <c r="B437" s="97"/>
      <c r="C437" s="98">
        <f t="shared" si="24"/>
        <v>0</v>
      </c>
      <c r="D437" s="99">
        <f t="shared" si="25"/>
        <v>0</v>
      </c>
      <c r="E437" s="105">
        <f t="shared" si="26"/>
        <v>0</v>
      </c>
    </row>
    <row r="438" spans="1:5">
      <c r="A438" s="92"/>
      <c r="B438" s="93"/>
      <c r="C438" s="94">
        <f t="shared" si="24"/>
        <v>0</v>
      </c>
      <c r="D438" s="95">
        <f t="shared" si="25"/>
        <v>0</v>
      </c>
      <c r="E438" s="104">
        <f t="shared" si="26"/>
        <v>0</v>
      </c>
    </row>
    <row r="439" spans="1:5">
      <c r="A439" s="96"/>
      <c r="B439" s="97"/>
      <c r="C439" s="98">
        <f t="shared" si="24"/>
        <v>0</v>
      </c>
      <c r="D439" s="99">
        <f t="shared" si="25"/>
        <v>0</v>
      </c>
      <c r="E439" s="105">
        <f t="shared" si="26"/>
        <v>0</v>
      </c>
    </row>
    <row r="440" spans="1:5">
      <c r="A440" s="92"/>
      <c r="B440" s="93"/>
      <c r="C440" s="94">
        <f t="shared" si="24"/>
        <v>0</v>
      </c>
      <c r="D440" s="95">
        <f t="shared" si="25"/>
        <v>0</v>
      </c>
      <c r="E440" s="104">
        <f t="shared" si="26"/>
        <v>0</v>
      </c>
    </row>
    <row r="441" spans="1:5">
      <c r="A441" s="96"/>
      <c r="B441" s="97"/>
      <c r="C441" s="98">
        <f t="shared" si="24"/>
        <v>0</v>
      </c>
      <c r="D441" s="99">
        <f t="shared" si="25"/>
        <v>0</v>
      </c>
      <c r="E441" s="105">
        <f t="shared" si="26"/>
        <v>0</v>
      </c>
    </row>
    <row r="442" spans="1:5">
      <c r="A442" s="92"/>
      <c r="B442" s="93"/>
      <c r="C442" s="94">
        <f t="shared" si="24"/>
        <v>0</v>
      </c>
      <c r="D442" s="95">
        <f t="shared" si="25"/>
        <v>0</v>
      </c>
      <c r="E442" s="104">
        <f t="shared" si="26"/>
        <v>0</v>
      </c>
    </row>
    <row r="443" spans="1:5">
      <c r="A443" s="96"/>
      <c r="B443" s="97"/>
      <c r="C443" s="98">
        <f t="shared" si="24"/>
        <v>0</v>
      </c>
      <c r="D443" s="99">
        <f t="shared" si="25"/>
        <v>0</v>
      </c>
      <c r="E443" s="105">
        <f t="shared" si="26"/>
        <v>0</v>
      </c>
    </row>
    <row r="444" spans="1:5">
      <c r="A444" s="92"/>
      <c r="B444" s="93"/>
      <c r="C444" s="94">
        <f t="shared" si="24"/>
        <v>0</v>
      </c>
      <c r="D444" s="95">
        <f t="shared" si="25"/>
        <v>0</v>
      </c>
      <c r="E444" s="104">
        <f t="shared" si="26"/>
        <v>0</v>
      </c>
    </row>
    <row r="445" spans="1:5">
      <c r="A445" s="96"/>
      <c r="B445" s="97"/>
      <c r="C445" s="98">
        <f t="shared" si="24"/>
        <v>0</v>
      </c>
      <c r="D445" s="99">
        <f t="shared" si="25"/>
        <v>0</v>
      </c>
      <c r="E445" s="105">
        <f t="shared" si="26"/>
        <v>0</v>
      </c>
    </row>
    <row r="446" spans="1:5">
      <c r="A446" s="92"/>
      <c r="B446" s="93"/>
      <c r="C446" s="94">
        <f t="shared" si="24"/>
        <v>0</v>
      </c>
      <c r="D446" s="95">
        <f t="shared" si="25"/>
        <v>0</v>
      </c>
      <c r="E446" s="104">
        <f t="shared" si="26"/>
        <v>0</v>
      </c>
    </row>
    <row r="447" spans="1:5">
      <c r="A447" s="96"/>
      <c r="B447" s="97"/>
      <c r="C447" s="98">
        <f t="shared" si="24"/>
        <v>0</v>
      </c>
      <c r="D447" s="99">
        <f t="shared" si="25"/>
        <v>0</v>
      </c>
      <c r="E447" s="105">
        <f t="shared" si="26"/>
        <v>0</v>
      </c>
    </row>
    <row r="448" spans="1:5">
      <c r="A448" s="92"/>
      <c r="B448" s="93"/>
      <c r="C448" s="94">
        <f t="shared" si="24"/>
        <v>0</v>
      </c>
      <c r="D448" s="95">
        <f t="shared" si="25"/>
        <v>0</v>
      </c>
      <c r="E448" s="104">
        <f t="shared" si="26"/>
        <v>0</v>
      </c>
    </row>
    <row r="449" spans="1:5">
      <c r="A449" s="96"/>
      <c r="B449" s="97"/>
      <c r="C449" s="98">
        <f t="shared" si="24"/>
        <v>0</v>
      </c>
      <c r="D449" s="99">
        <f t="shared" si="25"/>
        <v>0</v>
      </c>
      <c r="E449" s="105">
        <f t="shared" si="26"/>
        <v>0</v>
      </c>
    </row>
    <row r="450" spans="1:5">
      <c r="A450" s="92"/>
      <c r="B450" s="93"/>
      <c r="C450" s="94">
        <f t="shared" si="24"/>
        <v>0</v>
      </c>
      <c r="D450" s="95">
        <f t="shared" si="25"/>
        <v>0</v>
      </c>
      <c r="E450" s="104">
        <f t="shared" si="26"/>
        <v>0</v>
      </c>
    </row>
    <row r="451" spans="1:5">
      <c r="A451" s="96"/>
      <c r="B451" s="97"/>
      <c r="C451" s="98">
        <f t="shared" si="24"/>
        <v>0</v>
      </c>
      <c r="D451" s="99">
        <f t="shared" si="25"/>
        <v>0</v>
      </c>
      <c r="E451" s="105">
        <f t="shared" si="26"/>
        <v>0</v>
      </c>
    </row>
    <row r="452" spans="1:5">
      <c r="A452" s="92"/>
      <c r="B452" s="93"/>
      <c r="C452" s="94">
        <f t="shared" si="24"/>
        <v>0</v>
      </c>
      <c r="D452" s="95">
        <f t="shared" si="25"/>
        <v>0</v>
      </c>
      <c r="E452" s="104">
        <f t="shared" si="26"/>
        <v>0</v>
      </c>
    </row>
    <row r="453" spans="1:5">
      <c r="A453" s="96"/>
      <c r="B453" s="97"/>
      <c r="C453" s="98">
        <f t="shared" si="24"/>
        <v>0</v>
      </c>
      <c r="D453" s="99">
        <f t="shared" si="25"/>
        <v>0</v>
      </c>
      <c r="E453" s="105">
        <f t="shared" si="26"/>
        <v>0</v>
      </c>
    </row>
    <row r="454" spans="1:5">
      <c r="A454" s="92"/>
      <c r="B454" s="93"/>
      <c r="C454" s="94">
        <f t="shared" si="24"/>
        <v>0</v>
      </c>
      <c r="D454" s="95">
        <f t="shared" si="25"/>
        <v>0</v>
      </c>
      <c r="E454" s="104">
        <f t="shared" si="26"/>
        <v>0</v>
      </c>
    </row>
    <row r="455" spans="1:5">
      <c r="A455" s="96"/>
      <c r="B455" s="97"/>
      <c r="C455" s="98">
        <f t="shared" si="24"/>
        <v>0</v>
      </c>
      <c r="D455" s="99">
        <f t="shared" si="25"/>
        <v>0</v>
      </c>
      <c r="E455" s="105">
        <f t="shared" si="26"/>
        <v>0</v>
      </c>
    </row>
    <row r="456" spans="1:5">
      <c r="A456" s="92"/>
      <c r="B456" s="93"/>
      <c r="C456" s="94">
        <f t="shared" si="24"/>
        <v>0</v>
      </c>
      <c r="D456" s="95">
        <f t="shared" si="25"/>
        <v>0</v>
      </c>
      <c r="E456" s="104">
        <f t="shared" si="26"/>
        <v>0</v>
      </c>
    </row>
    <row r="457" spans="1:5">
      <c r="A457" s="96"/>
      <c r="B457" s="97"/>
      <c r="C457" s="98">
        <f t="shared" si="24"/>
        <v>0</v>
      </c>
      <c r="D457" s="99">
        <f t="shared" si="25"/>
        <v>0</v>
      </c>
      <c r="E457" s="105">
        <f t="shared" si="26"/>
        <v>0</v>
      </c>
    </row>
    <row r="458" spans="1:5">
      <c r="A458" s="92"/>
      <c r="B458" s="93"/>
      <c r="C458" s="94">
        <f t="shared" si="24"/>
        <v>0</v>
      </c>
      <c r="D458" s="95">
        <f t="shared" si="25"/>
        <v>0</v>
      </c>
      <c r="E458" s="104">
        <f t="shared" si="26"/>
        <v>0</v>
      </c>
    </row>
    <row r="459" spans="1:5">
      <c r="A459" s="96"/>
      <c r="B459" s="97"/>
      <c r="C459" s="98">
        <f t="shared" si="24"/>
        <v>0</v>
      </c>
      <c r="D459" s="99">
        <f t="shared" si="25"/>
        <v>0</v>
      </c>
      <c r="E459" s="105">
        <f t="shared" si="26"/>
        <v>0</v>
      </c>
    </row>
    <row r="460" spans="1:5">
      <c r="A460" s="92"/>
      <c r="B460" s="93"/>
      <c r="C460" s="94">
        <f t="shared" si="24"/>
        <v>0</v>
      </c>
      <c r="D460" s="95">
        <f t="shared" si="25"/>
        <v>0</v>
      </c>
      <c r="E460" s="104">
        <f t="shared" si="26"/>
        <v>0</v>
      </c>
    </row>
    <row r="461" spans="1:5">
      <c r="A461" s="96"/>
      <c r="B461" s="97"/>
      <c r="C461" s="98">
        <f t="shared" si="24"/>
        <v>0</v>
      </c>
      <c r="D461" s="99">
        <f t="shared" si="25"/>
        <v>0</v>
      </c>
      <c r="E461" s="105">
        <f t="shared" si="26"/>
        <v>0</v>
      </c>
    </row>
    <row r="462" spans="1:5">
      <c r="A462" s="92"/>
      <c r="B462" s="93"/>
      <c r="C462" s="94">
        <f t="shared" si="24"/>
        <v>0</v>
      </c>
      <c r="D462" s="95">
        <f t="shared" si="25"/>
        <v>0</v>
      </c>
      <c r="E462" s="104">
        <f t="shared" si="26"/>
        <v>0</v>
      </c>
    </row>
    <row r="463" spans="1:5">
      <c r="A463" s="96"/>
      <c r="B463" s="97"/>
      <c r="C463" s="98">
        <f t="shared" si="24"/>
        <v>0</v>
      </c>
      <c r="D463" s="99">
        <f t="shared" si="25"/>
        <v>0</v>
      </c>
      <c r="E463" s="105">
        <f t="shared" si="26"/>
        <v>0</v>
      </c>
    </row>
    <row r="464" spans="1:5">
      <c r="A464" s="92"/>
      <c r="B464" s="93"/>
      <c r="C464" s="94">
        <f t="shared" si="24"/>
        <v>0</v>
      </c>
      <c r="D464" s="95">
        <f t="shared" si="25"/>
        <v>0</v>
      </c>
      <c r="E464" s="104">
        <f t="shared" si="26"/>
        <v>0</v>
      </c>
    </row>
    <row r="465" spans="1:5">
      <c r="A465" s="96"/>
      <c r="B465" s="97"/>
      <c r="C465" s="98">
        <f t="shared" si="24"/>
        <v>0</v>
      </c>
      <c r="D465" s="99">
        <f t="shared" si="25"/>
        <v>0</v>
      </c>
      <c r="E465" s="105">
        <f t="shared" si="26"/>
        <v>0</v>
      </c>
    </row>
    <row r="466" spans="1:5">
      <c r="A466" s="92"/>
      <c r="B466" s="93"/>
      <c r="C466" s="94">
        <f t="shared" si="24"/>
        <v>0</v>
      </c>
      <c r="D466" s="95">
        <f t="shared" si="25"/>
        <v>0</v>
      </c>
      <c r="E466" s="104">
        <f t="shared" si="26"/>
        <v>0</v>
      </c>
    </row>
    <row r="467" spans="1:5">
      <c r="A467" s="96"/>
      <c r="B467" s="97"/>
      <c r="C467" s="98">
        <f t="shared" si="24"/>
        <v>0</v>
      </c>
      <c r="D467" s="99">
        <f t="shared" si="25"/>
        <v>0</v>
      </c>
      <c r="E467" s="105">
        <f t="shared" si="26"/>
        <v>0</v>
      </c>
    </row>
    <row r="468" spans="1:5">
      <c r="A468" s="92"/>
      <c r="B468" s="93"/>
      <c r="C468" s="94">
        <f t="shared" si="24"/>
        <v>0</v>
      </c>
      <c r="D468" s="95">
        <f t="shared" si="25"/>
        <v>0</v>
      </c>
      <c r="E468" s="104">
        <f t="shared" si="26"/>
        <v>0</v>
      </c>
    </row>
    <row r="469" spans="1:5">
      <c r="A469" s="96"/>
      <c r="B469" s="97"/>
      <c r="C469" s="98">
        <f t="shared" si="24"/>
        <v>0</v>
      </c>
      <c r="D469" s="99">
        <f t="shared" si="25"/>
        <v>0</v>
      </c>
      <c r="E469" s="105">
        <f t="shared" si="26"/>
        <v>0</v>
      </c>
    </row>
    <row r="470" spans="1:5">
      <c r="A470" s="92"/>
      <c r="B470" s="93"/>
      <c r="C470" s="94">
        <f t="shared" si="24"/>
        <v>0</v>
      </c>
      <c r="D470" s="95">
        <f t="shared" si="25"/>
        <v>0</v>
      </c>
      <c r="E470" s="104">
        <f t="shared" si="26"/>
        <v>0</v>
      </c>
    </row>
    <row r="471" spans="1:5">
      <c r="A471" s="96"/>
      <c r="B471" s="97"/>
      <c r="C471" s="98">
        <f t="shared" si="24"/>
        <v>0</v>
      </c>
      <c r="D471" s="99">
        <f t="shared" si="25"/>
        <v>0</v>
      </c>
      <c r="E471" s="105">
        <f t="shared" si="26"/>
        <v>0</v>
      </c>
    </row>
    <row r="472" spans="1:5">
      <c r="A472" s="92"/>
      <c r="B472" s="93"/>
      <c r="C472" s="94">
        <f t="shared" si="24"/>
        <v>0</v>
      </c>
      <c r="D472" s="95">
        <f t="shared" si="25"/>
        <v>0</v>
      </c>
      <c r="E472" s="104">
        <f t="shared" si="26"/>
        <v>0</v>
      </c>
    </row>
    <row r="473" spans="1:5">
      <c r="A473" s="96"/>
      <c r="B473" s="97"/>
      <c r="C473" s="98">
        <f t="shared" si="24"/>
        <v>0</v>
      </c>
      <c r="D473" s="99">
        <f t="shared" si="25"/>
        <v>0</v>
      </c>
      <c r="E473" s="105">
        <f t="shared" si="26"/>
        <v>0</v>
      </c>
    </row>
    <row r="474" spans="1:5">
      <c r="A474" s="92"/>
      <c r="B474" s="93"/>
      <c r="C474" s="94">
        <f t="shared" si="24"/>
        <v>0</v>
      </c>
      <c r="D474" s="95">
        <f t="shared" si="25"/>
        <v>0</v>
      </c>
      <c r="E474" s="104">
        <f t="shared" si="26"/>
        <v>0</v>
      </c>
    </row>
    <row r="475" spans="1:5">
      <c r="A475" s="96"/>
      <c r="B475" s="97"/>
      <c r="C475" s="98">
        <f t="shared" si="24"/>
        <v>0</v>
      </c>
      <c r="D475" s="99">
        <f t="shared" si="25"/>
        <v>0</v>
      </c>
      <c r="E475" s="105">
        <f t="shared" si="26"/>
        <v>0</v>
      </c>
    </row>
    <row r="476" spans="1:5">
      <c r="A476" s="92"/>
      <c r="B476" s="93"/>
      <c r="C476" s="94">
        <f t="shared" si="24"/>
        <v>0</v>
      </c>
      <c r="D476" s="95">
        <f t="shared" si="25"/>
        <v>0</v>
      </c>
      <c r="E476" s="104">
        <f t="shared" si="26"/>
        <v>0</v>
      </c>
    </row>
    <row r="477" spans="1:5">
      <c r="A477" s="96"/>
      <c r="B477" s="97"/>
      <c r="C477" s="98">
        <f t="shared" si="24"/>
        <v>0</v>
      </c>
      <c r="D477" s="99">
        <f t="shared" si="25"/>
        <v>0</v>
      </c>
      <c r="E477" s="105">
        <f t="shared" si="26"/>
        <v>0</v>
      </c>
    </row>
    <row r="478" spans="1:5">
      <c r="A478" s="92"/>
      <c r="B478" s="93"/>
      <c r="C478" s="94">
        <f t="shared" si="24"/>
        <v>0</v>
      </c>
      <c r="D478" s="95">
        <f t="shared" si="25"/>
        <v>0</v>
      </c>
      <c r="E478" s="104">
        <f t="shared" si="26"/>
        <v>0</v>
      </c>
    </row>
    <row r="479" spans="1:5">
      <c r="A479" s="96"/>
      <c r="B479" s="97"/>
      <c r="C479" s="98">
        <f t="shared" si="24"/>
        <v>0</v>
      </c>
      <c r="D479" s="99">
        <f t="shared" si="25"/>
        <v>0</v>
      </c>
      <c r="E479" s="105">
        <f t="shared" si="26"/>
        <v>0</v>
      </c>
    </row>
    <row r="480" spans="1:5">
      <c r="A480" s="92"/>
      <c r="B480" s="93"/>
      <c r="C480" s="94">
        <f t="shared" si="24"/>
        <v>0</v>
      </c>
      <c r="D480" s="95">
        <f t="shared" si="25"/>
        <v>0</v>
      </c>
      <c r="E480" s="104">
        <f t="shared" si="26"/>
        <v>0</v>
      </c>
    </row>
    <row r="481" spans="1:5">
      <c r="A481" s="96"/>
      <c r="B481" s="97"/>
      <c r="C481" s="98">
        <f t="shared" si="24"/>
        <v>0</v>
      </c>
      <c r="D481" s="99">
        <f t="shared" si="25"/>
        <v>0</v>
      </c>
      <c r="E481" s="105">
        <f t="shared" si="26"/>
        <v>0</v>
      </c>
    </row>
    <row r="482" spans="1:5">
      <c r="A482" s="92"/>
      <c r="B482" s="93"/>
      <c r="C482" s="94">
        <f t="shared" si="24"/>
        <v>0</v>
      </c>
      <c r="D482" s="95">
        <f t="shared" si="25"/>
        <v>0</v>
      </c>
      <c r="E482" s="104">
        <f t="shared" si="26"/>
        <v>0</v>
      </c>
    </row>
    <row r="483" spans="1:5">
      <c r="A483" s="96"/>
      <c r="B483" s="97"/>
      <c r="C483" s="98">
        <f t="shared" si="24"/>
        <v>0</v>
      </c>
      <c r="D483" s="99">
        <f t="shared" si="25"/>
        <v>0</v>
      </c>
      <c r="E483" s="105">
        <f t="shared" si="26"/>
        <v>0</v>
      </c>
    </row>
    <row r="484" spans="1:5">
      <c r="A484" s="92"/>
      <c r="B484" s="93"/>
      <c r="C484" s="94">
        <f t="shared" si="24"/>
        <v>0</v>
      </c>
      <c r="D484" s="95">
        <f t="shared" si="25"/>
        <v>0</v>
      </c>
      <c r="E484" s="104">
        <f t="shared" si="26"/>
        <v>0</v>
      </c>
    </row>
    <row r="485" spans="1:5">
      <c r="A485" s="96"/>
      <c r="B485" s="97"/>
      <c r="C485" s="98">
        <f t="shared" si="24"/>
        <v>0</v>
      </c>
      <c r="D485" s="99">
        <f t="shared" si="25"/>
        <v>0</v>
      </c>
      <c r="E485" s="105">
        <f t="shared" si="26"/>
        <v>0</v>
      </c>
    </row>
    <row r="486" spans="1:5">
      <c r="A486" s="92"/>
      <c r="B486" s="93"/>
      <c r="C486" s="94">
        <f t="shared" ref="C486:C496" si="27">IFERROR(A486-INT(A486),0)</f>
        <v>0</v>
      </c>
      <c r="D486" s="95">
        <f t="shared" ref="D486:D496" si="28">B488-INT(B488)</f>
        <v>0</v>
      </c>
      <c r="E486" s="104">
        <f t="shared" ref="E486:E496" si="29">IFERROR(D486-C486,0)</f>
        <v>0</v>
      </c>
    </row>
    <row r="487" spans="1:5">
      <c r="A487" s="96"/>
      <c r="B487" s="97"/>
      <c r="C487" s="98">
        <f t="shared" si="27"/>
        <v>0</v>
      </c>
      <c r="D487" s="99">
        <f t="shared" si="28"/>
        <v>0</v>
      </c>
      <c r="E487" s="105">
        <f t="shared" si="29"/>
        <v>0</v>
      </c>
    </row>
    <row r="488" spans="1:5">
      <c r="A488" s="92"/>
      <c r="B488" s="93"/>
      <c r="C488" s="94">
        <f t="shared" si="27"/>
        <v>0</v>
      </c>
      <c r="D488" s="95">
        <f t="shared" si="28"/>
        <v>0</v>
      </c>
      <c r="E488" s="104">
        <f t="shared" si="29"/>
        <v>0</v>
      </c>
    </row>
    <row r="489" spans="1:5">
      <c r="A489" s="96"/>
      <c r="B489" s="97"/>
      <c r="C489" s="98">
        <f t="shared" si="27"/>
        <v>0</v>
      </c>
      <c r="D489" s="99">
        <f t="shared" si="28"/>
        <v>0</v>
      </c>
      <c r="E489" s="105">
        <f t="shared" si="29"/>
        <v>0</v>
      </c>
    </row>
    <row r="490" spans="1:5">
      <c r="A490" s="92"/>
      <c r="B490" s="93"/>
      <c r="C490" s="94">
        <f t="shared" si="27"/>
        <v>0</v>
      </c>
      <c r="D490" s="95">
        <f t="shared" si="28"/>
        <v>0</v>
      </c>
      <c r="E490" s="104">
        <f t="shared" si="29"/>
        <v>0</v>
      </c>
    </row>
    <row r="491" spans="1:5">
      <c r="A491" s="96"/>
      <c r="B491" s="97"/>
      <c r="C491" s="98">
        <f t="shared" si="27"/>
        <v>0</v>
      </c>
      <c r="D491" s="99">
        <f t="shared" si="28"/>
        <v>0</v>
      </c>
      <c r="E491" s="105">
        <f t="shared" si="29"/>
        <v>0</v>
      </c>
    </row>
    <row r="492" spans="1:5">
      <c r="A492" s="92"/>
      <c r="B492" s="93"/>
      <c r="C492" s="94">
        <f t="shared" si="27"/>
        <v>0</v>
      </c>
      <c r="D492" s="95">
        <f t="shared" si="28"/>
        <v>0</v>
      </c>
      <c r="E492" s="104">
        <f t="shared" si="29"/>
        <v>0</v>
      </c>
    </row>
    <row r="493" spans="1:5">
      <c r="A493" s="96"/>
      <c r="B493" s="97"/>
      <c r="C493" s="98">
        <f t="shared" si="27"/>
        <v>0</v>
      </c>
      <c r="D493" s="99">
        <f t="shared" si="28"/>
        <v>0</v>
      </c>
      <c r="E493" s="105">
        <f t="shared" si="29"/>
        <v>0</v>
      </c>
    </row>
    <row r="494" spans="1:5">
      <c r="A494" s="92"/>
      <c r="B494" s="93"/>
      <c r="C494" s="94">
        <f t="shared" si="27"/>
        <v>0</v>
      </c>
      <c r="D494" s="95">
        <f t="shared" si="28"/>
        <v>0</v>
      </c>
      <c r="E494" s="104">
        <f t="shared" si="29"/>
        <v>0</v>
      </c>
    </row>
    <row r="495" spans="1:5">
      <c r="A495" s="96"/>
      <c r="B495" s="97"/>
      <c r="C495" s="98">
        <f t="shared" si="27"/>
        <v>0</v>
      </c>
      <c r="D495" s="99">
        <f t="shared" si="28"/>
        <v>0</v>
      </c>
      <c r="E495" s="105">
        <f t="shared" si="29"/>
        <v>0</v>
      </c>
    </row>
    <row r="496" spans="1:5">
      <c r="A496" s="92"/>
      <c r="B496" s="93"/>
      <c r="C496" s="94">
        <f t="shared" si="27"/>
        <v>0</v>
      </c>
      <c r="D496" s="95">
        <f t="shared" si="28"/>
        <v>0</v>
      </c>
      <c r="E496" s="104">
        <f t="shared" si="29"/>
        <v>0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FFC000"/>
  </sheetPr>
  <dimension ref="A1:O30"/>
  <sheetViews>
    <sheetView tabSelected="1" workbookViewId="0"/>
  </sheetViews>
  <sheetFormatPr baseColWidth="10" defaultRowHeight="14.4"/>
  <cols>
    <col min="1" max="1" width="10.6640625" style="1" customWidth="1"/>
    <col min="2" max="2" width="8" style="1" customWidth="1"/>
    <col min="3" max="3" width="18.109375" style="1" customWidth="1"/>
    <col min="4" max="4" width="19.5546875" style="1" customWidth="1"/>
    <col min="5" max="5" width="18.33203125" style="1" customWidth="1"/>
    <col min="6" max="6" width="24.33203125" style="1" customWidth="1"/>
    <col min="7" max="7" width="18.77734375" style="1" customWidth="1"/>
    <col min="8" max="8" width="13.33203125" style="1" customWidth="1"/>
    <col min="9" max="9" width="16.88671875" style="1" customWidth="1"/>
    <col min="10" max="10" width="16.109375" style="62" customWidth="1"/>
    <col min="11" max="11" width="15.109375" style="62" customWidth="1"/>
    <col min="12" max="12" width="16" style="62" customWidth="1"/>
    <col min="13" max="13" width="16.33203125" style="2" customWidth="1"/>
    <col min="14" max="14" width="12.21875" style="1" customWidth="1"/>
    <col min="15" max="15" width="11.44140625" style="83"/>
  </cols>
  <sheetData>
    <row r="1" spans="1:15" ht="16.2" thickBot="1">
      <c r="A1" s="139" t="s">
        <v>451</v>
      </c>
      <c r="B1" s="140" t="s">
        <v>396</v>
      </c>
      <c r="C1" s="140" t="s">
        <v>340</v>
      </c>
      <c r="D1" s="140" t="s">
        <v>327</v>
      </c>
      <c r="E1" s="140" t="s">
        <v>444</v>
      </c>
      <c r="F1" s="140" t="s">
        <v>328</v>
      </c>
      <c r="G1" s="140" t="s">
        <v>329</v>
      </c>
      <c r="H1" s="140" t="s">
        <v>397</v>
      </c>
      <c r="I1" s="140" t="s">
        <v>398</v>
      </c>
      <c r="J1" s="141" t="s">
        <v>346</v>
      </c>
      <c r="K1" s="141" t="s">
        <v>452</v>
      </c>
      <c r="L1" s="141" t="s">
        <v>348</v>
      </c>
      <c r="M1" s="142" t="s">
        <v>400</v>
      </c>
      <c r="N1" s="140" t="s">
        <v>456</v>
      </c>
      <c r="O1" s="143" t="s">
        <v>399</v>
      </c>
    </row>
    <row r="2" spans="1:15">
      <c r="C2" s="63"/>
      <c r="D2" s="63"/>
    </row>
    <row r="3" spans="1:15">
      <c r="C3" s="63"/>
      <c r="D3" s="63"/>
    </row>
    <row r="4" spans="1:15">
      <c r="C4" s="63"/>
      <c r="D4" s="63"/>
    </row>
    <row r="5" spans="1:15">
      <c r="C5" s="63"/>
      <c r="D5" s="63"/>
    </row>
    <row r="6" spans="1:15">
      <c r="C6" s="63"/>
      <c r="D6" s="63"/>
    </row>
    <row r="7" spans="1:15">
      <c r="C7" s="63"/>
      <c r="D7" s="63"/>
    </row>
    <row r="8" spans="1:15">
      <c r="C8" s="63"/>
      <c r="D8" s="63"/>
    </row>
    <row r="9" spans="1:15">
      <c r="C9" s="63"/>
      <c r="D9" s="63"/>
    </row>
    <row r="10" spans="1:15">
      <c r="C10" s="63"/>
      <c r="D10" s="63"/>
    </row>
    <row r="11" spans="1:15">
      <c r="C11" s="63"/>
      <c r="D11" s="63"/>
    </row>
    <row r="12" spans="1:15">
      <c r="C12" s="63"/>
      <c r="D12" s="63"/>
    </row>
    <row r="13" spans="1:15">
      <c r="C13" s="63"/>
      <c r="D13" s="63"/>
    </row>
    <row r="14" spans="1:15">
      <c r="C14" s="63"/>
      <c r="D14" s="63"/>
    </row>
    <row r="15" spans="1:15">
      <c r="C15" s="63"/>
    </row>
    <row r="16" spans="1:15">
      <c r="C16" s="63"/>
    </row>
    <row r="17" spans="3:3">
      <c r="C17" s="63"/>
    </row>
    <row r="18" spans="3:3">
      <c r="C18" s="63"/>
    </row>
    <row r="19" spans="3:3">
      <c r="C19" s="63"/>
    </row>
    <row r="20" spans="3:3">
      <c r="C20" s="63"/>
    </row>
    <row r="21" spans="3:3">
      <c r="C21" s="63"/>
    </row>
    <row r="22" spans="3:3">
      <c r="C22" s="63"/>
    </row>
    <row r="23" spans="3:3">
      <c r="C23" s="63"/>
    </row>
    <row r="24" spans="3:3">
      <c r="C24" s="63"/>
    </row>
    <row r="25" spans="3:3">
      <c r="C25" s="63"/>
    </row>
    <row r="26" spans="3:3">
      <c r="C26" s="63"/>
    </row>
    <row r="27" spans="3:3">
      <c r="C27" s="63"/>
    </row>
    <row r="28" spans="3:3">
      <c r="C28" s="63"/>
    </row>
    <row r="29" spans="3:3">
      <c r="C29" s="63"/>
    </row>
    <row r="30" spans="3:3">
      <c r="C30" s="6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>
    <tabColor theme="4" tint="-0.249977111117893"/>
  </sheetPr>
  <dimension ref="A1:J5"/>
  <sheetViews>
    <sheetView workbookViewId="0"/>
  </sheetViews>
  <sheetFormatPr baseColWidth="10" defaultRowHeight="14.4"/>
  <cols>
    <col min="1" max="1" width="17.44140625" style="1" customWidth="1"/>
    <col min="2" max="2" width="19.5546875" style="1" customWidth="1"/>
    <col min="3" max="3" width="18.44140625" style="1" customWidth="1"/>
    <col min="4" max="4" width="36.109375" style="1" customWidth="1"/>
    <col min="5" max="5" width="16.5546875" style="1" customWidth="1"/>
    <col min="6" max="6" width="17.5546875" style="1" customWidth="1"/>
    <col min="7" max="7" width="16.5546875" style="1" customWidth="1"/>
    <col min="8" max="8" width="18.33203125" style="3" customWidth="1"/>
    <col min="9" max="9" width="25.33203125" style="1" customWidth="1"/>
    <col min="10" max="10" width="36" customWidth="1"/>
  </cols>
  <sheetData>
    <row r="1" spans="1:10">
      <c r="A1" s="1" t="s">
        <v>322</v>
      </c>
      <c r="B1" s="1" t="s">
        <v>327</v>
      </c>
      <c r="C1" s="1" t="s">
        <v>444</v>
      </c>
      <c r="D1" s="1" t="s">
        <v>328</v>
      </c>
      <c r="E1" s="1" t="s">
        <v>329</v>
      </c>
      <c r="F1" s="1" t="s">
        <v>321</v>
      </c>
      <c r="G1" s="1" t="s">
        <v>330</v>
      </c>
      <c r="H1" s="3" t="s">
        <v>445</v>
      </c>
      <c r="I1" s="1" t="s">
        <v>331</v>
      </c>
      <c r="J1" s="1" t="s">
        <v>351</v>
      </c>
    </row>
    <row r="2" spans="1:10">
      <c r="A2" s="1" t="s">
        <v>326</v>
      </c>
      <c r="B2" s="1" t="s">
        <v>358</v>
      </c>
      <c r="C2" s="1" t="s">
        <v>359</v>
      </c>
      <c r="D2" s="1" t="s">
        <v>332</v>
      </c>
      <c r="E2" s="1" t="s">
        <v>45</v>
      </c>
      <c r="F2" s="1" t="s">
        <v>302</v>
      </c>
      <c r="G2" s="1" t="s">
        <v>333</v>
      </c>
      <c r="H2" s="3">
        <v>98651105</v>
      </c>
      <c r="I2" s="1" t="s">
        <v>334</v>
      </c>
      <c r="J2" t="s">
        <v>352</v>
      </c>
    </row>
    <row r="3" spans="1:10">
      <c r="A3" s="1" t="s">
        <v>411</v>
      </c>
      <c r="B3" s="1" t="s">
        <v>412</v>
      </c>
      <c r="C3" s="1" t="s">
        <v>413</v>
      </c>
      <c r="D3" s="1" t="s">
        <v>414</v>
      </c>
      <c r="H3" s="3">
        <v>22775796</v>
      </c>
    </row>
    <row r="4" spans="1:10">
      <c r="A4" s="1" t="s">
        <v>325</v>
      </c>
      <c r="B4" s="1" t="s">
        <v>417</v>
      </c>
      <c r="C4" s="1" t="s">
        <v>418</v>
      </c>
      <c r="D4" s="1" t="s">
        <v>419</v>
      </c>
      <c r="E4" s="1" t="s">
        <v>45</v>
      </c>
      <c r="F4" s="1" t="s">
        <v>318</v>
      </c>
      <c r="G4" s="1" t="s">
        <v>333</v>
      </c>
      <c r="H4" s="3" t="s">
        <v>420</v>
      </c>
      <c r="I4" s="1" t="s">
        <v>418</v>
      </c>
      <c r="J4" t="s">
        <v>418</v>
      </c>
    </row>
    <row r="5" spans="1:10">
      <c r="A5" s="1" t="s">
        <v>323</v>
      </c>
      <c r="B5" s="1" t="s">
        <v>429</v>
      </c>
      <c r="C5" s="1" t="s">
        <v>430</v>
      </c>
      <c r="D5" s="1" t="s">
        <v>431</v>
      </c>
      <c r="E5" s="1" t="s">
        <v>3</v>
      </c>
      <c r="F5" s="1" t="s">
        <v>302</v>
      </c>
      <c r="G5" s="1" t="s">
        <v>425</v>
      </c>
      <c r="H5" s="3" t="s">
        <v>418</v>
      </c>
      <c r="I5" s="1" t="s">
        <v>418</v>
      </c>
      <c r="J5" t="s">
        <v>418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29</vt:i4>
      </vt:variant>
    </vt:vector>
  </HeadingPairs>
  <TitlesOfParts>
    <vt:vector size="35" baseType="lpstr">
      <vt:lpstr>ACCUEIL</vt:lpstr>
      <vt:lpstr>SOURCE</vt:lpstr>
      <vt:lpstr>FACTURE</vt:lpstr>
      <vt:lpstr>POINTAGE</vt:lpstr>
      <vt:lpstr>ARCHIVE</vt:lpstr>
      <vt:lpstr>CLIENT</vt:lpstr>
      <vt:lpstr>ARCHIVE</vt:lpstr>
      <vt:lpstr>c_bq</vt:lpstr>
      <vt:lpstr>c_md</vt:lpstr>
      <vt:lpstr>cd_tva</vt:lpstr>
      <vt:lpstr>client_client</vt:lpstr>
      <vt:lpstr>destinataire_client</vt:lpstr>
      <vt:lpstr>fa_de</vt:lpstr>
      <vt:lpstr>fac_dvs</vt:lpstr>
      <vt:lpstr>fact_devs</vt:lpstr>
      <vt:lpstr>FACTURE</vt:lpstr>
      <vt:lpstr>facture_devis</vt:lpstr>
      <vt:lpstr>list_tva</vt:lpstr>
      <vt:lpstr>liste_facture</vt:lpstr>
      <vt:lpstr>liste_nom</vt:lpstr>
      <vt:lpstr>liste_prenom</vt:lpstr>
      <vt:lpstr>liste_produit</vt:lpstr>
      <vt:lpstr>listegov</vt:lpstr>
      <vt:lpstr>listenature</vt:lpstr>
      <vt:lpstr>listepays</vt:lpstr>
      <vt:lpstr>listeville</vt:lpstr>
      <vt:lpstr>Mode</vt:lpstr>
      <vt:lpstr>nature_client</vt:lpstr>
      <vt:lpstr>Nom</vt:lpstr>
      <vt:lpstr>nomprenom</vt:lpstr>
      <vt:lpstr>Prenom</vt:lpstr>
      <vt:lpstr>ref</vt:lpstr>
      <vt:lpstr>tab_archive</vt:lpstr>
      <vt:lpstr>tabsource</vt:lpstr>
      <vt:lpstr>Total_TTC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ghazi</dc:creator>
  <cp:lastModifiedBy>anonyme</cp:lastModifiedBy>
  <cp:lastPrinted>2019-02-02T16:45:23Z</cp:lastPrinted>
  <dcterms:created xsi:type="dcterms:W3CDTF">2019-01-21T19:57:46Z</dcterms:created>
  <dcterms:modified xsi:type="dcterms:W3CDTF">2019-02-07T08:40:43Z</dcterms:modified>
</cp:coreProperties>
</file>