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92" windowWidth="18912" windowHeight="11256" tabRatio="737"/>
  </bookViews>
  <sheets>
    <sheet name="Config" sheetId="1" r:id="rId1"/>
    <sheet name="Janvier" sheetId="2" r:id="rId2"/>
    <sheet name="Février" sheetId="19" r:id="rId3"/>
    <sheet name="Mars" sheetId="20" r:id="rId4"/>
    <sheet name="Avril" sheetId="21" r:id="rId5"/>
    <sheet name="Mai" sheetId="22" r:id="rId6"/>
    <sheet name="Juin" sheetId="23" r:id="rId7"/>
    <sheet name="Juillet" sheetId="24" r:id="rId8"/>
    <sheet name="Août" sheetId="25" r:id="rId9"/>
    <sheet name="Septembre" sheetId="26" r:id="rId10"/>
    <sheet name="Octobre" sheetId="27" r:id="rId11"/>
    <sheet name="Novembre" sheetId="28" r:id="rId12"/>
    <sheet name="Décembre" sheetId="29" r:id="rId13"/>
  </sheets>
  <calcPr calcId="125725"/>
</workbook>
</file>

<file path=xl/calcChain.xml><?xml version="1.0" encoding="utf-8"?>
<calcChain xmlns="http://schemas.openxmlformats.org/spreadsheetml/2006/main">
  <c r="A1" i="19"/>
  <c r="A2"/>
  <c r="I5" i="1"/>
  <c r="K7"/>
  <c r="M9"/>
  <c r="O11"/>
  <c r="J14"/>
  <c r="L16"/>
  <c r="N18"/>
  <c r="H5"/>
  <c r="H20"/>
  <c r="I6"/>
  <c r="K8"/>
  <c r="M10"/>
  <c r="O12"/>
  <c r="J15"/>
  <c r="L17"/>
  <c r="N19"/>
  <c r="H12"/>
  <c r="K5"/>
  <c r="M7"/>
  <c r="O9"/>
  <c r="J12"/>
  <c r="L14"/>
  <c r="N16"/>
  <c r="I19"/>
  <c r="H7"/>
  <c r="I4"/>
  <c r="K6"/>
  <c r="M8"/>
  <c r="O10"/>
  <c r="J13"/>
  <c r="L15"/>
  <c r="N17"/>
  <c r="I20"/>
  <c r="H14"/>
  <c r="L4"/>
  <c r="N6"/>
  <c r="I9"/>
  <c r="K11"/>
  <c r="M13"/>
  <c r="O15"/>
  <c r="J18"/>
  <c r="L20"/>
  <c r="H17"/>
  <c r="L5"/>
  <c r="N7"/>
  <c r="I10"/>
  <c r="K12"/>
  <c r="M14"/>
  <c r="O16"/>
  <c r="J19"/>
  <c r="H8"/>
  <c r="N4"/>
  <c r="I7"/>
  <c r="K9"/>
  <c r="M11"/>
  <c r="O13"/>
  <c r="J16"/>
  <c r="L18"/>
  <c r="N20"/>
  <c r="H19"/>
  <c r="N5"/>
  <c r="I8"/>
  <c r="K10"/>
  <c r="M12"/>
  <c r="O14"/>
  <c r="J17"/>
  <c r="L19"/>
  <c r="H10"/>
  <c r="J6"/>
  <c r="L8"/>
  <c r="N10"/>
  <c r="I13"/>
  <c r="K15"/>
  <c r="M17"/>
  <c r="O19"/>
  <c r="H13"/>
  <c r="O4"/>
  <c r="J7"/>
  <c r="L9"/>
  <c r="N11"/>
  <c r="I14"/>
  <c r="K16"/>
  <c r="M18"/>
  <c r="O20"/>
  <c r="J4"/>
  <c r="L6"/>
  <c r="N8"/>
  <c r="I11"/>
  <c r="K13"/>
  <c r="M15"/>
  <c r="O17"/>
  <c r="J20"/>
  <c r="H15"/>
  <c r="J5"/>
  <c r="L7"/>
  <c r="N9"/>
  <c r="I12"/>
  <c r="K14"/>
  <c r="M16"/>
  <c r="O18"/>
  <c r="H6"/>
  <c r="H4"/>
  <c r="M5"/>
  <c r="O7"/>
  <c r="J10"/>
  <c r="L12"/>
  <c r="N14"/>
  <c r="I17"/>
  <c r="K19"/>
  <c r="H9"/>
  <c r="K4"/>
  <c r="M6"/>
  <c r="O8"/>
  <c r="J11"/>
  <c r="L13"/>
  <c r="N15"/>
  <c r="I18"/>
  <c r="K20"/>
  <c r="H16"/>
  <c r="O5"/>
  <c r="J8"/>
  <c r="L10"/>
  <c r="N12"/>
  <c r="I15"/>
  <c r="K17"/>
  <c r="M19"/>
  <c r="H11"/>
  <c r="M4"/>
  <c r="O6"/>
  <c r="J9"/>
  <c r="L11"/>
  <c r="N13"/>
  <c r="I16"/>
  <c r="K18"/>
  <c r="M20"/>
  <c r="H18"/>
  <c r="A2" i="29" l="1"/>
  <c r="A1"/>
  <c r="B4" s="1"/>
  <c r="B27"/>
  <c r="E27" s="1"/>
  <c r="B26"/>
  <c r="E26" s="1"/>
  <c r="B25"/>
  <c r="E25" s="1"/>
  <c r="B24"/>
  <c r="E24" s="1"/>
  <c r="B23"/>
  <c r="E23" s="1"/>
  <c r="B22"/>
  <c r="E22" s="1"/>
  <c r="B21"/>
  <c r="E21" s="1"/>
  <c r="B20"/>
  <c r="E20" s="1"/>
  <c r="B19"/>
  <c r="E19" s="1"/>
  <c r="B18"/>
  <c r="E18" s="1"/>
  <c r="B17"/>
  <c r="E17" s="1"/>
  <c r="B16"/>
  <c r="E16" s="1"/>
  <c r="B15"/>
  <c r="E15" s="1"/>
  <c r="B14"/>
  <c r="E14" s="1"/>
  <c r="B13"/>
  <c r="E13" s="1"/>
  <c r="B12"/>
  <c r="E12" s="1"/>
  <c r="B11"/>
  <c r="E11" s="1"/>
  <c r="A2" i="28"/>
  <c r="A1"/>
  <c r="B27"/>
  <c r="D27" s="1"/>
  <c r="C26"/>
  <c r="B26"/>
  <c r="D26" s="1"/>
  <c r="B25"/>
  <c r="D25" s="1"/>
  <c r="C24"/>
  <c r="B24"/>
  <c r="D24" s="1"/>
  <c r="B23"/>
  <c r="D23" s="1"/>
  <c r="B22"/>
  <c r="D22" s="1"/>
  <c r="B21"/>
  <c r="D21" s="1"/>
  <c r="C20"/>
  <c r="B20"/>
  <c r="D20" s="1"/>
  <c r="B19"/>
  <c r="D19" s="1"/>
  <c r="C18"/>
  <c r="B18"/>
  <c r="D18" s="1"/>
  <c r="B17"/>
  <c r="D17" s="1"/>
  <c r="C16"/>
  <c r="B16"/>
  <c r="D16" s="1"/>
  <c r="B15"/>
  <c r="D15" s="1"/>
  <c r="B14"/>
  <c r="D14" s="1"/>
  <c r="B13"/>
  <c r="D13" s="1"/>
  <c r="C12"/>
  <c r="B12"/>
  <c r="D12" s="1"/>
  <c r="C11"/>
  <c r="B11"/>
  <c r="D11" s="1"/>
  <c r="B4"/>
  <c r="F3"/>
  <c r="A2" i="27"/>
  <c r="A1"/>
  <c r="B4" s="1"/>
  <c r="B27"/>
  <c r="E27" s="1"/>
  <c r="B26"/>
  <c r="E26" s="1"/>
  <c r="B25"/>
  <c r="E25" s="1"/>
  <c r="B24"/>
  <c r="E24" s="1"/>
  <c r="B23"/>
  <c r="E23" s="1"/>
  <c r="B22"/>
  <c r="E22" s="1"/>
  <c r="B21"/>
  <c r="E21" s="1"/>
  <c r="B20"/>
  <c r="E20" s="1"/>
  <c r="B19"/>
  <c r="E19" s="1"/>
  <c r="B18"/>
  <c r="E18" s="1"/>
  <c r="B17"/>
  <c r="E17" s="1"/>
  <c r="B16"/>
  <c r="E16" s="1"/>
  <c r="B15"/>
  <c r="E15" s="1"/>
  <c r="B14"/>
  <c r="E14" s="1"/>
  <c r="B13"/>
  <c r="E13" s="1"/>
  <c r="B12"/>
  <c r="E12" s="1"/>
  <c r="B11"/>
  <c r="E11" s="1"/>
  <c r="A2" i="26"/>
  <c r="A1"/>
  <c r="B27"/>
  <c r="E27" s="1"/>
  <c r="B26"/>
  <c r="E26" s="1"/>
  <c r="B25"/>
  <c r="E25" s="1"/>
  <c r="B24"/>
  <c r="E24" s="1"/>
  <c r="B23"/>
  <c r="E23" s="1"/>
  <c r="B22"/>
  <c r="E22" s="1"/>
  <c r="B21"/>
  <c r="E21" s="1"/>
  <c r="B20"/>
  <c r="E20" s="1"/>
  <c r="B19"/>
  <c r="E19" s="1"/>
  <c r="B18"/>
  <c r="E18" s="1"/>
  <c r="B17"/>
  <c r="E17" s="1"/>
  <c r="B16"/>
  <c r="E16" s="1"/>
  <c r="B15"/>
  <c r="E15" s="1"/>
  <c r="B14"/>
  <c r="E14" s="1"/>
  <c r="B13"/>
  <c r="E13" s="1"/>
  <c r="B12"/>
  <c r="E12" s="1"/>
  <c r="B11"/>
  <c r="E11" s="1"/>
  <c r="A2" i="25"/>
  <c r="A1"/>
  <c r="B4" s="1"/>
  <c r="B27"/>
  <c r="E27" s="1"/>
  <c r="B26"/>
  <c r="E26" s="1"/>
  <c r="B25"/>
  <c r="E25" s="1"/>
  <c r="B24"/>
  <c r="E24" s="1"/>
  <c r="B23"/>
  <c r="E23" s="1"/>
  <c r="B22"/>
  <c r="E22" s="1"/>
  <c r="B21"/>
  <c r="E21" s="1"/>
  <c r="B20"/>
  <c r="E20" s="1"/>
  <c r="B19"/>
  <c r="E19" s="1"/>
  <c r="B18"/>
  <c r="E18" s="1"/>
  <c r="B17"/>
  <c r="E17" s="1"/>
  <c r="B16"/>
  <c r="E16" s="1"/>
  <c r="B15"/>
  <c r="E15" s="1"/>
  <c r="B14"/>
  <c r="E14" s="1"/>
  <c r="B13"/>
  <c r="E13" s="1"/>
  <c r="B12"/>
  <c r="E12" s="1"/>
  <c r="B11"/>
  <c r="E11" s="1"/>
  <c r="A2" i="24"/>
  <c r="A1"/>
  <c r="B27"/>
  <c r="E27" s="1"/>
  <c r="B26"/>
  <c r="E26" s="1"/>
  <c r="B25"/>
  <c r="E25" s="1"/>
  <c r="B24"/>
  <c r="E24" s="1"/>
  <c r="B23"/>
  <c r="E23" s="1"/>
  <c r="B22"/>
  <c r="E22" s="1"/>
  <c r="B21"/>
  <c r="E21" s="1"/>
  <c r="B20"/>
  <c r="E20" s="1"/>
  <c r="B19"/>
  <c r="E19" s="1"/>
  <c r="B18"/>
  <c r="E18" s="1"/>
  <c r="B17"/>
  <c r="E17" s="1"/>
  <c r="B16"/>
  <c r="E16" s="1"/>
  <c r="B15"/>
  <c r="E15" s="1"/>
  <c r="B14"/>
  <c r="E14" s="1"/>
  <c r="B13"/>
  <c r="E13" s="1"/>
  <c r="B12"/>
  <c r="E12" s="1"/>
  <c r="B11"/>
  <c r="E11" s="1"/>
  <c r="B4"/>
  <c r="A2" i="23"/>
  <c r="A1"/>
  <c r="B27"/>
  <c r="E27" s="1"/>
  <c r="B26"/>
  <c r="E26" s="1"/>
  <c r="B25"/>
  <c r="E25" s="1"/>
  <c r="B24"/>
  <c r="E24" s="1"/>
  <c r="B23"/>
  <c r="E23" s="1"/>
  <c r="B22"/>
  <c r="E22" s="1"/>
  <c r="B21"/>
  <c r="E21" s="1"/>
  <c r="B20"/>
  <c r="E20" s="1"/>
  <c r="B19"/>
  <c r="E19" s="1"/>
  <c r="B18"/>
  <c r="E18" s="1"/>
  <c r="B17"/>
  <c r="E17" s="1"/>
  <c r="B16"/>
  <c r="E16" s="1"/>
  <c r="B15"/>
  <c r="E15" s="1"/>
  <c r="B14"/>
  <c r="E14" s="1"/>
  <c r="B13"/>
  <c r="E13" s="1"/>
  <c r="B12"/>
  <c r="E12" s="1"/>
  <c r="B11"/>
  <c r="E11" s="1"/>
  <c r="B4"/>
  <c r="A2" i="22"/>
  <c r="A1"/>
  <c r="B27"/>
  <c r="E27" s="1"/>
  <c r="B26"/>
  <c r="E26" s="1"/>
  <c r="B25"/>
  <c r="E25" s="1"/>
  <c r="B24"/>
  <c r="B23"/>
  <c r="D23" s="1"/>
  <c r="D22"/>
  <c r="B22"/>
  <c r="B21"/>
  <c r="D21" s="1"/>
  <c r="D20"/>
  <c r="B20"/>
  <c r="B19"/>
  <c r="D19" s="1"/>
  <c r="D18"/>
  <c r="B18"/>
  <c r="B17"/>
  <c r="D17" s="1"/>
  <c r="D16"/>
  <c r="B16"/>
  <c r="B15"/>
  <c r="D15" s="1"/>
  <c r="D14"/>
  <c r="B14"/>
  <c r="B13"/>
  <c r="D13" s="1"/>
  <c r="D12"/>
  <c r="B12"/>
  <c r="B11"/>
  <c r="D11" s="1"/>
  <c r="B4"/>
  <c r="A2" i="21"/>
  <c r="A1"/>
  <c r="B27"/>
  <c r="E27" s="1"/>
  <c r="B26"/>
  <c r="E26" s="1"/>
  <c r="B25"/>
  <c r="E25" s="1"/>
  <c r="B24"/>
  <c r="E24" s="1"/>
  <c r="B23"/>
  <c r="E23" s="1"/>
  <c r="B22"/>
  <c r="E22" s="1"/>
  <c r="B21"/>
  <c r="E21" s="1"/>
  <c r="B20"/>
  <c r="E20" s="1"/>
  <c r="B19"/>
  <c r="E19" s="1"/>
  <c r="B18"/>
  <c r="E18" s="1"/>
  <c r="B17"/>
  <c r="E17" s="1"/>
  <c r="B16"/>
  <c r="E16" s="1"/>
  <c r="B15"/>
  <c r="E15" s="1"/>
  <c r="B14"/>
  <c r="E14" s="1"/>
  <c r="B13"/>
  <c r="E13" s="1"/>
  <c r="B12"/>
  <c r="E12" s="1"/>
  <c r="B11"/>
  <c r="E11" s="1"/>
  <c r="B4"/>
  <c r="A2" i="20"/>
  <c r="A1"/>
  <c r="B27"/>
  <c r="E27" s="1"/>
  <c r="B26"/>
  <c r="E26" s="1"/>
  <c r="B25"/>
  <c r="E25" s="1"/>
  <c r="B24"/>
  <c r="E24" s="1"/>
  <c r="B23"/>
  <c r="E23" s="1"/>
  <c r="B22"/>
  <c r="E22" s="1"/>
  <c r="B21"/>
  <c r="E21" s="1"/>
  <c r="B20"/>
  <c r="E20" s="1"/>
  <c r="B19"/>
  <c r="E19" s="1"/>
  <c r="B18"/>
  <c r="E18" s="1"/>
  <c r="B17"/>
  <c r="E17" s="1"/>
  <c r="B16"/>
  <c r="E16" s="1"/>
  <c r="B15"/>
  <c r="E15" s="1"/>
  <c r="B14"/>
  <c r="E14" s="1"/>
  <c r="B13"/>
  <c r="E13" s="1"/>
  <c r="B12"/>
  <c r="E12" s="1"/>
  <c r="B11"/>
  <c r="E11" s="1"/>
  <c r="B4"/>
  <c r="B27" i="19"/>
  <c r="E27" s="1"/>
  <c r="B26"/>
  <c r="E26" s="1"/>
  <c r="B25"/>
  <c r="E25" s="1"/>
  <c r="B24"/>
  <c r="E24" s="1"/>
  <c r="B23"/>
  <c r="E23" s="1"/>
  <c r="B22"/>
  <c r="E22" s="1"/>
  <c r="B21"/>
  <c r="E21" s="1"/>
  <c r="B20"/>
  <c r="E20" s="1"/>
  <c r="B19"/>
  <c r="E19" s="1"/>
  <c r="B18"/>
  <c r="E18" s="1"/>
  <c r="B17"/>
  <c r="E17" s="1"/>
  <c r="B16"/>
  <c r="E16" s="1"/>
  <c r="B15"/>
  <c r="E15" s="1"/>
  <c r="B14"/>
  <c r="E14" s="1"/>
  <c r="B13"/>
  <c r="E13" s="1"/>
  <c r="B12"/>
  <c r="E12" s="1"/>
  <c r="B11"/>
  <c r="E11" s="1"/>
  <c r="B4"/>
  <c r="C14" i="28" l="1"/>
  <c r="C22"/>
  <c r="E12"/>
  <c r="C13"/>
  <c r="E14"/>
  <c r="C15"/>
  <c r="E16"/>
  <c r="C17"/>
  <c r="E18"/>
  <c r="C19"/>
  <c r="E20"/>
  <c r="C21"/>
  <c r="E22"/>
  <c r="C23"/>
  <c r="E24"/>
  <c r="C25"/>
  <c r="E26"/>
  <c r="C27"/>
  <c r="E13"/>
  <c r="E15"/>
  <c r="E17"/>
  <c r="E19"/>
  <c r="E21"/>
  <c r="E23"/>
  <c r="E25"/>
  <c r="E27"/>
  <c r="E11"/>
  <c r="F3" i="29"/>
  <c r="D11"/>
  <c r="D12"/>
  <c r="D13"/>
  <c r="D14"/>
  <c r="D15"/>
  <c r="D16"/>
  <c r="D17"/>
  <c r="D18"/>
  <c r="D19"/>
  <c r="D20"/>
  <c r="D21"/>
  <c r="D22"/>
  <c r="D23"/>
  <c r="D24"/>
  <c r="D25"/>
  <c r="D26"/>
  <c r="D27"/>
  <c r="C11"/>
  <c r="C12"/>
  <c r="C13"/>
  <c r="C14"/>
  <c r="C15"/>
  <c r="C16"/>
  <c r="C17"/>
  <c r="C18"/>
  <c r="C19"/>
  <c r="C20"/>
  <c r="C21"/>
  <c r="C22"/>
  <c r="C23"/>
  <c r="C24"/>
  <c r="C25"/>
  <c r="C26"/>
  <c r="C27"/>
  <c r="G3" i="28"/>
  <c r="F9"/>
  <c r="F10"/>
  <c r="F3" i="27"/>
  <c r="D11"/>
  <c r="D12"/>
  <c r="D13"/>
  <c r="D14"/>
  <c r="D15"/>
  <c r="D16"/>
  <c r="D17"/>
  <c r="D18"/>
  <c r="D19"/>
  <c r="D20"/>
  <c r="D21"/>
  <c r="D22"/>
  <c r="D23"/>
  <c r="D24"/>
  <c r="D25"/>
  <c r="D26"/>
  <c r="D27"/>
  <c r="C11"/>
  <c r="C12"/>
  <c r="C13"/>
  <c r="C14"/>
  <c r="C15"/>
  <c r="C16"/>
  <c r="C17"/>
  <c r="C18"/>
  <c r="C19"/>
  <c r="C20"/>
  <c r="C21"/>
  <c r="C22"/>
  <c r="C23"/>
  <c r="C24"/>
  <c r="C25"/>
  <c r="C26"/>
  <c r="C27"/>
  <c r="B4" i="26"/>
  <c r="F3"/>
  <c r="D11"/>
  <c r="D12"/>
  <c r="D13"/>
  <c r="D14"/>
  <c r="D15"/>
  <c r="D16"/>
  <c r="D17"/>
  <c r="D18"/>
  <c r="D19"/>
  <c r="D20"/>
  <c r="D21"/>
  <c r="D22"/>
  <c r="D23"/>
  <c r="D24"/>
  <c r="D25"/>
  <c r="D26"/>
  <c r="D27"/>
  <c r="C11"/>
  <c r="C12"/>
  <c r="C13"/>
  <c r="C14"/>
  <c r="C15"/>
  <c r="C16"/>
  <c r="C17"/>
  <c r="C18"/>
  <c r="C19"/>
  <c r="C20"/>
  <c r="C21"/>
  <c r="C22"/>
  <c r="C23"/>
  <c r="C24"/>
  <c r="C25"/>
  <c r="C26"/>
  <c r="C27"/>
  <c r="F3" i="25"/>
  <c r="D11"/>
  <c r="D12"/>
  <c r="D13"/>
  <c r="D14"/>
  <c r="D15"/>
  <c r="D16"/>
  <c r="D17"/>
  <c r="D18"/>
  <c r="D19"/>
  <c r="D20"/>
  <c r="D21"/>
  <c r="D22"/>
  <c r="D23"/>
  <c r="D24"/>
  <c r="D25"/>
  <c r="D26"/>
  <c r="D27"/>
  <c r="C11"/>
  <c r="C12"/>
  <c r="C13"/>
  <c r="C14"/>
  <c r="C15"/>
  <c r="C16"/>
  <c r="C17"/>
  <c r="C18"/>
  <c r="C19"/>
  <c r="C20"/>
  <c r="C21"/>
  <c r="C22"/>
  <c r="C23"/>
  <c r="C24"/>
  <c r="C25"/>
  <c r="C26"/>
  <c r="C27"/>
  <c r="F3" i="24"/>
  <c r="D11"/>
  <c r="D12"/>
  <c r="D13"/>
  <c r="D14"/>
  <c r="D15"/>
  <c r="D16"/>
  <c r="D17"/>
  <c r="D18"/>
  <c r="D19"/>
  <c r="D20"/>
  <c r="D21"/>
  <c r="D22"/>
  <c r="D23"/>
  <c r="D24"/>
  <c r="D25"/>
  <c r="D26"/>
  <c r="D27"/>
  <c r="C11"/>
  <c r="C12"/>
  <c r="C13"/>
  <c r="C14"/>
  <c r="C15"/>
  <c r="C16"/>
  <c r="C17"/>
  <c r="C18"/>
  <c r="C19"/>
  <c r="C20"/>
  <c r="C21"/>
  <c r="C22"/>
  <c r="C23"/>
  <c r="C24"/>
  <c r="C25"/>
  <c r="C26"/>
  <c r="C27"/>
  <c r="F3" i="23"/>
  <c r="D12"/>
  <c r="D13"/>
  <c r="D14"/>
  <c r="D15"/>
  <c r="D16"/>
  <c r="D17"/>
  <c r="D18"/>
  <c r="D19"/>
  <c r="D20"/>
  <c r="D21"/>
  <c r="D22"/>
  <c r="D23"/>
  <c r="D24"/>
  <c r="D25"/>
  <c r="D26"/>
  <c r="D27"/>
  <c r="D11"/>
  <c r="C11"/>
  <c r="C12"/>
  <c r="C13"/>
  <c r="C14"/>
  <c r="C15"/>
  <c r="C16"/>
  <c r="C17"/>
  <c r="C18"/>
  <c r="C19"/>
  <c r="C20"/>
  <c r="C21"/>
  <c r="C22"/>
  <c r="C23"/>
  <c r="C24"/>
  <c r="C25"/>
  <c r="C26"/>
  <c r="C27"/>
  <c r="F3" i="22"/>
  <c r="E11"/>
  <c r="C11"/>
  <c r="E12"/>
  <c r="C12"/>
  <c r="E13"/>
  <c r="C13"/>
  <c r="E14"/>
  <c r="C14"/>
  <c r="E15"/>
  <c r="C15"/>
  <c r="E16"/>
  <c r="C16"/>
  <c r="E17"/>
  <c r="C17"/>
  <c r="E18"/>
  <c r="C18"/>
  <c r="E19"/>
  <c r="C19"/>
  <c r="E20"/>
  <c r="C20"/>
  <c r="E21"/>
  <c r="C21"/>
  <c r="E22"/>
  <c r="C22"/>
  <c r="E23"/>
  <c r="C23"/>
  <c r="E24"/>
  <c r="C24"/>
  <c r="D24"/>
  <c r="D25"/>
  <c r="D26"/>
  <c r="D27"/>
  <c r="C25"/>
  <c r="C26"/>
  <c r="C27"/>
  <c r="F3" i="21"/>
  <c r="D12"/>
  <c r="D13"/>
  <c r="D14"/>
  <c r="D17"/>
  <c r="D18"/>
  <c r="D19"/>
  <c r="D20"/>
  <c r="D21"/>
  <c r="D22"/>
  <c r="D23"/>
  <c r="D24"/>
  <c r="D25"/>
  <c r="D26"/>
  <c r="D27"/>
  <c r="D11"/>
  <c r="D15"/>
  <c r="D16"/>
  <c r="C11"/>
  <c r="C12"/>
  <c r="C13"/>
  <c r="C14"/>
  <c r="C15"/>
  <c r="C16"/>
  <c r="C17"/>
  <c r="C18"/>
  <c r="C19"/>
  <c r="C20"/>
  <c r="C21"/>
  <c r="C22"/>
  <c r="C23"/>
  <c r="C24"/>
  <c r="C25"/>
  <c r="C26"/>
  <c r="C27"/>
  <c r="F3" i="20"/>
  <c r="D13"/>
  <c r="D14"/>
  <c r="D16"/>
  <c r="D17"/>
  <c r="D18"/>
  <c r="D19"/>
  <c r="D20"/>
  <c r="D21"/>
  <c r="D22"/>
  <c r="D23"/>
  <c r="D24"/>
  <c r="D25"/>
  <c r="D26"/>
  <c r="D27"/>
  <c r="D11"/>
  <c r="D12"/>
  <c r="D15"/>
  <c r="C11"/>
  <c r="C12"/>
  <c r="C13"/>
  <c r="C14"/>
  <c r="C15"/>
  <c r="C16"/>
  <c r="C17"/>
  <c r="C18"/>
  <c r="C19"/>
  <c r="C20"/>
  <c r="C21"/>
  <c r="C22"/>
  <c r="C23"/>
  <c r="C24"/>
  <c r="C25"/>
  <c r="C26"/>
  <c r="C27"/>
  <c r="F3" i="19"/>
  <c r="D11"/>
  <c r="D12"/>
  <c r="D13"/>
  <c r="D16"/>
  <c r="D17"/>
  <c r="D18"/>
  <c r="D19"/>
  <c r="D20"/>
  <c r="D21"/>
  <c r="D22"/>
  <c r="D23"/>
  <c r="D24"/>
  <c r="D25"/>
  <c r="D26"/>
  <c r="D27"/>
  <c r="D14"/>
  <c r="D15"/>
  <c r="C11"/>
  <c r="C12"/>
  <c r="C13"/>
  <c r="C14"/>
  <c r="C15"/>
  <c r="C16"/>
  <c r="C17"/>
  <c r="C18"/>
  <c r="C19"/>
  <c r="C20"/>
  <c r="C21"/>
  <c r="C22"/>
  <c r="C23"/>
  <c r="C24"/>
  <c r="C25"/>
  <c r="C26"/>
  <c r="C27"/>
  <c r="B14" i="2"/>
  <c r="D14" s="1"/>
  <c r="F10" i="29" l="1"/>
  <c r="G3"/>
  <c r="F9"/>
  <c r="G9" i="28"/>
  <c r="G10"/>
  <c r="H3"/>
  <c r="F10" i="27"/>
  <c r="G3"/>
  <c r="F9"/>
  <c r="F10" i="26"/>
  <c r="G3"/>
  <c r="F9"/>
  <c r="F10" i="25"/>
  <c r="G3"/>
  <c r="F9"/>
  <c r="F10" i="24"/>
  <c r="G3"/>
  <c r="F9"/>
  <c r="F10" i="23"/>
  <c r="G3"/>
  <c r="F9"/>
  <c r="F10" i="22"/>
  <c r="G3"/>
  <c r="F9"/>
  <c r="F10" i="21"/>
  <c r="G3"/>
  <c r="F9"/>
  <c r="F10" i="20"/>
  <c r="G3"/>
  <c r="F9"/>
  <c r="F10" i="19"/>
  <c r="G3"/>
  <c r="F9"/>
  <c r="C14" i="2"/>
  <c r="E14"/>
  <c r="B11"/>
  <c r="B26"/>
  <c r="B27"/>
  <c r="B23"/>
  <c r="B24"/>
  <c r="B25"/>
  <c r="B22"/>
  <c r="B19"/>
  <c r="B20"/>
  <c r="B21"/>
  <c r="B17"/>
  <c r="B18"/>
  <c r="B12"/>
  <c r="B13"/>
  <c r="B15"/>
  <c r="B16"/>
  <c r="E6" i="1"/>
  <c r="A1" i="2" s="1"/>
  <c r="B4" s="1"/>
  <c r="E7" i="1"/>
  <c r="F7" s="1"/>
  <c r="F6"/>
  <c r="A2" i="2" s="1"/>
  <c r="G9" i="29" l="1"/>
  <c r="G10"/>
  <c r="H3"/>
  <c r="H10" i="28"/>
  <c r="I3"/>
  <c r="H9"/>
  <c r="G9" i="27"/>
  <c r="G10"/>
  <c r="H3"/>
  <c r="G9" i="26"/>
  <c r="H3"/>
  <c r="G10"/>
  <c r="G9" i="25"/>
  <c r="G10"/>
  <c r="H3"/>
  <c r="G9" i="24"/>
  <c r="G10"/>
  <c r="H3"/>
  <c r="G9" i="23"/>
  <c r="H3"/>
  <c r="G10"/>
  <c r="G9" i="22"/>
  <c r="H3"/>
  <c r="G10"/>
  <c r="G9" i="21"/>
  <c r="H3"/>
  <c r="G10"/>
  <c r="G9" i="20"/>
  <c r="G10"/>
  <c r="H3"/>
  <c r="G9" i="19"/>
  <c r="H3"/>
  <c r="G10"/>
  <c r="F3" i="2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D16"/>
  <c r="E16"/>
  <c r="C16"/>
  <c r="D18"/>
  <c r="E18"/>
  <c r="C18"/>
  <c r="E19"/>
  <c r="C19"/>
  <c r="D19"/>
  <c r="E25"/>
  <c r="D25"/>
  <c r="C25"/>
  <c r="E23"/>
  <c r="D23"/>
  <c r="C23"/>
  <c r="D26"/>
  <c r="C26"/>
  <c r="E26"/>
  <c r="E13"/>
  <c r="C13"/>
  <c r="D13"/>
  <c r="E21"/>
  <c r="D21"/>
  <c r="C21"/>
  <c r="E15"/>
  <c r="C15"/>
  <c r="D15"/>
  <c r="D12"/>
  <c r="E12"/>
  <c r="C12"/>
  <c r="E17"/>
  <c r="C17"/>
  <c r="D17"/>
  <c r="D20"/>
  <c r="E20"/>
  <c r="C20"/>
  <c r="D22"/>
  <c r="C22"/>
  <c r="E22"/>
  <c r="D24"/>
  <c r="C24"/>
  <c r="E24"/>
  <c r="E27"/>
  <c r="D27"/>
  <c r="C27"/>
  <c r="D11"/>
  <c r="C11"/>
  <c r="E11"/>
  <c r="F10"/>
  <c r="AD10"/>
  <c r="Z10"/>
  <c r="V10"/>
  <c r="R10"/>
  <c r="N10"/>
  <c r="J10"/>
  <c r="H10"/>
  <c r="AG10"/>
  <c r="AC10"/>
  <c r="Y10"/>
  <c r="U10"/>
  <c r="S10"/>
  <c r="Q10"/>
  <c r="M10"/>
  <c r="K10"/>
  <c r="I10"/>
  <c r="F9"/>
  <c r="AC9"/>
  <c r="Y9"/>
  <c r="Q9"/>
  <c r="M9"/>
  <c r="I9"/>
  <c r="AA9"/>
  <c r="W9"/>
  <c r="S9"/>
  <c r="K9"/>
  <c r="G9"/>
  <c r="AF9"/>
  <c r="AB9"/>
  <c r="Z9"/>
  <c r="X9"/>
  <c r="T9"/>
  <c r="R9"/>
  <c r="P9"/>
  <c r="L9"/>
  <c r="J9"/>
  <c r="H9"/>
  <c r="E8" i="1"/>
  <c r="AA10" i="2" l="1"/>
  <c r="P10"/>
  <c r="X10"/>
  <c r="AF10"/>
  <c r="N9"/>
  <c r="V9"/>
  <c r="AD9"/>
  <c r="O9"/>
  <c r="AE9"/>
  <c r="U9"/>
  <c r="G10"/>
  <c r="O10"/>
  <c r="W10"/>
  <c r="AE10"/>
  <c r="L10"/>
  <c r="T10"/>
  <c r="AB10"/>
  <c r="AG9"/>
  <c r="H10" i="29"/>
  <c r="I3"/>
  <c r="H9"/>
  <c r="I10" i="28"/>
  <c r="J3"/>
  <c r="I9"/>
  <c r="H10" i="27"/>
  <c r="I3"/>
  <c r="H9"/>
  <c r="H10" i="26"/>
  <c r="I3"/>
  <c r="H9"/>
  <c r="H10" i="25"/>
  <c r="I3"/>
  <c r="H9"/>
  <c r="H10" i="24"/>
  <c r="I3"/>
  <c r="H9"/>
  <c r="H10" i="23"/>
  <c r="I3"/>
  <c r="H9"/>
  <c r="H10" i="22"/>
  <c r="I3"/>
  <c r="H9"/>
  <c r="H10" i="21"/>
  <c r="I3"/>
  <c r="H9"/>
  <c r="H10" i="20"/>
  <c r="I3"/>
  <c r="H9"/>
  <c r="H10" i="19"/>
  <c r="I3"/>
  <c r="H9"/>
  <c r="AI3" i="2"/>
  <c r="AH9"/>
  <c r="AH10"/>
  <c r="E9" i="1"/>
  <c r="F8"/>
  <c r="I9" i="29" l="1"/>
  <c r="I10"/>
  <c r="J3"/>
  <c r="K3" i="28"/>
  <c r="J9"/>
  <c r="J10"/>
  <c r="I9" i="27"/>
  <c r="I10"/>
  <c r="J3"/>
  <c r="I9" i="26"/>
  <c r="I10"/>
  <c r="J3"/>
  <c r="I9" i="25"/>
  <c r="I10"/>
  <c r="J3"/>
  <c r="I9" i="24"/>
  <c r="I10"/>
  <c r="J3"/>
  <c r="I9" i="23"/>
  <c r="I10"/>
  <c r="J3"/>
  <c r="I9" i="22"/>
  <c r="I10"/>
  <c r="J3"/>
  <c r="I9" i="21"/>
  <c r="I10"/>
  <c r="J3"/>
  <c r="I9" i="20"/>
  <c r="I10"/>
  <c r="J3"/>
  <c r="I9" i="19"/>
  <c r="I10"/>
  <c r="J3"/>
  <c r="AJ3" i="2"/>
  <c r="AJ9" s="1"/>
  <c r="AI9"/>
  <c r="AI10"/>
  <c r="E10" i="1"/>
  <c r="F9"/>
  <c r="J10" i="29" l="1"/>
  <c r="K3"/>
  <c r="J9"/>
  <c r="K9" i="28"/>
  <c r="K10"/>
  <c r="L3"/>
  <c r="J10" i="27"/>
  <c r="K3"/>
  <c r="J9"/>
  <c r="J10" i="26"/>
  <c r="K3"/>
  <c r="J9"/>
  <c r="J10" i="25"/>
  <c r="K3"/>
  <c r="J9"/>
  <c r="J10" i="24"/>
  <c r="K3"/>
  <c r="J9"/>
  <c r="J10" i="23"/>
  <c r="K3"/>
  <c r="J9"/>
  <c r="J10" i="22"/>
  <c r="K3"/>
  <c r="J9"/>
  <c r="J10" i="21"/>
  <c r="K3"/>
  <c r="J9"/>
  <c r="J10" i="20"/>
  <c r="K3"/>
  <c r="J9"/>
  <c r="J10" i="19"/>
  <c r="K3"/>
  <c r="J9"/>
  <c r="AJ10" i="2"/>
  <c r="E11" i="1"/>
  <c r="F10"/>
  <c r="K9" i="29" l="1"/>
  <c r="K10"/>
  <c r="L3"/>
  <c r="L10" i="28"/>
  <c r="M3"/>
  <c r="L9"/>
  <c r="K9" i="27"/>
  <c r="L3"/>
  <c r="K10"/>
  <c r="K9" i="26"/>
  <c r="L3"/>
  <c r="K10"/>
  <c r="K9" i="25"/>
  <c r="K10"/>
  <c r="L3"/>
  <c r="K9" i="24"/>
  <c r="K10"/>
  <c r="L3"/>
  <c r="K9" i="23"/>
  <c r="L3"/>
  <c r="K10"/>
  <c r="K9" i="22"/>
  <c r="L3"/>
  <c r="K10"/>
  <c r="K9" i="21"/>
  <c r="L3"/>
  <c r="K10"/>
  <c r="K9" i="20"/>
  <c r="K10"/>
  <c r="L3"/>
  <c r="K9" i="19"/>
  <c r="L3"/>
  <c r="K10"/>
  <c r="E12" i="1"/>
  <c r="F11"/>
  <c r="L10" i="29" l="1"/>
  <c r="M3"/>
  <c r="L9"/>
  <c r="M10" i="28"/>
  <c r="N3"/>
  <c r="M9"/>
  <c r="L10" i="27"/>
  <c r="M3"/>
  <c r="L9"/>
  <c r="L10" i="26"/>
  <c r="M3"/>
  <c r="L9"/>
  <c r="L10" i="25"/>
  <c r="M3"/>
  <c r="L9"/>
  <c r="L10" i="24"/>
  <c r="M3"/>
  <c r="L9"/>
  <c r="L10" i="23"/>
  <c r="M3"/>
  <c r="L9"/>
  <c r="L10" i="22"/>
  <c r="M3"/>
  <c r="L9"/>
  <c r="L10" i="21"/>
  <c r="M3"/>
  <c r="L9"/>
  <c r="L10" i="20"/>
  <c r="M3"/>
  <c r="L9"/>
  <c r="L10" i="19"/>
  <c r="M3"/>
  <c r="L9"/>
  <c r="E13" i="1"/>
  <c r="F12"/>
  <c r="M9" i="29" l="1"/>
  <c r="M10"/>
  <c r="N3"/>
  <c r="O3" i="28"/>
  <c r="N9"/>
  <c r="N10"/>
  <c r="M9" i="27"/>
  <c r="M10"/>
  <c r="N3"/>
  <c r="M9" i="26"/>
  <c r="M10"/>
  <c r="N3"/>
  <c r="M9" i="25"/>
  <c r="M10"/>
  <c r="N3"/>
  <c r="M9" i="24"/>
  <c r="M10"/>
  <c r="N3"/>
  <c r="M9" i="23"/>
  <c r="M10"/>
  <c r="N3"/>
  <c r="M9" i="22"/>
  <c r="M10"/>
  <c r="N3"/>
  <c r="M9" i="21"/>
  <c r="M10"/>
  <c r="N3"/>
  <c r="M9" i="20"/>
  <c r="N3"/>
  <c r="M10"/>
  <c r="M9" i="19"/>
  <c r="M10"/>
  <c r="N3"/>
  <c r="E14" i="1"/>
  <c r="F13"/>
  <c r="N10" i="29" l="1"/>
  <c r="O3"/>
  <c r="N9"/>
  <c r="O9" i="28"/>
  <c r="O10"/>
  <c r="P3"/>
  <c r="N10" i="27"/>
  <c r="O3"/>
  <c r="N9"/>
  <c r="N10" i="26"/>
  <c r="O3"/>
  <c r="N9"/>
  <c r="N10" i="25"/>
  <c r="O3"/>
  <c r="N9"/>
  <c r="N10" i="24"/>
  <c r="O3"/>
  <c r="N9"/>
  <c r="N10" i="23"/>
  <c r="O3"/>
  <c r="N9"/>
  <c r="N10" i="22"/>
  <c r="O3"/>
  <c r="N9"/>
  <c r="N10" i="21"/>
  <c r="O3"/>
  <c r="N9"/>
  <c r="N10" i="20"/>
  <c r="O3"/>
  <c r="N9"/>
  <c r="N10" i="19"/>
  <c r="O3"/>
  <c r="N9"/>
  <c r="E15" i="1"/>
  <c r="F14"/>
  <c r="O9" i="29" l="1"/>
  <c r="O10"/>
  <c r="P3"/>
  <c r="P10" i="28"/>
  <c r="Q3"/>
  <c r="P9"/>
  <c r="O9" i="27"/>
  <c r="O10"/>
  <c r="P3"/>
  <c r="O9" i="26"/>
  <c r="P3"/>
  <c r="O10"/>
  <c r="O9" i="25"/>
  <c r="O10"/>
  <c r="P3"/>
  <c r="O9" i="24"/>
  <c r="O10"/>
  <c r="P3"/>
  <c r="O9" i="23"/>
  <c r="P3"/>
  <c r="O10"/>
  <c r="O9" i="22"/>
  <c r="P3"/>
  <c r="O10"/>
  <c r="O9" i="21"/>
  <c r="P3"/>
  <c r="O10"/>
  <c r="O9" i="20"/>
  <c r="O10"/>
  <c r="P3"/>
  <c r="O9" i="19"/>
  <c r="P3"/>
  <c r="O10"/>
  <c r="E16" i="1"/>
  <c r="F15"/>
  <c r="P10" i="29" l="1"/>
  <c r="Q3"/>
  <c r="P9"/>
  <c r="Q10" i="28"/>
  <c r="R3"/>
  <c r="Q9"/>
  <c r="P10" i="27"/>
  <c r="Q3"/>
  <c r="P9"/>
  <c r="P10" i="26"/>
  <c r="Q3"/>
  <c r="P9"/>
  <c r="P10" i="25"/>
  <c r="Q3"/>
  <c r="P9"/>
  <c r="P10" i="24"/>
  <c r="Q3"/>
  <c r="P9"/>
  <c r="P10" i="23"/>
  <c r="Q3"/>
  <c r="P9"/>
  <c r="P10" i="22"/>
  <c r="Q3"/>
  <c r="P9"/>
  <c r="P10" i="21"/>
  <c r="Q3"/>
  <c r="P9"/>
  <c r="P10" i="20"/>
  <c r="Q3"/>
  <c r="P9"/>
  <c r="P10" i="19"/>
  <c r="Q3"/>
  <c r="P9"/>
  <c r="E17" i="1"/>
  <c r="F17" s="1"/>
  <c r="F16"/>
  <c r="Q9" i="29" l="1"/>
  <c r="Q10"/>
  <c r="R3"/>
  <c r="S3" i="28"/>
  <c r="R9"/>
  <c r="R10"/>
  <c r="Q9" i="27"/>
  <c r="Q10"/>
  <c r="R3"/>
  <c r="Q9" i="26"/>
  <c r="Q10"/>
  <c r="R3"/>
  <c r="Q9" i="25"/>
  <c r="Q10"/>
  <c r="R3"/>
  <c r="Q9" i="24"/>
  <c r="Q10"/>
  <c r="R3"/>
  <c r="Q9" i="23"/>
  <c r="Q10"/>
  <c r="R3"/>
  <c r="Q9" i="22"/>
  <c r="Q10"/>
  <c r="R3"/>
  <c r="Q9" i="21"/>
  <c r="Q10"/>
  <c r="R3"/>
  <c r="Q9" i="20"/>
  <c r="Q10"/>
  <c r="R3"/>
  <c r="Q9" i="19"/>
  <c r="Q10"/>
  <c r="R3"/>
  <c r="R10" i="29" l="1"/>
  <c r="S3"/>
  <c r="R9"/>
  <c r="S9" i="28"/>
  <c r="S10"/>
  <c r="T3"/>
  <c r="R10" i="27"/>
  <c r="S3"/>
  <c r="R9"/>
  <c r="R10" i="26"/>
  <c r="S3"/>
  <c r="R9"/>
  <c r="R10" i="25"/>
  <c r="S3"/>
  <c r="R9"/>
  <c r="R10" i="24"/>
  <c r="S3"/>
  <c r="R9"/>
  <c r="R10" i="23"/>
  <c r="S3"/>
  <c r="R9"/>
  <c r="R10" i="22"/>
  <c r="S3"/>
  <c r="R9"/>
  <c r="R10" i="21"/>
  <c r="S3"/>
  <c r="R9"/>
  <c r="R10" i="20"/>
  <c r="S3"/>
  <c r="R9"/>
  <c r="R10" i="19"/>
  <c r="S3"/>
  <c r="R9"/>
  <c r="S9" i="29" l="1"/>
  <c r="S10"/>
  <c r="T3"/>
  <c r="T10" i="28"/>
  <c r="U3"/>
  <c r="T9"/>
  <c r="S9" i="27"/>
  <c r="S10"/>
  <c r="T3"/>
  <c r="S9" i="26"/>
  <c r="S10"/>
  <c r="T3"/>
  <c r="S9" i="25"/>
  <c r="S10"/>
  <c r="T3"/>
  <c r="S9" i="24"/>
  <c r="S10"/>
  <c r="T3"/>
  <c r="S9" i="23"/>
  <c r="T3"/>
  <c r="S10"/>
  <c r="S9" i="22"/>
  <c r="T3"/>
  <c r="S10"/>
  <c r="S9" i="21"/>
  <c r="T3"/>
  <c r="S10"/>
  <c r="S9" i="20"/>
  <c r="S10"/>
  <c r="T3"/>
  <c r="S9" i="19"/>
  <c r="T3"/>
  <c r="S10"/>
  <c r="T10" i="29" l="1"/>
  <c r="U3"/>
  <c r="T9"/>
  <c r="U10" i="28"/>
  <c r="V3"/>
  <c r="U9"/>
  <c r="T10" i="27"/>
  <c r="U3"/>
  <c r="T9"/>
  <c r="T10" i="26"/>
  <c r="U3"/>
  <c r="T9"/>
  <c r="T10" i="25"/>
  <c r="U3"/>
  <c r="T9"/>
  <c r="T10" i="24"/>
  <c r="U3"/>
  <c r="T9"/>
  <c r="T10" i="23"/>
  <c r="U3"/>
  <c r="T9"/>
  <c r="T10" i="22"/>
  <c r="U3"/>
  <c r="T9"/>
  <c r="T10" i="21"/>
  <c r="U3"/>
  <c r="T9"/>
  <c r="T10" i="20"/>
  <c r="U3"/>
  <c r="T9"/>
  <c r="T10" i="19"/>
  <c r="U3"/>
  <c r="T9"/>
  <c r="U9" i="29" l="1"/>
  <c r="U10"/>
  <c r="V3"/>
  <c r="W3" i="28"/>
  <c r="V9"/>
  <c r="V10"/>
  <c r="U9" i="27"/>
  <c r="U10"/>
  <c r="V3"/>
  <c r="U9" i="26"/>
  <c r="U10"/>
  <c r="V3"/>
  <c r="U9" i="25"/>
  <c r="U10"/>
  <c r="V3"/>
  <c r="U9" i="24"/>
  <c r="U10"/>
  <c r="V3"/>
  <c r="U9" i="23"/>
  <c r="U10"/>
  <c r="V3"/>
  <c r="U9" i="22"/>
  <c r="U10"/>
  <c r="V3"/>
  <c r="U9" i="21"/>
  <c r="U10"/>
  <c r="V3"/>
  <c r="U9" i="20"/>
  <c r="V3"/>
  <c r="U10"/>
  <c r="U9" i="19"/>
  <c r="U10"/>
  <c r="V3"/>
  <c r="V10" i="29" l="1"/>
  <c r="W3"/>
  <c r="V9"/>
  <c r="W9" i="28"/>
  <c r="W10"/>
  <c r="X3"/>
  <c r="V10" i="27"/>
  <c r="W3"/>
  <c r="V9"/>
  <c r="V10" i="26"/>
  <c r="W3"/>
  <c r="V9"/>
  <c r="V10" i="25"/>
  <c r="W3"/>
  <c r="V9"/>
  <c r="V10" i="24"/>
  <c r="W3"/>
  <c r="V9"/>
  <c r="V10" i="23"/>
  <c r="W3"/>
  <c r="V9"/>
  <c r="V10" i="22"/>
  <c r="W3"/>
  <c r="V9"/>
  <c r="V10" i="21"/>
  <c r="W3"/>
  <c r="V9"/>
  <c r="V10" i="20"/>
  <c r="W3"/>
  <c r="V9"/>
  <c r="V10" i="19"/>
  <c r="W3"/>
  <c r="V9"/>
  <c r="W9" i="29" l="1"/>
  <c r="W10"/>
  <c r="X3"/>
  <c r="X10" i="28"/>
  <c r="Y3"/>
  <c r="X9"/>
  <c r="W9" i="27"/>
  <c r="W10"/>
  <c r="X3"/>
  <c r="W9" i="26"/>
  <c r="W10"/>
  <c r="X3"/>
  <c r="W9" i="25"/>
  <c r="W10"/>
  <c r="X3"/>
  <c r="W9" i="24"/>
  <c r="W10"/>
  <c r="X3"/>
  <c r="W9" i="23"/>
  <c r="X3"/>
  <c r="W10"/>
  <c r="W9" i="22"/>
  <c r="X3"/>
  <c r="W10"/>
  <c r="W9" i="21"/>
  <c r="W10"/>
  <c r="X3"/>
  <c r="W9" i="20"/>
  <c r="W10"/>
  <c r="X3"/>
  <c r="W9" i="19"/>
  <c r="X3"/>
  <c r="W10"/>
  <c r="X10" i="29" l="1"/>
  <c r="Y3"/>
  <c r="X9"/>
  <c r="Y10" i="28"/>
  <c r="Z3"/>
  <c r="Y9"/>
  <c r="X10" i="27"/>
  <c r="Y3"/>
  <c r="X9"/>
  <c r="X10" i="26"/>
  <c r="Y3"/>
  <c r="X9"/>
  <c r="X10" i="25"/>
  <c r="Y3"/>
  <c r="X9"/>
  <c r="X10" i="24"/>
  <c r="Y3"/>
  <c r="X9"/>
  <c r="X10" i="23"/>
  <c r="Y3"/>
  <c r="X9"/>
  <c r="X10" i="22"/>
  <c r="Y3"/>
  <c r="X9"/>
  <c r="X10" i="21"/>
  <c r="Y3"/>
  <c r="X9"/>
  <c r="X10" i="20"/>
  <c r="Y3"/>
  <c r="X9"/>
  <c r="X10" i="19"/>
  <c r="Y3"/>
  <c r="X9"/>
  <c r="Y9" i="29" l="1"/>
  <c r="Y10"/>
  <c r="Z3"/>
  <c r="AA3" i="28"/>
  <c r="Z9"/>
  <c r="Z10"/>
  <c r="Y9" i="27"/>
  <c r="Y10"/>
  <c r="Z3"/>
  <c r="Y9" i="26"/>
  <c r="Y10"/>
  <c r="Z3"/>
  <c r="Y9" i="25"/>
  <c r="Y10"/>
  <c r="Z3"/>
  <c r="Y9" i="24"/>
  <c r="Y10"/>
  <c r="Z3"/>
  <c r="Y9" i="23"/>
  <c r="Y10"/>
  <c r="Z3"/>
  <c r="Y9" i="22"/>
  <c r="Y10"/>
  <c r="Z3"/>
  <c r="Y9" i="21"/>
  <c r="Y10"/>
  <c r="Z3"/>
  <c r="Y9" i="20"/>
  <c r="Z3"/>
  <c r="Y10"/>
  <c r="Y9" i="19"/>
  <c r="Y10"/>
  <c r="Z3"/>
  <c r="Z10" i="29" l="1"/>
  <c r="AA3"/>
  <c r="Z9"/>
  <c r="AA9" i="28"/>
  <c r="AA10"/>
  <c r="AB3"/>
  <c r="Z10" i="27"/>
  <c r="AA3"/>
  <c r="Z9"/>
  <c r="Z10" i="26"/>
  <c r="AA3"/>
  <c r="Z9"/>
  <c r="Z10" i="25"/>
  <c r="AA3"/>
  <c r="Z9"/>
  <c r="Z10" i="24"/>
  <c r="AA3"/>
  <c r="Z9"/>
  <c r="Z10" i="23"/>
  <c r="AA3"/>
  <c r="Z9"/>
  <c r="Z10" i="22"/>
  <c r="AA3"/>
  <c r="Z9"/>
  <c r="Z10" i="21"/>
  <c r="AA3"/>
  <c r="Z9"/>
  <c r="Z10" i="20"/>
  <c r="AA3"/>
  <c r="Z9"/>
  <c r="Z10" i="19"/>
  <c r="AA3"/>
  <c r="Z9"/>
  <c r="AA9" i="29" l="1"/>
  <c r="AA10"/>
  <c r="AB3"/>
  <c r="AC3" i="28"/>
  <c r="AB9"/>
  <c r="AB10"/>
  <c r="AA9" i="27"/>
  <c r="AA10"/>
  <c r="AB3"/>
  <c r="AA9" i="26"/>
  <c r="AB3"/>
  <c r="AA10"/>
  <c r="AA9" i="25"/>
  <c r="AA10"/>
  <c r="AB3"/>
  <c r="AA9" i="24"/>
  <c r="AA10"/>
  <c r="AB3"/>
  <c r="AA9" i="23"/>
  <c r="AB3"/>
  <c r="AA10"/>
  <c r="AA9" i="22"/>
  <c r="AB3"/>
  <c r="AA10"/>
  <c r="AA9" i="21"/>
  <c r="AA10"/>
  <c r="AB3"/>
  <c r="AA9" i="20"/>
  <c r="AA10"/>
  <c r="AB3"/>
  <c r="AA9" i="19"/>
  <c r="AB3"/>
  <c r="AA10"/>
  <c r="AB10" i="29" l="1"/>
  <c r="AC3"/>
  <c r="AB9"/>
  <c r="AC10" i="28"/>
  <c r="AD3"/>
  <c r="AC9"/>
  <c r="AB10" i="27"/>
  <c r="AC3"/>
  <c r="AB9"/>
  <c r="AB10" i="26"/>
  <c r="AC3"/>
  <c r="AB9"/>
  <c r="AB10" i="25"/>
  <c r="AC3"/>
  <c r="AB9"/>
  <c r="AB10" i="24"/>
  <c r="AC3"/>
  <c r="AB9"/>
  <c r="AB10" i="23"/>
  <c r="AC3"/>
  <c r="AB9"/>
  <c r="AB10" i="22"/>
  <c r="AC3"/>
  <c r="AB9"/>
  <c r="AB10" i="21"/>
  <c r="AC3"/>
  <c r="AB9"/>
  <c r="AB10" i="20"/>
  <c r="AC3"/>
  <c r="AB9"/>
  <c r="AB10" i="19"/>
  <c r="AC3"/>
  <c r="AB9"/>
  <c r="AC9" i="29" l="1"/>
  <c r="AC10"/>
  <c r="AD3"/>
  <c r="AE3" i="28"/>
  <c r="AD9"/>
  <c r="AD10"/>
  <c r="AC9" i="27"/>
  <c r="AC10"/>
  <c r="AD3"/>
  <c r="AC9" i="26"/>
  <c r="AC10"/>
  <c r="AD3"/>
  <c r="AC9" i="25"/>
  <c r="AC10"/>
  <c r="AD3"/>
  <c r="AC9" i="24"/>
  <c r="AC10"/>
  <c r="AD3"/>
  <c r="AC9" i="23"/>
  <c r="AC10"/>
  <c r="AD3"/>
  <c r="AC9" i="22"/>
  <c r="AC10"/>
  <c r="AD3"/>
  <c r="AC9" i="21"/>
  <c r="AC10"/>
  <c r="AD3"/>
  <c r="AC9" i="20"/>
  <c r="AC10"/>
  <c r="AD3"/>
  <c r="AC9" i="19"/>
  <c r="AC10"/>
  <c r="AD3"/>
  <c r="AD10" i="29" l="1"/>
  <c r="AE3"/>
  <c r="AD9"/>
  <c r="AE9" i="28"/>
  <c r="AE10"/>
  <c r="AF3"/>
  <c r="AD10" i="27"/>
  <c r="AE3"/>
  <c r="AD9"/>
  <c r="AD10" i="26"/>
  <c r="AE3"/>
  <c r="AD9"/>
  <c r="AD10" i="25"/>
  <c r="AE3"/>
  <c r="AD9"/>
  <c r="AD10" i="24"/>
  <c r="AE3"/>
  <c r="AD9"/>
  <c r="AD10" i="23"/>
  <c r="AE3"/>
  <c r="AD9"/>
  <c r="AD10" i="22"/>
  <c r="AE3"/>
  <c r="AD9"/>
  <c r="AD10" i="21"/>
  <c r="AE3"/>
  <c r="AD9"/>
  <c r="AD10" i="20"/>
  <c r="AE3"/>
  <c r="AD9"/>
  <c r="AD10" i="19"/>
  <c r="AE3"/>
  <c r="AD9"/>
  <c r="AE9" i="29" l="1"/>
  <c r="AE10"/>
  <c r="AF3"/>
  <c r="AG3" i="28"/>
  <c r="AF9"/>
  <c r="AF10"/>
  <c r="AE9" i="27"/>
  <c r="AE10"/>
  <c r="AF3"/>
  <c r="AE9" i="26"/>
  <c r="AE10"/>
  <c r="AF3"/>
  <c r="AE9" i="25"/>
  <c r="AE10"/>
  <c r="AF3"/>
  <c r="AE9" i="24"/>
  <c r="AE10"/>
  <c r="AF3"/>
  <c r="AE9" i="23"/>
  <c r="AE10"/>
  <c r="AF3"/>
  <c r="AE9" i="22"/>
  <c r="AF3"/>
  <c r="AE10"/>
  <c r="AE9" i="21"/>
  <c r="AE10"/>
  <c r="AF3"/>
  <c r="AE9" i="20"/>
  <c r="AE10"/>
  <c r="AF3"/>
  <c r="AE9" i="19"/>
  <c r="AF3"/>
  <c r="AE10"/>
  <c r="AF10" i="29" l="1"/>
  <c r="AG3"/>
  <c r="AF9"/>
  <c r="AG9" i="28"/>
  <c r="AG10"/>
  <c r="AH3"/>
  <c r="AF10" i="27"/>
  <c r="AG3"/>
  <c r="AF9"/>
  <c r="AF10" i="26"/>
  <c r="AG3"/>
  <c r="AF9"/>
  <c r="AF10" i="25"/>
  <c r="AG3"/>
  <c r="AF9"/>
  <c r="AF10" i="24"/>
  <c r="AG3"/>
  <c r="AF9"/>
  <c r="AF10" i="23"/>
  <c r="AG3"/>
  <c r="AF9"/>
  <c r="AF10" i="22"/>
  <c r="AG3"/>
  <c r="AF9"/>
  <c r="AF10" i="21"/>
  <c r="AG3"/>
  <c r="AF9"/>
  <c r="AF10" i="20"/>
  <c r="AG3"/>
  <c r="AF9"/>
  <c r="AF10" i="19"/>
  <c r="AG3"/>
  <c r="AF9"/>
  <c r="AG9" i="29" l="1"/>
  <c r="AG10"/>
  <c r="AH3"/>
  <c r="AI3" i="28"/>
  <c r="AH9"/>
  <c r="AH10"/>
  <c r="AG9" i="27"/>
  <c r="AG10"/>
  <c r="AH3"/>
  <c r="AG9" i="26"/>
  <c r="AG10"/>
  <c r="AH3"/>
  <c r="AG9" i="25"/>
  <c r="AG10"/>
  <c r="AH3"/>
  <c r="AG9" i="24"/>
  <c r="AG10"/>
  <c r="AH3"/>
  <c r="AG9" i="23"/>
  <c r="AG10"/>
  <c r="AH3"/>
  <c r="AG9" i="22"/>
  <c r="AG10"/>
  <c r="AH3"/>
  <c r="AG9" i="21"/>
  <c r="AG10"/>
  <c r="AH3"/>
  <c r="AG9" i="20"/>
  <c r="AG10"/>
  <c r="AH3"/>
  <c r="AG9" i="19"/>
  <c r="AG10"/>
  <c r="AH3"/>
  <c r="AH10" i="29" l="1"/>
  <c r="AI3"/>
  <c r="AH9"/>
  <c r="AI10" i="28"/>
  <c r="AJ3"/>
  <c r="AI9"/>
  <c r="AH10" i="27"/>
  <c r="AI3"/>
  <c r="AH9"/>
  <c r="AH10" i="26"/>
  <c r="AI3"/>
  <c r="AH9"/>
  <c r="AH10" i="25"/>
  <c r="AI3"/>
  <c r="AH9"/>
  <c r="AH10" i="24"/>
  <c r="AI3"/>
  <c r="AH9"/>
  <c r="AH10" i="23"/>
  <c r="AI3"/>
  <c r="AH9"/>
  <c r="AH10" i="22"/>
  <c r="AI3"/>
  <c r="AH9"/>
  <c r="AH10" i="21"/>
  <c r="AI3"/>
  <c r="AH9"/>
  <c r="AH10" i="20"/>
  <c r="AI3"/>
  <c r="AH9"/>
  <c r="AH10" i="19"/>
  <c r="AI3"/>
  <c r="AH9"/>
  <c r="AI9" i="29" l="1"/>
  <c r="AI10"/>
  <c r="AJ3"/>
  <c r="AJ10" i="28"/>
  <c r="AJ9"/>
  <c r="AI9" i="27"/>
  <c r="AI10"/>
  <c r="AJ3"/>
  <c r="AI9" i="26"/>
  <c r="AI10"/>
  <c r="AJ3"/>
  <c r="AI9" i="25"/>
  <c r="AI10"/>
  <c r="AJ3"/>
  <c r="AI9" i="24"/>
  <c r="AI10"/>
  <c r="AJ3"/>
  <c r="AI9" i="23"/>
  <c r="AI10"/>
  <c r="AJ3"/>
  <c r="AI9" i="22"/>
  <c r="AJ3"/>
  <c r="AI10"/>
  <c r="AI9" i="21"/>
  <c r="AI10"/>
  <c r="AJ3"/>
  <c r="AI9" i="20"/>
  <c r="AI10"/>
  <c r="AJ3"/>
  <c r="AI9" i="19"/>
  <c r="AI10"/>
  <c r="AJ3"/>
  <c r="AJ10" i="29" l="1"/>
  <c r="AJ9"/>
  <c r="AJ10" i="27"/>
  <c r="AJ9"/>
  <c r="AJ10" i="26"/>
  <c r="AJ9"/>
  <c r="AJ10" i="25"/>
  <c r="AJ9"/>
  <c r="AJ10" i="24"/>
  <c r="AJ9"/>
  <c r="AJ10" i="23"/>
  <c r="AJ9"/>
  <c r="AJ10" i="22"/>
  <c r="AJ9"/>
  <c r="AJ10" i="21"/>
  <c r="AJ9"/>
  <c r="AJ10" i="20"/>
  <c r="AJ9"/>
  <c r="AJ10" i="19"/>
  <c r="AJ9"/>
</calcChain>
</file>

<file path=xl/sharedStrings.xml><?xml version="1.0" encoding="utf-8"?>
<sst xmlns="http://schemas.openxmlformats.org/spreadsheetml/2006/main" count="334" uniqueCount="67">
  <si>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</si>
  <si>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</si>
  <si>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</si>
  <si>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</si>
  <si>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</si>
  <si>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</si>
  <si>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</si>
  <si>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</si>
  <si>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</si>
  <si>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</si>
  <si>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</si>
  <si>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</si>
  <si>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</si>
  <si>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</si>
  <si>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</si>
  <si>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</si>
  <si>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</si>
  <si>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</si>
  <si>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</si>
  <si>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</si>
  <si>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</si>
  <si>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</si>
  <si>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</si>
  <si>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</si>
  <si>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</si>
  <si>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</si>
  <si>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</si>
  <si>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Ne pas Changer</t>
  </si>
  <si>
    <t>NC</t>
  </si>
  <si>
    <t>ND</t>
  </si>
  <si>
    <t>Jour non décompté</t>
  </si>
  <si>
    <t>Date</t>
  </si>
  <si>
    <t>Lundi de Pâques</t>
  </si>
  <si>
    <t>Ascension</t>
  </si>
  <si>
    <t>Pentecôte</t>
  </si>
  <si>
    <t>Fête Nationale</t>
  </si>
  <si>
    <t>Assomption</t>
  </si>
  <si>
    <t>Toussaint</t>
  </si>
  <si>
    <t>Armistice</t>
  </si>
  <si>
    <t>Vendredi Saint</t>
  </si>
  <si>
    <t>Jour de L'an</t>
  </si>
  <si>
    <t>Fête du Travail</t>
  </si>
  <si>
    <t>Victoire 1945</t>
  </si>
  <si>
    <t>Noêl</t>
  </si>
  <si>
    <t>2ème Jour de Noël</t>
  </si>
  <si>
    <t>Jours Fériés</t>
  </si>
  <si>
    <t>Week-end</t>
  </si>
  <si>
    <t>Congé Validé</t>
  </si>
  <si>
    <t>CV</t>
  </si>
  <si>
    <t>TOTAL DES JOURS ANNUEL 2018 (1er Juin au 31 Mai)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</si>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</sst>
</file>

<file path=xl/styles.xml><?xml version="1.0" encoding="utf-8"?>
<styleSheet xmlns="http://schemas.openxmlformats.org/spreadsheetml/2006/main">
  <numFmts count="1">
    <numFmt numFmtId="164" formatCode="ddd"/>
  </numFmts>
  <fonts count="1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8"/>
      <color theme="1"/>
      <name val="Gisha"/>
      <family val="2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5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9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2" fillId="11" borderId="0" xfId="0" applyFont="1" applyFill="1" applyAlignment="1">
      <alignment horizontal="center"/>
    </xf>
    <xf numFmtId="0" fontId="1" fillId="14" borderId="0" xfId="0" applyFont="1" applyFill="1"/>
    <xf numFmtId="0" fontId="2" fillId="3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14" fontId="6" fillId="16" borderId="33" xfId="0" applyNumberFormat="1" applyFont="1" applyFill="1" applyBorder="1"/>
    <xf numFmtId="14" fontId="6" fillId="16" borderId="39" xfId="0" applyNumberFormat="1" applyFont="1" applyFill="1" applyBorder="1"/>
    <xf numFmtId="0" fontId="7" fillId="0" borderId="21" xfId="0" applyFont="1" applyBorder="1"/>
    <xf numFmtId="0" fontId="7" fillId="0" borderId="5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31" xfId="0" applyBorder="1"/>
    <xf numFmtId="0" fontId="6" fillId="0" borderId="32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0" fillId="0" borderId="10" xfId="0" applyBorder="1"/>
    <xf numFmtId="0" fontId="0" fillId="0" borderId="7" xfId="0" applyBorder="1"/>
    <xf numFmtId="0" fontId="0" fillId="0" borderId="41" xfId="0" applyBorder="1"/>
    <xf numFmtId="0" fontId="10" fillId="6" borderId="13" xfId="0" applyFont="1" applyFill="1" applyBorder="1" applyAlignment="1">
      <alignment horizontal="center"/>
    </xf>
    <xf numFmtId="0" fontId="6" fillId="9" borderId="28" xfId="0" applyFont="1" applyFill="1" applyBorder="1" applyAlignment="1">
      <alignment horizontal="center"/>
    </xf>
    <xf numFmtId="0" fontId="6" fillId="8" borderId="28" xfId="0" applyFont="1" applyFill="1" applyBorder="1" applyAlignment="1">
      <alignment horizontal="center"/>
    </xf>
    <xf numFmtId="0" fontId="6" fillId="11" borderId="8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10" fillId="14" borderId="28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5" xfId="0" applyFill="1" applyBorder="1"/>
    <xf numFmtId="0" fontId="2" fillId="5" borderId="10" xfId="0" applyFont="1" applyFill="1" applyBorder="1" applyAlignment="1">
      <alignment horizontal="center"/>
    </xf>
    <xf numFmtId="0" fontId="0" fillId="5" borderId="7" xfId="0" applyFill="1" applyBorder="1"/>
    <xf numFmtId="0" fontId="0" fillId="5" borderId="7" xfId="0" applyFill="1" applyBorder="1" applyAlignment="1">
      <alignment horizontal="center"/>
    </xf>
    <xf numFmtId="0" fontId="0" fillId="5" borderId="10" xfId="0" applyFill="1" applyBorder="1"/>
    <xf numFmtId="0" fontId="3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5" borderId="42" xfId="0" applyFont="1" applyFill="1" applyBorder="1" applyAlignment="1">
      <alignment horizontal="center"/>
    </xf>
    <xf numFmtId="0" fontId="7" fillId="10" borderId="22" xfId="0" applyFont="1" applyFill="1" applyBorder="1"/>
    <xf numFmtId="14" fontId="5" fillId="10" borderId="2" xfId="0" applyNumberFormat="1" applyFont="1" applyFill="1" applyBorder="1" applyAlignment="1">
      <alignment horizontal="center"/>
    </xf>
    <xf numFmtId="14" fontId="5" fillId="10" borderId="17" xfId="0" applyNumberFormat="1" applyFont="1" applyFill="1" applyBorder="1" applyAlignment="1">
      <alignment horizontal="center"/>
    </xf>
    <xf numFmtId="0" fontId="7" fillId="10" borderId="21" xfId="0" applyFont="1" applyFill="1" applyBorder="1"/>
    <xf numFmtId="14" fontId="5" fillId="10" borderId="19" xfId="0" applyNumberFormat="1" applyFont="1" applyFill="1" applyBorder="1" applyAlignment="1">
      <alignment horizontal="center"/>
    </xf>
    <xf numFmtId="14" fontId="5" fillId="10" borderId="18" xfId="0" applyNumberFormat="1" applyFont="1" applyFill="1" applyBorder="1" applyAlignment="1">
      <alignment horizontal="center"/>
    </xf>
    <xf numFmtId="0" fontId="7" fillId="10" borderId="11" xfId="0" applyFont="1" applyFill="1" applyBorder="1"/>
    <xf numFmtId="14" fontId="5" fillId="10" borderId="14" xfId="0" applyNumberFormat="1" applyFont="1" applyFill="1" applyBorder="1" applyAlignment="1">
      <alignment horizontal="center"/>
    </xf>
    <xf numFmtId="14" fontId="5" fillId="10" borderId="9" xfId="0" applyNumberFormat="1" applyFont="1" applyFill="1" applyBorder="1" applyAlignment="1">
      <alignment horizontal="center"/>
    </xf>
    <xf numFmtId="0" fontId="2" fillId="15" borderId="4" xfId="0" applyFont="1" applyFill="1" applyBorder="1" applyAlignment="1">
      <alignment horizontal="center"/>
    </xf>
    <xf numFmtId="0" fontId="2" fillId="15" borderId="13" xfId="0" applyFont="1" applyFill="1" applyBorder="1" applyAlignment="1">
      <alignment horizontal="center"/>
    </xf>
    <xf numFmtId="0" fontId="2" fillId="15" borderId="8" xfId="0" applyFont="1" applyFill="1" applyBorder="1" applyAlignment="1">
      <alignment horizontal="center"/>
    </xf>
    <xf numFmtId="14" fontId="2" fillId="15" borderId="4" xfId="0" applyNumberFormat="1" applyFont="1" applyFill="1" applyBorder="1" applyAlignment="1">
      <alignment horizontal="center"/>
    </xf>
    <xf numFmtId="0" fontId="2" fillId="16" borderId="4" xfId="0" applyFont="1" applyFill="1" applyBorder="1"/>
    <xf numFmtId="0" fontId="9" fillId="15" borderId="33" xfId="0" applyFont="1" applyFill="1" applyBorder="1" applyAlignment="1">
      <alignment horizontal="right"/>
    </xf>
    <xf numFmtId="0" fontId="9" fillId="15" borderId="38" xfId="0" applyFont="1" applyFill="1" applyBorder="1" applyAlignment="1">
      <alignment horizontal="right"/>
    </xf>
    <xf numFmtId="0" fontId="9" fillId="15" borderId="12" xfId="0" applyFont="1" applyFill="1" applyBorder="1" applyAlignment="1">
      <alignment horizontal="right"/>
    </xf>
    <xf numFmtId="0" fontId="2" fillId="18" borderId="4" xfId="0" applyFont="1" applyFill="1" applyBorder="1" applyAlignment="1">
      <alignment horizontal="center"/>
    </xf>
    <xf numFmtId="0" fontId="6" fillId="0" borderId="34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37" xfId="0" applyFont="1" applyBorder="1" applyAlignment="1" applyProtection="1">
      <alignment horizontal="center"/>
      <protection locked="0"/>
    </xf>
    <xf numFmtId="0" fontId="6" fillId="0" borderId="36" xfId="0" applyFont="1" applyBorder="1" applyAlignment="1" applyProtection="1">
      <alignment horizontal="center"/>
      <protection locked="0"/>
    </xf>
    <xf numFmtId="0" fontId="6" fillId="0" borderId="19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1" xfId="0" applyFont="1" applyBorder="1" applyAlignment="1" applyProtection="1">
      <alignment horizontal="center"/>
      <protection locked="0"/>
    </xf>
    <xf numFmtId="0" fontId="6" fillId="0" borderId="15" xfId="0" applyFont="1" applyBorder="1" applyAlignment="1" applyProtection="1">
      <alignment horizontal="center"/>
      <protection locked="0"/>
    </xf>
    <xf numFmtId="0" fontId="6" fillId="0" borderId="29" xfId="0" applyFont="1" applyBorder="1" applyAlignment="1" applyProtection="1">
      <alignment horizontal="center"/>
      <protection locked="0"/>
    </xf>
    <xf numFmtId="0" fontId="6" fillId="0" borderId="27" xfId="0" applyFont="1" applyBorder="1" applyAlignment="1" applyProtection="1">
      <alignment horizontal="center"/>
      <protection locked="0"/>
    </xf>
    <xf numFmtId="0" fontId="6" fillId="0" borderId="10" xfId="0" applyFont="1" applyBorder="1" applyAlignment="1" applyProtection="1">
      <alignment horizontal="center"/>
      <protection locked="0"/>
    </xf>
    <xf numFmtId="0" fontId="0" fillId="15" borderId="4" xfId="0" applyFill="1" applyBorder="1" applyAlignment="1">
      <alignment horizontal="center"/>
    </xf>
    <xf numFmtId="0" fontId="0" fillId="15" borderId="25" xfId="0" applyFill="1" applyBorder="1" applyAlignment="1">
      <alignment horizontal="center"/>
    </xf>
    <xf numFmtId="0" fontId="0" fillId="10" borderId="1" xfId="0" applyFill="1" applyBorder="1"/>
    <xf numFmtId="0" fontId="0" fillId="12" borderId="1" xfId="0" applyFill="1" applyBorder="1"/>
    <xf numFmtId="14" fontId="12" fillId="4" borderId="36" xfId="0" applyNumberFormat="1" applyFont="1" applyFill="1" applyBorder="1" applyAlignment="1">
      <alignment horizontal="center"/>
    </xf>
    <xf numFmtId="14" fontId="12" fillId="0" borderId="21" xfId="0" applyNumberFormat="1" applyFont="1" applyBorder="1" applyAlignment="1">
      <alignment horizontal="center"/>
    </xf>
    <xf numFmtId="14" fontId="12" fillId="4" borderId="21" xfId="0" applyNumberFormat="1" applyFont="1" applyFill="1" applyBorder="1" applyAlignment="1">
      <alignment horizontal="center"/>
    </xf>
    <xf numFmtId="14" fontId="12" fillId="4" borderId="10" xfId="0" applyNumberFormat="1" applyFont="1" applyFill="1" applyBorder="1" applyAlignment="1">
      <alignment horizontal="center"/>
    </xf>
    <xf numFmtId="14" fontId="5" fillId="4" borderId="33" xfId="0" applyNumberFormat="1" applyFont="1" applyFill="1" applyBorder="1" applyAlignment="1">
      <alignment horizontal="center"/>
    </xf>
    <xf numFmtId="14" fontId="5" fillId="0" borderId="38" xfId="0" applyNumberFormat="1" applyFont="1" applyBorder="1" applyAlignment="1">
      <alignment horizontal="center"/>
    </xf>
    <xf numFmtId="14" fontId="5" fillId="4" borderId="38" xfId="0" applyNumberFormat="1" applyFont="1" applyFill="1" applyBorder="1" applyAlignment="1">
      <alignment horizontal="center"/>
    </xf>
    <xf numFmtId="14" fontId="5" fillId="4" borderId="12" xfId="0" applyNumberFormat="1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3" fillId="0" borderId="28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6" fillId="7" borderId="13" xfId="0" applyFont="1" applyFill="1" applyBorder="1" applyAlignment="1">
      <alignment horizontal="center"/>
    </xf>
    <xf numFmtId="0" fontId="2" fillId="13" borderId="0" xfId="0" applyFont="1" applyFill="1" applyAlignment="1">
      <alignment horizontal="center"/>
    </xf>
    <xf numFmtId="0" fontId="6" fillId="13" borderId="30" xfId="0" applyFont="1" applyFill="1" applyBorder="1" applyAlignment="1">
      <alignment horizontal="center"/>
    </xf>
    <xf numFmtId="0" fontId="2" fillId="5" borderId="45" xfId="0" applyFont="1" applyFill="1" applyBorder="1" applyAlignment="1">
      <alignment horizontal="center"/>
    </xf>
    <xf numFmtId="0" fontId="2" fillId="5" borderId="46" xfId="0" applyFont="1" applyFill="1" applyBorder="1" applyAlignment="1">
      <alignment horizontal="center"/>
    </xf>
    <xf numFmtId="0" fontId="2" fillId="5" borderId="47" xfId="0" applyFont="1" applyFill="1" applyBorder="1" applyAlignment="1">
      <alignment horizontal="center"/>
    </xf>
    <xf numFmtId="0" fontId="2" fillId="17" borderId="48" xfId="0" applyFont="1" applyFill="1" applyBorder="1" applyAlignment="1">
      <alignment horizontal="center"/>
    </xf>
    <xf numFmtId="0" fontId="2" fillId="17" borderId="49" xfId="0" applyFont="1" applyFill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5" borderId="48" xfId="0" applyFont="1" applyFill="1" applyBorder="1" applyAlignment="1">
      <alignment horizontal="center"/>
    </xf>
    <xf numFmtId="0" fontId="2" fillId="5" borderId="49" xfId="0" applyFont="1" applyFill="1" applyBorder="1" applyAlignment="1">
      <alignment horizontal="center"/>
    </xf>
    <xf numFmtId="0" fontId="2" fillId="5" borderId="50" xfId="0" applyFont="1" applyFill="1" applyBorder="1" applyAlignment="1">
      <alignment horizontal="center"/>
    </xf>
    <xf numFmtId="0" fontId="2" fillId="5" borderId="51" xfId="0" applyFont="1" applyFill="1" applyBorder="1" applyAlignment="1">
      <alignment horizontal="center"/>
    </xf>
    <xf numFmtId="0" fontId="2" fillId="5" borderId="52" xfId="0" applyFont="1" applyFill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6" fillId="2" borderId="26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7" fillId="12" borderId="43" xfId="0" applyFont="1" applyFill="1" applyBorder="1" applyAlignment="1">
      <alignment horizontal="center"/>
    </xf>
    <xf numFmtId="0" fontId="7" fillId="12" borderId="44" xfId="0" applyFont="1" applyFill="1" applyBorder="1" applyAlignment="1">
      <alignment horizontal="center"/>
    </xf>
    <xf numFmtId="0" fontId="7" fillId="12" borderId="20" xfId="0" applyFont="1" applyFill="1" applyBorder="1" applyAlignment="1">
      <alignment horizontal="center"/>
    </xf>
    <xf numFmtId="0" fontId="7" fillId="10" borderId="43" xfId="0" applyFont="1" applyFill="1" applyBorder="1" applyAlignment="1">
      <alignment horizontal="center"/>
    </xf>
    <xf numFmtId="0" fontId="7" fillId="10" borderId="44" xfId="0" applyFont="1" applyFill="1" applyBorder="1" applyAlignment="1">
      <alignment horizontal="center"/>
    </xf>
    <xf numFmtId="0" fontId="7" fillId="10" borderId="20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0" fontId="8" fillId="14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7" fillId="8" borderId="0" xfId="0" applyFont="1" applyFill="1" applyAlignment="1">
      <alignment horizontal="center"/>
    </xf>
    <xf numFmtId="0" fontId="7" fillId="7" borderId="0" xfId="0" applyFont="1" applyFill="1" applyAlignment="1">
      <alignment horizontal="center"/>
    </xf>
    <xf numFmtId="0" fontId="7" fillId="13" borderId="0" xfId="0" applyFont="1" applyFill="1" applyAlignment="1">
      <alignment horizontal="center"/>
    </xf>
    <xf numFmtId="0" fontId="7" fillId="9" borderId="0" xfId="0" applyFont="1" applyFill="1" applyAlignment="1">
      <alignment horizontal="center"/>
    </xf>
    <xf numFmtId="0" fontId="7" fillId="11" borderId="0" xfId="0" applyFont="1" applyFill="1" applyAlignment="1">
      <alignment horizontal="center"/>
    </xf>
  </cellXfs>
  <cellStyles count="1">
    <cellStyle name="Normal" xfId="0" builtinId="0"/>
  </cellStyles>
  <dxfs count="140"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3:B20" totalsRowShown="0" headerRowDxfId="139" dataDxfId="137" headerRowBorderDxfId="138">
  <autoFilter ref="B3:B20"/>
  <tableColumns count="1">
    <tableColumn id="1" name="EFFECTIF" dataDxfId="1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2:E35" totalsRowShown="0" headerRowDxfId="135" headerRowBorderDxfId="134">
  <autoFilter ref="D22:E35"/>
  <tableColumns count="2">
    <tableColumn id="1" name="Date" dataDxfId="133"/>
    <tableColumn id="2" name="Jours Fériés" dataDxfId="13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5"/>
  <sheetViews>
    <sheetView tabSelected="1" workbookViewId="0">
      <selection activeCell="H4" sqref="H4"/>
    </sheetView>
  </sheetViews>
  <sheetFormatPr baseColWidth="10" defaultRowHeight="14.4"/>
  <cols>
    <col min="2" max="2" width="15.6640625" customWidth="1"/>
    <col min="3" max="3" width="11.44140625" customWidth="1"/>
    <col min="4" max="4" width="13.6640625" customWidth="1"/>
    <col min="5" max="6" width="15.6640625" style="2" customWidth="1"/>
    <col min="8" max="15" width="6.6640625" customWidth="1"/>
  </cols>
  <sheetData>
    <row r="1" spans="1:16" ht="15" thickBot="1"/>
    <row r="2" spans="1:16" ht="15" thickBot="1">
      <c r="H2" s="121" t="s">
        <v>49</v>
      </c>
      <c r="I2" s="122"/>
      <c r="J2" s="122"/>
      <c r="K2" s="122"/>
      <c r="L2" s="122"/>
      <c r="M2" s="122"/>
      <c r="N2" s="122"/>
      <c r="O2" s="123"/>
    </row>
    <row r="3" spans="1:16" ht="15" thickBot="1">
      <c r="A3" s="3"/>
      <c r="B3" s="58" t="s">
        <v>0</v>
      </c>
      <c r="C3" s="41"/>
      <c r="D3" s="73" t="s">
        <v>13</v>
      </c>
      <c r="E3" s="72">
        <v>43101</v>
      </c>
      <c r="F3" s="7"/>
      <c r="G3" s="41"/>
      <c r="H3" s="44" t="s">
        <v>22</v>
      </c>
      <c r="I3" s="45" t="s">
        <v>21</v>
      </c>
      <c r="J3" s="47" t="s">
        <v>20</v>
      </c>
      <c r="K3" s="105" t="s">
        <v>29</v>
      </c>
      <c r="L3" s="107" t="s">
        <v>48</v>
      </c>
      <c r="M3" s="46" t="s">
        <v>28</v>
      </c>
      <c r="N3" s="48" t="s">
        <v>26</v>
      </c>
      <c r="O3" s="49" t="s">
        <v>23</v>
      </c>
    </row>
    <row r="4" spans="1:16" ht="15" thickBot="1">
      <c r="A4" s="3"/>
      <c r="B4" s="57" t="s">
        <v>50</v>
      </c>
      <c r="C4" s="50"/>
      <c r="D4" s="50"/>
      <c r="E4" s="51"/>
      <c r="F4" s="51"/>
      <c r="G4" s="50"/>
      <c r="H4" s="108">
        <f ca="1">SUMPRODUCT(COUNTIF(INDIRECT($D$6:$D$17&amp;"!F"&amp;ROW(A11)&amp;":AJ"&amp;ROW(A11)),H$3))</f>
        <v>2</v>
      </c>
      <c r="I4" s="109">
        <f t="shared" ref="I4:O19" ca="1" si="0">SUMPRODUCT(COUNTIF(INDIRECT($D$6:$D$17&amp;"!F"&amp;ROW(B11)&amp;":AJ"&amp;ROW(B11)),I$3))</f>
        <v>0</v>
      </c>
      <c r="J4" s="109">
        <f t="shared" ca="1" si="0"/>
        <v>0</v>
      </c>
      <c r="K4" s="109">
        <f t="shared" ca="1" si="0"/>
        <v>2</v>
      </c>
      <c r="L4" s="109">
        <f t="shared" ca="1" si="0"/>
        <v>0</v>
      </c>
      <c r="M4" s="109">
        <f t="shared" ca="1" si="0"/>
        <v>0</v>
      </c>
      <c r="N4" s="109">
        <f t="shared" ca="1" si="0"/>
        <v>0</v>
      </c>
      <c r="O4" s="110">
        <f t="shared" ca="1" si="0"/>
        <v>0</v>
      </c>
    </row>
    <row r="5" spans="1:16" ht="15" thickBot="1">
      <c r="A5" s="3"/>
      <c r="B5" s="57" t="s">
        <v>51</v>
      </c>
      <c r="D5" s="69" t="s">
        <v>16</v>
      </c>
      <c r="E5" s="70" t="s">
        <v>14</v>
      </c>
      <c r="F5" s="71" t="s">
        <v>15</v>
      </c>
      <c r="H5" s="111">
        <f t="shared" ref="H5:H20" ca="1" si="1">SUMPRODUCT(COUNTIF(INDIRECT($D$6:$D$17&amp;"!F"&amp;ROW(A12)&amp;":AJ"&amp;ROW(A12)),H$3))</f>
        <v>0</v>
      </c>
      <c r="I5" s="112">
        <f t="shared" ca="1" si="0"/>
        <v>0</v>
      </c>
      <c r="J5" s="112">
        <f t="shared" ca="1" si="0"/>
        <v>0</v>
      </c>
      <c r="K5" s="113">
        <f t="shared" ca="1" si="0"/>
        <v>0</v>
      </c>
      <c r="L5" s="113">
        <f t="shared" ca="1" si="0"/>
        <v>0</v>
      </c>
      <c r="M5" s="113">
        <f t="shared" ca="1" si="0"/>
        <v>0</v>
      </c>
      <c r="N5" s="113">
        <f t="shared" ca="1" si="0"/>
        <v>0</v>
      </c>
      <c r="O5" s="114">
        <f t="shared" ca="1" si="0"/>
        <v>0</v>
      </c>
    </row>
    <row r="6" spans="1:16" ht="15" thickBot="1">
      <c r="A6" s="3"/>
      <c r="B6" s="57" t="s">
        <v>52</v>
      </c>
      <c r="C6" s="52"/>
      <c r="D6" s="66" t="s">
        <v>1</v>
      </c>
      <c r="E6" s="67">
        <f>E3</f>
        <v>43101</v>
      </c>
      <c r="F6" s="68">
        <f>EOMONTH(E6,0)</f>
        <v>43131</v>
      </c>
      <c r="G6" s="50"/>
      <c r="H6" s="115">
        <f t="shared" ca="1" si="1"/>
        <v>0</v>
      </c>
      <c r="I6" s="116">
        <f t="shared" ca="1" si="0"/>
        <v>0</v>
      </c>
      <c r="J6" s="116">
        <f t="shared" ca="1" si="0"/>
        <v>0</v>
      </c>
      <c r="K6" s="116">
        <f t="shared" ca="1" si="0"/>
        <v>0</v>
      </c>
      <c r="L6" s="116">
        <f t="shared" ca="1" si="0"/>
        <v>0</v>
      </c>
      <c r="M6" s="116">
        <f t="shared" ca="1" si="0"/>
        <v>0</v>
      </c>
      <c r="N6" s="116">
        <f t="shared" ca="1" si="0"/>
        <v>0</v>
      </c>
      <c r="O6" s="117">
        <f t="shared" ca="1" si="0"/>
        <v>0</v>
      </c>
    </row>
    <row r="7" spans="1:16" ht="15" thickBot="1">
      <c r="A7" s="3"/>
      <c r="B7" s="57" t="s">
        <v>53</v>
      </c>
      <c r="C7" s="3"/>
      <c r="D7" s="22" t="s">
        <v>2</v>
      </c>
      <c r="E7" s="25">
        <f>EDATE(E6,1)</f>
        <v>43132</v>
      </c>
      <c r="F7" s="26">
        <f>EOMONTH(E7,0)</f>
        <v>43159</v>
      </c>
      <c r="H7" s="111">
        <f t="shared" ca="1" si="1"/>
        <v>0</v>
      </c>
      <c r="I7" s="112">
        <f t="shared" ca="1" si="0"/>
        <v>0</v>
      </c>
      <c r="J7" s="112">
        <f t="shared" ca="1" si="0"/>
        <v>0</v>
      </c>
      <c r="K7" s="113">
        <f t="shared" ca="1" si="0"/>
        <v>0</v>
      </c>
      <c r="L7" s="113">
        <f t="shared" ca="1" si="0"/>
        <v>0</v>
      </c>
      <c r="M7" s="113">
        <f t="shared" ca="1" si="0"/>
        <v>0</v>
      </c>
      <c r="N7" s="113">
        <f t="shared" ca="1" si="0"/>
        <v>0</v>
      </c>
      <c r="O7" s="114">
        <f t="shared" ca="1" si="0"/>
        <v>0</v>
      </c>
    </row>
    <row r="8" spans="1:16" ht="15" thickBot="1">
      <c r="A8" s="3"/>
      <c r="B8" s="57" t="s">
        <v>54</v>
      </c>
      <c r="C8" s="52"/>
      <c r="D8" s="63" t="s">
        <v>3</v>
      </c>
      <c r="E8" s="64">
        <f t="shared" ref="E8:E17" si="2">EDATE(E7,1)</f>
        <v>43160</v>
      </c>
      <c r="F8" s="65">
        <f t="shared" ref="F8:F17" si="3">EOMONTH(E8,0)</f>
        <v>43190</v>
      </c>
      <c r="G8" s="50"/>
      <c r="H8" s="115">
        <f t="shared" ca="1" si="1"/>
        <v>0</v>
      </c>
      <c r="I8" s="116">
        <f t="shared" ca="1" si="0"/>
        <v>0</v>
      </c>
      <c r="J8" s="116">
        <f t="shared" ca="1" si="0"/>
        <v>0</v>
      </c>
      <c r="K8" s="116">
        <f t="shared" ca="1" si="0"/>
        <v>0</v>
      </c>
      <c r="L8" s="116">
        <f t="shared" ca="1" si="0"/>
        <v>0</v>
      </c>
      <c r="M8" s="116">
        <f t="shared" ca="1" si="0"/>
        <v>0</v>
      </c>
      <c r="N8" s="116">
        <f t="shared" ca="1" si="0"/>
        <v>0</v>
      </c>
      <c r="O8" s="117">
        <f t="shared" ca="1" si="0"/>
        <v>0</v>
      </c>
    </row>
    <row r="9" spans="1:16" ht="15" thickBot="1">
      <c r="A9" s="3"/>
      <c r="B9" s="57" t="s">
        <v>55</v>
      </c>
      <c r="C9" s="3"/>
      <c r="D9" s="22" t="s">
        <v>4</v>
      </c>
      <c r="E9" s="25">
        <f t="shared" si="2"/>
        <v>43191</v>
      </c>
      <c r="F9" s="26">
        <f t="shared" si="3"/>
        <v>43220</v>
      </c>
      <c r="H9" s="111">
        <f t="shared" ca="1" si="1"/>
        <v>0</v>
      </c>
      <c r="I9" s="112">
        <f t="shared" ca="1" si="0"/>
        <v>0</v>
      </c>
      <c r="J9" s="112">
        <f t="shared" ca="1" si="0"/>
        <v>0</v>
      </c>
      <c r="K9" s="113">
        <f t="shared" ca="1" si="0"/>
        <v>0</v>
      </c>
      <c r="L9" s="113">
        <f t="shared" ca="1" si="0"/>
        <v>0</v>
      </c>
      <c r="M9" s="113">
        <f t="shared" ca="1" si="0"/>
        <v>0</v>
      </c>
      <c r="N9" s="113">
        <f t="shared" ca="1" si="0"/>
        <v>0</v>
      </c>
      <c r="O9" s="114">
        <f t="shared" ca="1" si="0"/>
        <v>0</v>
      </c>
    </row>
    <row r="10" spans="1:16" ht="15" thickBot="1">
      <c r="A10" s="3"/>
      <c r="B10" s="57" t="s">
        <v>56</v>
      </c>
      <c r="C10" s="52"/>
      <c r="D10" s="63" t="s">
        <v>5</v>
      </c>
      <c r="E10" s="64">
        <f t="shared" si="2"/>
        <v>43221</v>
      </c>
      <c r="F10" s="65">
        <f t="shared" si="3"/>
        <v>43251</v>
      </c>
      <c r="G10" s="50"/>
      <c r="H10" s="115">
        <f t="shared" ca="1" si="1"/>
        <v>0</v>
      </c>
      <c r="I10" s="116">
        <f t="shared" ca="1" si="0"/>
        <v>0</v>
      </c>
      <c r="J10" s="116">
        <f t="shared" ca="1" si="0"/>
        <v>0</v>
      </c>
      <c r="K10" s="116">
        <f t="shared" ca="1" si="0"/>
        <v>0</v>
      </c>
      <c r="L10" s="116">
        <f t="shared" ca="1" si="0"/>
        <v>0</v>
      </c>
      <c r="M10" s="116">
        <f t="shared" ca="1" si="0"/>
        <v>0</v>
      </c>
      <c r="N10" s="116">
        <f t="shared" ca="1" si="0"/>
        <v>0</v>
      </c>
      <c r="O10" s="117">
        <f t="shared" ca="1" si="0"/>
        <v>0</v>
      </c>
    </row>
    <row r="11" spans="1:16" ht="15" thickBot="1">
      <c r="A11" s="3"/>
      <c r="B11" s="57" t="s">
        <v>57</v>
      </c>
      <c r="C11" s="3"/>
      <c r="D11" s="23" t="s">
        <v>6</v>
      </c>
      <c r="E11" s="27">
        <f t="shared" si="2"/>
        <v>43252</v>
      </c>
      <c r="F11" s="28">
        <f t="shared" si="3"/>
        <v>43281</v>
      </c>
      <c r="H11" s="111">
        <f t="shared" ca="1" si="1"/>
        <v>0</v>
      </c>
      <c r="I11" s="112">
        <f t="shared" ca="1" si="0"/>
        <v>0</v>
      </c>
      <c r="J11" s="112">
        <f t="shared" ca="1" si="0"/>
        <v>0</v>
      </c>
      <c r="K11" s="113">
        <f t="shared" ca="1" si="0"/>
        <v>0</v>
      </c>
      <c r="L11" s="113">
        <f t="shared" ca="1" si="0"/>
        <v>0</v>
      </c>
      <c r="M11" s="113">
        <f t="shared" ca="1" si="0"/>
        <v>0</v>
      </c>
      <c r="N11" s="113">
        <f t="shared" ca="1" si="0"/>
        <v>0</v>
      </c>
      <c r="O11" s="114">
        <f t="shared" ca="1" si="0"/>
        <v>0</v>
      </c>
    </row>
    <row r="12" spans="1:16" ht="15" thickBot="1">
      <c r="A12" s="3"/>
      <c r="B12" s="57" t="s">
        <v>58</v>
      </c>
      <c r="C12" s="52"/>
      <c r="D12" s="63" t="s">
        <v>7</v>
      </c>
      <c r="E12" s="64">
        <f t="shared" si="2"/>
        <v>43282</v>
      </c>
      <c r="F12" s="65">
        <f t="shared" si="3"/>
        <v>43312</v>
      </c>
      <c r="G12" s="50"/>
      <c r="H12" s="115">
        <f t="shared" ca="1" si="1"/>
        <v>0</v>
      </c>
      <c r="I12" s="116">
        <f t="shared" ca="1" si="0"/>
        <v>2</v>
      </c>
      <c r="J12" s="116">
        <f t="shared" ca="1" si="0"/>
        <v>0</v>
      </c>
      <c r="K12" s="116">
        <f t="shared" ca="1" si="0"/>
        <v>2</v>
      </c>
      <c r="L12" s="116">
        <f t="shared" ca="1" si="0"/>
        <v>0</v>
      </c>
      <c r="M12" s="116">
        <f t="shared" ca="1" si="0"/>
        <v>0</v>
      </c>
      <c r="N12" s="116">
        <f t="shared" ca="1" si="0"/>
        <v>0</v>
      </c>
      <c r="O12" s="117">
        <f t="shared" ca="1" si="0"/>
        <v>0</v>
      </c>
    </row>
    <row r="13" spans="1:16" ht="15" thickBot="1">
      <c r="A13" s="3"/>
      <c r="B13" s="57" t="s">
        <v>59</v>
      </c>
      <c r="C13" s="3"/>
      <c r="D13" s="22" t="s">
        <v>8</v>
      </c>
      <c r="E13" s="25">
        <f t="shared" si="2"/>
        <v>43313</v>
      </c>
      <c r="F13" s="26">
        <f t="shared" si="3"/>
        <v>43343</v>
      </c>
      <c r="H13" s="111">
        <f t="shared" ca="1" si="1"/>
        <v>0</v>
      </c>
      <c r="I13" s="112">
        <f t="shared" ca="1" si="0"/>
        <v>0</v>
      </c>
      <c r="J13" s="112">
        <f t="shared" ca="1" si="0"/>
        <v>0</v>
      </c>
      <c r="K13" s="113">
        <f t="shared" ca="1" si="0"/>
        <v>0</v>
      </c>
      <c r="L13" s="113">
        <f t="shared" ca="1" si="0"/>
        <v>0</v>
      </c>
      <c r="M13" s="113">
        <f t="shared" ca="1" si="0"/>
        <v>0</v>
      </c>
      <c r="N13" s="113">
        <f t="shared" ca="1" si="0"/>
        <v>0</v>
      </c>
      <c r="O13" s="114">
        <f t="shared" ca="1" si="0"/>
        <v>0</v>
      </c>
    </row>
    <row r="14" spans="1:16" ht="15" thickBot="1">
      <c r="A14" s="3"/>
      <c r="B14" s="57" t="s">
        <v>60</v>
      </c>
      <c r="C14" s="52"/>
      <c r="D14" s="63" t="s">
        <v>9</v>
      </c>
      <c r="E14" s="64">
        <f t="shared" si="2"/>
        <v>43344</v>
      </c>
      <c r="F14" s="65">
        <f t="shared" si="3"/>
        <v>43373</v>
      </c>
      <c r="G14" s="50"/>
      <c r="H14" s="115">
        <f t="shared" ca="1" si="1"/>
        <v>0</v>
      </c>
      <c r="I14" s="116">
        <f t="shared" ca="1" si="0"/>
        <v>0</v>
      </c>
      <c r="J14" s="116">
        <f t="shared" ca="1" si="0"/>
        <v>0</v>
      </c>
      <c r="K14" s="116">
        <f t="shared" ca="1" si="0"/>
        <v>0</v>
      </c>
      <c r="L14" s="116">
        <f t="shared" ca="1" si="0"/>
        <v>0</v>
      </c>
      <c r="M14" s="116">
        <f t="shared" ca="1" si="0"/>
        <v>0</v>
      </c>
      <c r="N14" s="116">
        <f t="shared" ca="1" si="0"/>
        <v>0</v>
      </c>
      <c r="O14" s="117">
        <f t="shared" ca="1" si="0"/>
        <v>0</v>
      </c>
    </row>
    <row r="15" spans="1:16" ht="15" thickBot="1">
      <c r="A15" s="3"/>
      <c r="B15" s="57" t="s">
        <v>61</v>
      </c>
      <c r="C15" s="3"/>
      <c r="D15" s="22" t="s">
        <v>10</v>
      </c>
      <c r="E15" s="25">
        <f t="shared" si="2"/>
        <v>43374</v>
      </c>
      <c r="F15" s="26">
        <f t="shared" si="3"/>
        <v>43404</v>
      </c>
      <c r="H15" s="111">
        <f t="shared" ca="1" si="1"/>
        <v>0</v>
      </c>
      <c r="I15" s="112">
        <f t="shared" ca="1" si="0"/>
        <v>0</v>
      </c>
      <c r="J15" s="112">
        <f t="shared" ca="1" si="0"/>
        <v>0</v>
      </c>
      <c r="K15" s="113">
        <f t="shared" ca="1" si="0"/>
        <v>0</v>
      </c>
      <c r="L15" s="113">
        <f t="shared" ca="1" si="0"/>
        <v>0</v>
      </c>
      <c r="M15" s="113">
        <f t="shared" ca="1" si="0"/>
        <v>0</v>
      </c>
      <c r="N15" s="113">
        <f t="shared" ca="1" si="0"/>
        <v>0</v>
      </c>
      <c r="O15" s="120">
        <f t="shared" ca="1" si="0"/>
        <v>0</v>
      </c>
      <c r="P15" s="43"/>
    </row>
    <row r="16" spans="1:16" ht="15" thickBot="1">
      <c r="A16" s="3"/>
      <c r="B16" s="57" t="s">
        <v>62</v>
      </c>
      <c r="C16" s="52"/>
      <c r="D16" s="60" t="s">
        <v>11</v>
      </c>
      <c r="E16" s="61">
        <f t="shared" si="2"/>
        <v>43405</v>
      </c>
      <c r="F16" s="62">
        <f t="shared" si="3"/>
        <v>43434</v>
      </c>
      <c r="G16" s="50"/>
      <c r="H16" s="115">
        <f t="shared" ca="1" si="1"/>
        <v>0</v>
      </c>
      <c r="I16" s="116">
        <f t="shared" ca="1" si="0"/>
        <v>0</v>
      </c>
      <c r="J16" s="116">
        <f t="shared" ca="1" si="0"/>
        <v>0</v>
      </c>
      <c r="K16" s="116">
        <f t="shared" ca="1" si="0"/>
        <v>0</v>
      </c>
      <c r="L16" s="116">
        <f t="shared" ca="1" si="0"/>
        <v>0</v>
      </c>
      <c r="M16" s="116">
        <f t="shared" ca="1" si="0"/>
        <v>0</v>
      </c>
      <c r="N16" s="116">
        <f t="shared" ca="1" si="0"/>
        <v>0</v>
      </c>
      <c r="O16" s="117">
        <f t="shared" ca="1" si="0"/>
        <v>0</v>
      </c>
    </row>
    <row r="17" spans="1:15" ht="15" thickBot="1">
      <c r="A17" s="3"/>
      <c r="B17" s="57" t="s">
        <v>63</v>
      </c>
      <c r="C17" s="3"/>
      <c r="D17" s="24" t="s">
        <v>12</v>
      </c>
      <c r="E17" s="29">
        <f t="shared" si="2"/>
        <v>43435</v>
      </c>
      <c r="F17" s="30">
        <f t="shared" si="3"/>
        <v>43465</v>
      </c>
      <c r="H17" s="111">
        <f t="shared" ca="1" si="1"/>
        <v>0</v>
      </c>
      <c r="I17" s="112">
        <f t="shared" ca="1" si="0"/>
        <v>0</v>
      </c>
      <c r="J17" s="112">
        <f t="shared" ca="1" si="0"/>
        <v>0</v>
      </c>
      <c r="K17" s="113">
        <f t="shared" ca="1" si="0"/>
        <v>0</v>
      </c>
      <c r="L17" s="113">
        <f t="shared" ca="1" si="0"/>
        <v>0</v>
      </c>
      <c r="M17" s="113">
        <f t="shared" ca="1" si="0"/>
        <v>0</v>
      </c>
      <c r="N17" s="113">
        <f t="shared" ca="1" si="0"/>
        <v>0</v>
      </c>
      <c r="O17" s="114">
        <f t="shared" ca="1" si="0"/>
        <v>0</v>
      </c>
    </row>
    <row r="18" spans="1:15" ht="15" thickBot="1">
      <c r="A18" s="3"/>
      <c r="B18" s="57" t="s">
        <v>64</v>
      </c>
      <c r="C18" s="50"/>
      <c r="D18" s="50"/>
      <c r="E18" s="51"/>
      <c r="F18" s="51"/>
      <c r="G18" s="50"/>
      <c r="H18" s="115">
        <f t="shared" ca="1" si="1"/>
        <v>0</v>
      </c>
      <c r="I18" s="116">
        <f t="shared" ca="1" si="0"/>
        <v>0</v>
      </c>
      <c r="J18" s="116">
        <f t="shared" ca="1" si="0"/>
        <v>0</v>
      </c>
      <c r="K18" s="116">
        <f t="shared" ca="1" si="0"/>
        <v>0</v>
      </c>
      <c r="L18" s="116">
        <f t="shared" ca="1" si="0"/>
        <v>0</v>
      </c>
      <c r="M18" s="116">
        <f t="shared" ca="1" si="0"/>
        <v>0</v>
      </c>
      <c r="N18" s="116">
        <f t="shared" ca="1" si="0"/>
        <v>0</v>
      </c>
      <c r="O18" s="117">
        <f t="shared" ca="1" si="0"/>
        <v>0</v>
      </c>
    </row>
    <row r="19" spans="1:15" ht="15" thickBot="1">
      <c r="A19" s="3"/>
      <c r="B19" s="57" t="s">
        <v>65</v>
      </c>
      <c r="H19" s="111">
        <f t="shared" ca="1" si="1"/>
        <v>0</v>
      </c>
      <c r="I19" s="112">
        <f t="shared" ca="1" si="0"/>
        <v>0</v>
      </c>
      <c r="J19" s="112">
        <f t="shared" ca="1" si="0"/>
        <v>0</v>
      </c>
      <c r="K19" s="113">
        <f t="shared" ca="1" si="0"/>
        <v>0</v>
      </c>
      <c r="L19" s="113">
        <f t="shared" ca="1" si="0"/>
        <v>0</v>
      </c>
      <c r="M19" s="113">
        <f t="shared" ca="1" si="0"/>
        <v>0</v>
      </c>
      <c r="N19" s="113">
        <f t="shared" ca="1" si="0"/>
        <v>0</v>
      </c>
      <c r="O19" s="114">
        <f t="shared" ca="1" si="0"/>
        <v>0</v>
      </c>
    </row>
    <row r="20" spans="1:15" ht="15" thickBot="1">
      <c r="A20" s="3"/>
      <c r="B20" s="57" t="s">
        <v>66</v>
      </c>
      <c r="C20" s="54"/>
      <c r="D20" s="54"/>
      <c r="E20" s="55"/>
      <c r="F20" s="55"/>
      <c r="G20" s="56"/>
      <c r="H20" s="118">
        <f t="shared" ca="1" si="1"/>
        <v>2</v>
      </c>
      <c r="I20" s="119">
        <f t="shared" ref="I20" ca="1" si="4">SUMPRODUCT(COUNTIF(INDIRECT($D$6:$D$17&amp;"!F"&amp;ROW(B27)&amp;":AJ"&amp;ROW(B27)),I$3))</f>
        <v>2</v>
      </c>
      <c r="J20" s="119">
        <f t="shared" ref="J20" ca="1" si="5">SUMPRODUCT(COUNTIF(INDIRECT($D$6:$D$17&amp;"!F"&amp;ROW(C27)&amp;":AJ"&amp;ROW(C27)),J$3))</f>
        <v>0</v>
      </c>
      <c r="K20" s="59">
        <f t="shared" ref="K20" ca="1" si="6">SUMPRODUCT(COUNTIF(INDIRECT($D$6:$D$17&amp;"!F"&amp;ROW(D27)&amp;":AJ"&amp;ROW(D27)),K$3))</f>
        <v>0</v>
      </c>
      <c r="L20" s="59">
        <f t="shared" ref="L20" ca="1" si="7">SUMPRODUCT(COUNTIF(INDIRECT($D$6:$D$17&amp;"!F"&amp;ROW(E27)&amp;":AJ"&amp;ROW(E27)),L$3))</f>
        <v>0</v>
      </c>
      <c r="M20" s="59">
        <f t="shared" ref="M20" ca="1" si="8">SUMPRODUCT(COUNTIF(INDIRECT($D$6:$D$17&amp;"!F"&amp;ROW(F27)&amp;":AJ"&amp;ROW(F27)),M$3))</f>
        <v>0</v>
      </c>
      <c r="N20" s="59">
        <f t="shared" ref="N20" ca="1" si="9">SUMPRODUCT(COUNTIF(INDIRECT($D$6:$D$17&amp;"!F"&amp;ROW(G27)&amp;":AJ"&amp;ROW(G27)),N$3))</f>
        <v>0</v>
      </c>
      <c r="O20" s="53">
        <f t="shared" ref="O20" ca="1" si="10">SUMPRODUCT(COUNTIF(INDIRECT($D$6:$D$17&amp;"!F"&amp;ROW(H27)&amp;":AJ"&amp;ROW(H27)),O$3))</f>
        <v>0</v>
      </c>
    </row>
    <row r="21" spans="1:15" ht="15" thickBot="1"/>
    <row r="22" spans="1:15" ht="15" thickBot="1">
      <c r="D22" s="91" t="s">
        <v>31</v>
      </c>
      <c r="E22" s="90" t="s">
        <v>45</v>
      </c>
    </row>
    <row r="23" spans="1:15">
      <c r="C23" s="3"/>
      <c r="D23" s="98">
        <v>43101</v>
      </c>
      <c r="E23" s="94" t="s">
        <v>40</v>
      </c>
    </row>
    <row r="24" spans="1:15">
      <c r="C24" s="3"/>
      <c r="D24" s="99">
        <v>43192</v>
      </c>
      <c r="E24" s="95" t="s">
        <v>32</v>
      </c>
    </row>
    <row r="25" spans="1:15">
      <c r="C25" s="3"/>
      <c r="D25" s="100">
        <v>43209</v>
      </c>
      <c r="E25" s="96" t="s">
        <v>39</v>
      </c>
    </row>
    <row r="26" spans="1:15">
      <c r="C26" s="3"/>
      <c r="D26" s="99">
        <v>43221</v>
      </c>
      <c r="E26" s="95" t="s">
        <v>41</v>
      </c>
    </row>
    <row r="27" spans="1:15">
      <c r="C27" s="3"/>
      <c r="D27" s="100">
        <v>43228</v>
      </c>
      <c r="E27" s="96" t="s">
        <v>42</v>
      </c>
    </row>
    <row r="28" spans="1:15">
      <c r="C28" s="3"/>
      <c r="D28" s="99">
        <v>43230</v>
      </c>
      <c r="E28" s="95" t="s">
        <v>33</v>
      </c>
    </row>
    <row r="29" spans="1:15">
      <c r="C29" s="3"/>
      <c r="D29" s="100">
        <v>43241</v>
      </c>
      <c r="E29" s="96" t="s">
        <v>34</v>
      </c>
    </row>
    <row r="30" spans="1:15">
      <c r="C30" s="3"/>
      <c r="D30" s="99">
        <v>43295</v>
      </c>
      <c r="E30" s="95" t="s">
        <v>35</v>
      </c>
      <c r="H30" s="2"/>
    </row>
    <row r="31" spans="1:15">
      <c r="C31" s="3"/>
      <c r="D31" s="100">
        <v>43327</v>
      </c>
      <c r="E31" s="96" t="s">
        <v>36</v>
      </c>
    </row>
    <row r="32" spans="1:15">
      <c r="C32" s="3"/>
      <c r="D32" s="99">
        <v>43405</v>
      </c>
      <c r="E32" s="95" t="s">
        <v>37</v>
      </c>
    </row>
    <row r="33" spans="3:5">
      <c r="C33" s="3"/>
      <c r="D33" s="100">
        <v>43415</v>
      </c>
      <c r="E33" s="96" t="s">
        <v>38</v>
      </c>
    </row>
    <row r="34" spans="3:5">
      <c r="C34" s="3"/>
      <c r="D34" s="99">
        <v>43459</v>
      </c>
      <c r="E34" s="95" t="s">
        <v>43</v>
      </c>
    </row>
    <row r="35" spans="3:5" ht="15" thickBot="1">
      <c r="C35" s="3"/>
      <c r="D35" s="101">
        <v>43460</v>
      </c>
      <c r="E35" s="97" t="s">
        <v>44</v>
      </c>
    </row>
  </sheetData>
  <sheetProtection selectLockedCells="1" selectUnlockedCells="1"/>
  <mergeCells count="1">
    <mergeCell ref="H2:O2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33"/>
  <sheetViews>
    <sheetView showGridLines="0" topLeftCell="A4" workbookViewId="0">
      <selection activeCell="J16" sqref="J16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</cols>
  <sheetData>
    <row r="1" spans="1:46" hidden="1">
      <c r="A1" s="20">
        <f>Config!E6</f>
        <v>43101</v>
      </c>
    </row>
    <row r="2" spans="1:46" ht="15" hidden="1" thickBot="1">
      <c r="A2" s="21">
        <f>Config!F6</f>
        <v>43131</v>
      </c>
    </row>
    <row r="3" spans="1:46" ht="73.5" hidden="1" customHeight="1">
      <c r="F3" s="5">
        <f>A1</f>
        <v>43101</v>
      </c>
      <c r="G3" s="5">
        <f>F3+1</f>
        <v>43102</v>
      </c>
      <c r="H3" s="5">
        <f t="shared" ref="H3:AG3" si="0">G3+1</f>
        <v>43103</v>
      </c>
      <c r="I3" s="5">
        <f t="shared" si="0"/>
        <v>43104</v>
      </c>
      <c r="J3" s="5">
        <f t="shared" si="0"/>
        <v>43105</v>
      </c>
      <c r="K3" s="5">
        <f t="shared" si="0"/>
        <v>43106</v>
      </c>
      <c r="L3" s="5">
        <f t="shared" si="0"/>
        <v>43107</v>
      </c>
      <c r="M3" s="5">
        <f t="shared" si="0"/>
        <v>43108</v>
      </c>
      <c r="N3" s="5">
        <f t="shared" si="0"/>
        <v>43109</v>
      </c>
      <c r="O3" s="5">
        <f t="shared" si="0"/>
        <v>43110</v>
      </c>
      <c r="P3" s="5">
        <f t="shared" si="0"/>
        <v>43111</v>
      </c>
      <c r="Q3" s="5">
        <f t="shared" si="0"/>
        <v>43112</v>
      </c>
      <c r="R3" s="5">
        <f t="shared" si="0"/>
        <v>43113</v>
      </c>
      <c r="S3" s="5">
        <f t="shared" si="0"/>
        <v>43114</v>
      </c>
      <c r="T3" s="5">
        <f t="shared" si="0"/>
        <v>43115</v>
      </c>
      <c r="U3" s="5">
        <f t="shared" si="0"/>
        <v>43116</v>
      </c>
      <c r="V3" s="5">
        <f t="shared" si="0"/>
        <v>43117</v>
      </c>
      <c r="W3" s="5">
        <f t="shared" si="0"/>
        <v>43118</v>
      </c>
      <c r="X3" s="5">
        <f t="shared" si="0"/>
        <v>43119</v>
      </c>
      <c r="Y3" s="5">
        <f t="shared" si="0"/>
        <v>43120</v>
      </c>
      <c r="Z3" s="5">
        <f t="shared" si="0"/>
        <v>43121</v>
      </c>
      <c r="AA3" s="5">
        <f t="shared" si="0"/>
        <v>43122</v>
      </c>
      <c r="AB3" s="5">
        <f t="shared" si="0"/>
        <v>43123</v>
      </c>
      <c r="AC3" s="5">
        <f t="shared" si="0"/>
        <v>43124</v>
      </c>
      <c r="AD3" s="5">
        <f t="shared" si="0"/>
        <v>43125</v>
      </c>
      <c r="AE3" s="5">
        <f t="shared" si="0"/>
        <v>43126</v>
      </c>
      <c r="AF3" s="5">
        <f t="shared" si="0"/>
        <v>43127</v>
      </c>
      <c r="AG3" s="5">
        <f t="shared" si="0"/>
        <v>43128</v>
      </c>
      <c r="AH3" s="5">
        <f>IFERROR(IF(AG3+1&gt;A2,"",AG3+1),"")</f>
        <v>43129</v>
      </c>
      <c r="AI3" s="5">
        <f>IFERROR(IF(AH3+1&gt;A2,"",AH3+1),"")</f>
        <v>43130</v>
      </c>
      <c r="AJ3" s="5">
        <f>IFERROR(IF(AI3+1&gt;A2,"",AI3+1),"")</f>
        <v>43131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124" t="str">
        <f>TEXT(A1,"mmmmmmmmmmmmmm")</f>
        <v>janvier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</row>
    <row r="5" spans="1:46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</row>
    <row r="6" spans="1:46">
      <c r="A6" s="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</row>
    <row r="7" spans="1:46">
      <c r="A7" s="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</row>
    <row r="8" spans="1:46" ht="15" thickBot="1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" thickBot="1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" thickBot="1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2</v>
      </c>
      <c r="G10" s="12">
        <f t="shared" ref="G10:AJ10" si="3">IFERROR(WEEKDAY(G3),"")</f>
        <v>3</v>
      </c>
      <c r="H10" s="12">
        <f t="shared" si="3"/>
        <v>4</v>
      </c>
      <c r="I10" s="12">
        <f t="shared" si="3"/>
        <v>5</v>
      </c>
      <c r="J10" s="12">
        <f t="shared" si="3"/>
        <v>6</v>
      </c>
      <c r="K10" s="12">
        <f t="shared" si="3"/>
        <v>7</v>
      </c>
      <c r="L10" s="12">
        <f t="shared" si="3"/>
        <v>1</v>
      </c>
      <c r="M10" s="12">
        <f t="shared" si="3"/>
        <v>2</v>
      </c>
      <c r="N10" s="12">
        <f t="shared" si="3"/>
        <v>3</v>
      </c>
      <c r="O10" s="12">
        <f t="shared" si="3"/>
        <v>4</v>
      </c>
      <c r="P10" s="12">
        <f t="shared" si="3"/>
        <v>5</v>
      </c>
      <c r="Q10" s="12">
        <f t="shared" si="3"/>
        <v>6</v>
      </c>
      <c r="R10" s="12">
        <f t="shared" si="3"/>
        <v>7</v>
      </c>
      <c r="S10" s="12">
        <f t="shared" si="3"/>
        <v>1</v>
      </c>
      <c r="T10" s="12">
        <f t="shared" si="3"/>
        <v>2</v>
      </c>
      <c r="U10" s="12">
        <f t="shared" si="3"/>
        <v>3</v>
      </c>
      <c r="V10" s="12">
        <f t="shared" si="3"/>
        <v>4</v>
      </c>
      <c r="W10" s="8">
        <f t="shared" si="3"/>
        <v>5</v>
      </c>
      <c r="X10" s="12">
        <f t="shared" si="3"/>
        <v>6</v>
      </c>
      <c r="Y10" s="12">
        <f t="shared" si="3"/>
        <v>7</v>
      </c>
      <c r="Z10" s="12">
        <f t="shared" si="3"/>
        <v>1</v>
      </c>
      <c r="AA10" s="12">
        <f t="shared" si="3"/>
        <v>2</v>
      </c>
      <c r="AB10" s="12">
        <f t="shared" si="3"/>
        <v>3</v>
      </c>
      <c r="AC10" s="12">
        <f t="shared" si="3"/>
        <v>4</v>
      </c>
      <c r="AD10" s="12">
        <f t="shared" si="3"/>
        <v>5</v>
      </c>
      <c r="AE10" s="12">
        <f t="shared" si="3"/>
        <v>6</v>
      </c>
      <c r="AF10" s="12">
        <f t="shared" si="3"/>
        <v>7</v>
      </c>
      <c r="AG10" s="12">
        <f t="shared" si="3"/>
        <v>1</v>
      </c>
      <c r="AH10" s="12">
        <f t="shared" si="3"/>
        <v>2</v>
      </c>
      <c r="AI10" s="12">
        <f t="shared" si="3"/>
        <v>3</v>
      </c>
      <c r="AJ10" s="8">
        <f t="shared" si="3"/>
        <v>4</v>
      </c>
      <c r="AK10" s="43"/>
    </row>
    <row r="11" spans="1:46">
      <c r="A11" s="3"/>
      <c r="B11" s="74" t="str">
        <f>IF(Config!B4&lt;&gt;"",Config!B4,"")</f>
        <v>Employé 1</v>
      </c>
      <c r="C11" s="35">
        <f t="shared" ref="C11:C27" si="4">IF(B11="","",COUNTIF(F11:AJ11,"MA"))</f>
        <v>2</v>
      </c>
      <c r="D11" s="31">
        <f>IF(B11="","",COUNTIF(F11:AJ11,"CP"))</f>
        <v>0</v>
      </c>
      <c r="E11" s="32">
        <f>IF(B11="","",COUNTIF(F11:AJ11,"RC"))</f>
        <v>0</v>
      </c>
      <c r="F11" s="78" t="s">
        <v>22</v>
      </c>
      <c r="G11" s="79" t="s">
        <v>22</v>
      </c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 hidden="1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 t="s">
        <v>29</v>
      </c>
      <c r="J19" s="83" t="s">
        <v>29</v>
      </c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" thickBot="1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2</v>
      </c>
      <c r="E27" s="40">
        <f t="shared" si="6"/>
        <v>0</v>
      </c>
      <c r="F27" s="86"/>
      <c r="G27" s="87"/>
      <c r="H27" s="87" t="s">
        <v>21</v>
      </c>
      <c r="I27" s="88" t="s">
        <v>21</v>
      </c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>
      <c r="C28" s="36"/>
    </row>
    <row r="29" spans="1:36">
      <c r="F29" s="14" t="s">
        <v>21</v>
      </c>
      <c r="G29" s="137" t="s">
        <v>19</v>
      </c>
      <c r="H29" s="137"/>
      <c r="I29" s="137"/>
      <c r="J29" s="137"/>
      <c r="L29" s="15" t="s">
        <v>20</v>
      </c>
      <c r="M29" s="138" t="s">
        <v>18</v>
      </c>
      <c r="N29" s="138"/>
      <c r="O29" s="138"/>
      <c r="P29" s="138"/>
      <c r="R29" s="13" t="s">
        <v>22</v>
      </c>
      <c r="S29" s="131" t="s">
        <v>17</v>
      </c>
      <c r="T29" s="131"/>
      <c r="U29" s="131"/>
      <c r="V29" s="131"/>
      <c r="X29" s="92"/>
      <c r="Y29" s="128" t="s">
        <v>46</v>
      </c>
      <c r="Z29" s="129"/>
      <c r="AA29" s="129"/>
      <c r="AB29" s="130"/>
    </row>
    <row r="31" spans="1:36">
      <c r="F31" s="19" t="s">
        <v>29</v>
      </c>
      <c r="G31" s="135" t="s">
        <v>30</v>
      </c>
      <c r="H31" s="135"/>
      <c r="I31" s="135"/>
      <c r="J31" s="135"/>
      <c r="L31" s="17" t="s">
        <v>26</v>
      </c>
      <c r="M31" s="133" t="s">
        <v>25</v>
      </c>
      <c r="N31" s="133"/>
      <c r="O31" s="133"/>
      <c r="P31" s="133"/>
      <c r="R31" s="16" t="s">
        <v>23</v>
      </c>
      <c r="S31" s="132" t="s">
        <v>24</v>
      </c>
      <c r="T31" s="132"/>
      <c r="U31" s="132"/>
      <c r="V31" s="132"/>
      <c r="X31" s="93"/>
      <c r="Y31" s="125" t="s">
        <v>45</v>
      </c>
      <c r="Z31" s="126"/>
      <c r="AA31" s="126"/>
      <c r="AB31" s="127"/>
    </row>
    <row r="33" spans="6:16">
      <c r="F33" s="106" t="s">
        <v>48</v>
      </c>
      <c r="G33" s="136" t="s">
        <v>47</v>
      </c>
      <c r="H33" s="136"/>
      <c r="I33" s="136"/>
      <c r="J33" s="136"/>
      <c r="L33" s="18" t="s">
        <v>28</v>
      </c>
      <c r="M33" s="134" t="s">
        <v>27</v>
      </c>
      <c r="N33" s="134"/>
      <c r="O33" s="134"/>
      <c r="P33" s="134"/>
    </row>
  </sheetData>
  <sheetProtection password="CE89" sheet="1" objects="1" scenarios="1" selectLockedCells="1"/>
  <mergeCells count="11">
    <mergeCell ref="M33:P33"/>
    <mergeCell ref="G31:J31"/>
    <mergeCell ref="G33:J33"/>
    <mergeCell ref="G29:J29"/>
    <mergeCell ref="M29:P29"/>
    <mergeCell ref="B4:AJ7"/>
    <mergeCell ref="Y31:AB31"/>
    <mergeCell ref="Y29:AB29"/>
    <mergeCell ref="S29:V29"/>
    <mergeCell ref="S31:V31"/>
    <mergeCell ref="M31:P31"/>
  </mergeCells>
  <conditionalFormatting sqref="F10:AJ10">
    <cfRule type="expression" dxfId="131" priority="15">
      <formula>OR(F$10=1,F$10=7)</formula>
    </cfRule>
  </conditionalFormatting>
  <conditionalFormatting sqref="F11:AJ27">
    <cfRule type="cellIs" dxfId="130" priority="2" operator="equal">
      <formula>"CV"</formula>
    </cfRule>
    <cfRule type="cellIs" dxfId="129" priority="4" operator="equal">
      <formula>"ND"</formula>
    </cfRule>
    <cfRule type="cellIs" dxfId="128" priority="6" operator="equal">
      <formula>"CPA"</formula>
    </cfRule>
    <cfRule type="cellIs" dxfId="127" priority="7" operator="equal">
      <formula>"MA"</formula>
    </cfRule>
    <cfRule type="cellIs" dxfId="126" priority="8" operator="equal">
      <formula>"DR"</formula>
    </cfRule>
    <cfRule type="cellIs" dxfId="125" priority="9" operator="equal">
      <formula>"RC"</formula>
    </cfRule>
    <cfRule type="cellIs" dxfId="124" priority="11" operator="equal">
      <formula>"NC"</formula>
    </cfRule>
    <cfRule type="cellIs" dxfId="123" priority="12" operator="equal">
      <formula>"CP"</formula>
    </cfRule>
    <cfRule type="expression" dxfId="122" priority="13">
      <formula>OR(F$10=1,F$10=7)</formula>
    </cfRule>
    <cfRule type="cellIs" dxfId="121" priority="14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9D9346C-1538-4C31-B20A-1F5F9EA8CA70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5" operator="containsText" id="{97AD65E5-5A87-4F79-9BBE-6EC4F672C0C2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33"/>
  <sheetViews>
    <sheetView showGridLines="0" topLeftCell="A4" workbookViewId="0">
      <selection activeCell="L22" sqref="L22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</cols>
  <sheetData>
    <row r="1" spans="1:46" hidden="1">
      <c r="A1" s="20">
        <f>Config!E7</f>
        <v>43132</v>
      </c>
    </row>
    <row r="2" spans="1:46" ht="15" hidden="1" thickBot="1">
      <c r="A2" s="21">
        <f>Config!F7</f>
        <v>43159</v>
      </c>
    </row>
    <row r="3" spans="1:46" ht="73.5" hidden="1" customHeight="1">
      <c r="F3" s="5">
        <f>A1</f>
        <v>43132</v>
      </c>
      <c r="G3" s="5">
        <f>F3+1</f>
        <v>43133</v>
      </c>
      <c r="H3" s="5">
        <f t="shared" ref="H3:AG3" si="0">G3+1</f>
        <v>43134</v>
      </c>
      <c r="I3" s="5">
        <f t="shared" si="0"/>
        <v>43135</v>
      </c>
      <c r="J3" s="5">
        <f t="shared" si="0"/>
        <v>43136</v>
      </c>
      <c r="K3" s="5">
        <f t="shared" si="0"/>
        <v>43137</v>
      </c>
      <c r="L3" s="5">
        <f t="shared" si="0"/>
        <v>43138</v>
      </c>
      <c r="M3" s="5">
        <f t="shared" si="0"/>
        <v>43139</v>
      </c>
      <c r="N3" s="5">
        <f t="shared" si="0"/>
        <v>43140</v>
      </c>
      <c r="O3" s="5">
        <f t="shared" si="0"/>
        <v>43141</v>
      </c>
      <c r="P3" s="5">
        <f t="shared" si="0"/>
        <v>43142</v>
      </c>
      <c r="Q3" s="5">
        <f t="shared" si="0"/>
        <v>43143</v>
      </c>
      <c r="R3" s="5">
        <f t="shared" si="0"/>
        <v>43144</v>
      </c>
      <c r="S3" s="5">
        <f t="shared" si="0"/>
        <v>43145</v>
      </c>
      <c r="T3" s="5">
        <f t="shared" si="0"/>
        <v>43146</v>
      </c>
      <c r="U3" s="5">
        <f t="shared" si="0"/>
        <v>43147</v>
      </c>
      <c r="V3" s="5">
        <f t="shared" si="0"/>
        <v>43148</v>
      </c>
      <c r="W3" s="5">
        <f t="shared" si="0"/>
        <v>43149</v>
      </c>
      <c r="X3" s="5">
        <f t="shared" si="0"/>
        <v>43150</v>
      </c>
      <c r="Y3" s="5">
        <f t="shared" si="0"/>
        <v>43151</v>
      </c>
      <c r="Z3" s="5">
        <f t="shared" si="0"/>
        <v>43152</v>
      </c>
      <c r="AA3" s="5">
        <f t="shared" si="0"/>
        <v>43153</v>
      </c>
      <c r="AB3" s="5">
        <f t="shared" si="0"/>
        <v>43154</v>
      </c>
      <c r="AC3" s="5">
        <f t="shared" si="0"/>
        <v>43155</v>
      </c>
      <c r="AD3" s="5">
        <f t="shared" si="0"/>
        <v>43156</v>
      </c>
      <c r="AE3" s="5">
        <f t="shared" si="0"/>
        <v>43157</v>
      </c>
      <c r="AF3" s="5">
        <f t="shared" si="0"/>
        <v>43158</v>
      </c>
      <c r="AG3" s="5">
        <f t="shared" si="0"/>
        <v>43159</v>
      </c>
      <c r="AH3" s="5" t="str">
        <f>IFERROR(IF(AG3+1&gt;A2,"",AG3+1),"")</f>
        <v/>
      </c>
      <c r="AI3" s="5" t="str">
        <f>IFERROR(IF(AH3+1&gt;A2,"",AH3+1),"")</f>
        <v/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124" t="str">
        <f>TEXT(A1,"mmmmmmmmmmmmmm")</f>
        <v>février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</row>
    <row r="5" spans="1:46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</row>
    <row r="6" spans="1:46">
      <c r="A6" s="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</row>
    <row r="7" spans="1:46">
      <c r="A7" s="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</row>
    <row r="8" spans="1:46" ht="15" thickBot="1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" thickBot="1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 t="str">
        <f>IFERROR(DAY(AH3),"")</f>
        <v/>
      </c>
      <c r="AI9" s="10" t="str">
        <f t="shared" ref="AI9:AJ9" si="2">IFERROR(DAY(AI3),"")</f>
        <v/>
      </c>
      <c r="AJ9" s="6" t="str">
        <f t="shared" si="2"/>
        <v/>
      </c>
    </row>
    <row r="10" spans="1:46" ht="15" thickBot="1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5</v>
      </c>
      <c r="G10" s="12">
        <f t="shared" ref="G10:AJ10" si="3">IFERROR(WEEKDAY(G3),"")</f>
        <v>6</v>
      </c>
      <c r="H10" s="12">
        <f t="shared" si="3"/>
        <v>7</v>
      </c>
      <c r="I10" s="12">
        <f t="shared" si="3"/>
        <v>1</v>
      </c>
      <c r="J10" s="12">
        <f t="shared" si="3"/>
        <v>2</v>
      </c>
      <c r="K10" s="12">
        <f t="shared" si="3"/>
        <v>3</v>
      </c>
      <c r="L10" s="12">
        <f t="shared" si="3"/>
        <v>4</v>
      </c>
      <c r="M10" s="12">
        <f t="shared" si="3"/>
        <v>5</v>
      </c>
      <c r="N10" s="12">
        <f t="shared" si="3"/>
        <v>6</v>
      </c>
      <c r="O10" s="12">
        <f t="shared" si="3"/>
        <v>7</v>
      </c>
      <c r="P10" s="12">
        <f t="shared" si="3"/>
        <v>1</v>
      </c>
      <c r="Q10" s="12">
        <f t="shared" si="3"/>
        <v>2</v>
      </c>
      <c r="R10" s="12">
        <f t="shared" si="3"/>
        <v>3</v>
      </c>
      <c r="S10" s="12">
        <f t="shared" si="3"/>
        <v>4</v>
      </c>
      <c r="T10" s="12">
        <f t="shared" si="3"/>
        <v>5</v>
      </c>
      <c r="U10" s="12">
        <f t="shared" si="3"/>
        <v>6</v>
      </c>
      <c r="V10" s="12">
        <f t="shared" si="3"/>
        <v>7</v>
      </c>
      <c r="W10" s="8">
        <f t="shared" si="3"/>
        <v>1</v>
      </c>
      <c r="X10" s="12">
        <f t="shared" si="3"/>
        <v>2</v>
      </c>
      <c r="Y10" s="12">
        <f t="shared" si="3"/>
        <v>3</v>
      </c>
      <c r="Z10" s="12">
        <f t="shared" si="3"/>
        <v>4</v>
      </c>
      <c r="AA10" s="12">
        <f t="shared" si="3"/>
        <v>5</v>
      </c>
      <c r="AB10" s="12">
        <f t="shared" si="3"/>
        <v>6</v>
      </c>
      <c r="AC10" s="12">
        <f t="shared" si="3"/>
        <v>7</v>
      </c>
      <c r="AD10" s="12">
        <f t="shared" si="3"/>
        <v>1</v>
      </c>
      <c r="AE10" s="12">
        <f t="shared" si="3"/>
        <v>2</v>
      </c>
      <c r="AF10" s="12">
        <f t="shared" si="3"/>
        <v>3</v>
      </c>
      <c r="AG10" s="12">
        <f t="shared" si="3"/>
        <v>4</v>
      </c>
      <c r="AH10" s="12" t="str">
        <f t="shared" si="3"/>
        <v/>
      </c>
      <c r="AI10" s="12" t="str">
        <f t="shared" si="3"/>
        <v/>
      </c>
      <c r="AJ10" s="8" t="str">
        <f t="shared" si="3"/>
        <v/>
      </c>
      <c r="AK10" s="43"/>
    </row>
    <row r="11" spans="1:46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" thickBot="1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>
      <c r="C28" s="36"/>
    </row>
    <row r="29" spans="1:36">
      <c r="F29" s="14" t="s">
        <v>21</v>
      </c>
      <c r="G29" s="137" t="s">
        <v>19</v>
      </c>
      <c r="H29" s="137"/>
      <c r="I29" s="137"/>
      <c r="J29" s="137"/>
      <c r="L29" s="15" t="s">
        <v>20</v>
      </c>
      <c r="M29" s="138" t="s">
        <v>18</v>
      </c>
      <c r="N29" s="138"/>
      <c r="O29" s="138"/>
      <c r="P29" s="138"/>
      <c r="R29" s="13" t="s">
        <v>22</v>
      </c>
      <c r="S29" s="131" t="s">
        <v>17</v>
      </c>
      <c r="T29" s="131"/>
      <c r="U29" s="131"/>
      <c r="V29" s="131"/>
      <c r="X29" s="92"/>
      <c r="Y29" s="128" t="s">
        <v>46</v>
      </c>
      <c r="Z29" s="129"/>
      <c r="AA29" s="129"/>
      <c r="AB29" s="130"/>
    </row>
    <row r="31" spans="1:36">
      <c r="F31" s="19" t="s">
        <v>29</v>
      </c>
      <c r="G31" s="135" t="s">
        <v>30</v>
      </c>
      <c r="H31" s="135"/>
      <c r="I31" s="135"/>
      <c r="J31" s="135"/>
      <c r="L31" s="17" t="s">
        <v>26</v>
      </c>
      <c r="M31" s="133" t="s">
        <v>25</v>
      </c>
      <c r="N31" s="133"/>
      <c r="O31" s="133"/>
      <c r="P31" s="133"/>
      <c r="R31" s="16" t="s">
        <v>23</v>
      </c>
      <c r="S31" s="132" t="s">
        <v>24</v>
      </c>
      <c r="T31" s="132"/>
      <c r="U31" s="132"/>
      <c r="V31" s="132"/>
      <c r="X31" s="93"/>
      <c r="Y31" s="125" t="s">
        <v>45</v>
      </c>
      <c r="Z31" s="126"/>
      <c r="AA31" s="126"/>
      <c r="AB31" s="127"/>
    </row>
    <row r="33" spans="6:16">
      <c r="F33" s="106" t="s">
        <v>48</v>
      </c>
      <c r="G33" s="136" t="s">
        <v>47</v>
      </c>
      <c r="H33" s="136"/>
      <c r="I33" s="136"/>
      <c r="J33" s="136"/>
      <c r="L33" s="18" t="s">
        <v>28</v>
      </c>
      <c r="M33" s="134" t="s">
        <v>27</v>
      </c>
      <c r="N33" s="134"/>
      <c r="O33" s="134"/>
      <c r="P33" s="13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120" priority="13">
      <formula>OR(F$10=1,F$10=7)</formula>
    </cfRule>
  </conditionalFormatting>
  <conditionalFormatting sqref="F11:AJ27">
    <cfRule type="cellIs" dxfId="119" priority="2" operator="equal">
      <formula>"CV"</formula>
    </cfRule>
    <cfRule type="cellIs" dxfId="118" priority="3" operator="equal">
      <formula>"ND"</formula>
    </cfRule>
    <cfRule type="cellIs" dxfId="117" priority="5" operator="equal">
      <formula>"CPA"</formula>
    </cfRule>
    <cfRule type="cellIs" dxfId="116" priority="6" operator="equal">
      <formula>"MA"</formula>
    </cfRule>
    <cfRule type="cellIs" dxfId="115" priority="7" operator="equal">
      <formula>"DR"</formula>
    </cfRule>
    <cfRule type="cellIs" dxfId="114" priority="8" operator="equal">
      <formula>"RC"</formula>
    </cfRule>
    <cfRule type="cellIs" dxfId="113" priority="9" operator="equal">
      <formula>"NC"</formula>
    </cfRule>
    <cfRule type="cellIs" dxfId="112" priority="10" operator="equal">
      <formula>"CP"</formula>
    </cfRule>
    <cfRule type="expression" dxfId="111" priority="11">
      <formula>OR(F$10=1,F$10=7)</formula>
    </cfRule>
    <cfRule type="cellIs" dxfId="110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63E2958-E7A3-491C-85D2-641140FC055D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4CFDF9D0-4530-42BF-A348-AAB906DC007F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33"/>
  <sheetViews>
    <sheetView showGridLines="0" topLeftCell="A4" workbookViewId="0">
      <selection activeCell="L16" sqref="L16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</cols>
  <sheetData>
    <row r="1" spans="1:46" hidden="1">
      <c r="A1" s="20">
        <f>Config!E8</f>
        <v>43160</v>
      </c>
    </row>
    <row r="2" spans="1:46" ht="15" hidden="1" thickBot="1">
      <c r="A2" s="21">
        <f>Config!F8</f>
        <v>43190</v>
      </c>
    </row>
    <row r="3" spans="1:46" ht="73.5" hidden="1" customHeight="1">
      <c r="F3" s="5">
        <f>A1</f>
        <v>43160</v>
      </c>
      <c r="G3" s="5">
        <f>F3+1</f>
        <v>43161</v>
      </c>
      <c r="H3" s="5">
        <f t="shared" ref="H3:AG3" si="0">G3+1</f>
        <v>43162</v>
      </c>
      <c r="I3" s="5">
        <f t="shared" si="0"/>
        <v>43163</v>
      </c>
      <c r="J3" s="5">
        <f t="shared" si="0"/>
        <v>43164</v>
      </c>
      <c r="K3" s="5">
        <f t="shared" si="0"/>
        <v>43165</v>
      </c>
      <c r="L3" s="5">
        <f t="shared" si="0"/>
        <v>43166</v>
      </c>
      <c r="M3" s="5">
        <f t="shared" si="0"/>
        <v>43167</v>
      </c>
      <c r="N3" s="5">
        <f t="shared" si="0"/>
        <v>43168</v>
      </c>
      <c r="O3" s="5">
        <f t="shared" si="0"/>
        <v>43169</v>
      </c>
      <c r="P3" s="5">
        <f t="shared" si="0"/>
        <v>43170</v>
      </c>
      <c r="Q3" s="5">
        <f t="shared" si="0"/>
        <v>43171</v>
      </c>
      <c r="R3" s="5">
        <f t="shared" si="0"/>
        <v>43172</v>
      </c>
      <c r="S3" s="5">
        <f t="shared" si="0"/>
        <v>43173</v>
      </c>
      <c r="T3" s="5">
        <f t="shared" si="0"/>
        <v>43174</v>
      </c>
      <c r="U3" s="5">
        <f t="shared" si="0"/>
        <v>43175</v>
      </c>
      <c r="V3" s="5">
        <f t="shared" si="0"/>
        <v>43176</v>
      </c>
      <c r="W3" s="5">
        <f t="shared" si="0"/>
        <v>43177</v>
      </c>
      <c r="X3" s="5">
        <f t="shared" si="0"/>
        <v>43178</v>
      </c>
      <c r="Y3" s="5">
        <f t="shared" si="0"/>
        <v>43179</v>
      </c>
      <c r="Z3" s="5">
        <f t="shared" si="0"/>
        <v>43180</v>
      </c>
      <c r="AA3" s="5">
        <f t="shared" si="0"/>
        <v>43181</v>
      </c>
      <c r="AB3" s="5">
        <f t="shared" si="0"/>
        <v>43182</v>
      </c>
      <c r="AC3" s="5">
        <f t="shared" si="0"/>
        <v>43183</v>
      </c>
      <c r="AD3" s="5">
        <f t="shared" si="0"/>
        <v>43184</v>
      </c>
      <c r="AE3" s="5">
        <f t="shared" si="0"/>
        <v>43185</v>
      </c>
      <c r="AF3" s="5">
        <f t="shared" si="0"/>
        <v>43186</v>
      </c>
      <c r="AG3" s="5">
        <f t="shared" si="0"/>
        <v>43187</v>
      </c>
      <c r="AH3" s="5">
        <f>IFERROR(IF(AG3+1&gt;A2,"",AG3+1),"")</f>
        <v>43188</v>
      </c>
      <c r="AI3" s="5">
        <f>IFERROR(IF(AH3+1&gt;A2,"",AH3+1),"")</f>
        <v>43189</v>
      </c>
      <c r="AJ3" s="5">
        <f>IFERROR(IF(AI3+1&gt;A2,"",AI3+1),"")</f>
        <v>43190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124" t="str">
        <f>TEXT(A1,"mmmmmmmmmmmmmm")</f>
        <v>mars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</row>
    <row r="5" spans="1:46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</row>
    <row r="6" spans="1:46">
      <c r="A6" s="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</row>
    <row r="7" spans="1:46">
      <c r="A7" s="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</row>
    <row r="8" spans="1:46" ht="15" thickBot="1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" thickBot="1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" thickBot="1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5</v>
      </c>
      <c r="G10" s="12">
        <f t="shared" ref="G10:AJ10" si="3">IFERROR(WEEKDAY(G3),"")</f>
        <v>6</v>
      </c>
      <c r="H10" s="12">
        <f t="shared" si="3"/>
        <v>7</v>
      </c>
      <c r="I10" s="12">
        <f t="shared" si="3"/>
        <v>1</v>
      </c>
      <c r="J10" s="12">
        <f t="shared" si="3"/>
        <v>2</v>
      </c>
      <c r="K10" s="12">
        <f t="shared" si="3"/>
        <v>3</v>
      </c>
      <c r="L10" s="12">
        <f t="shared" si="3"/>
        <v>4</v>
      </c>
      <c r="M10" s="12">
        <f t="shared" si="3"/>
        <v>5</v>
      </c>
      <c r="N10" s="12">
        <f t="shared" si="3"/>
        <v>6</v>
      </c>
      <c r="O10" s="12">
        <f t="shared" si="3"/>
        <v>7</v>
      </c>
      <c r="P10" s="12">
        <f t="shared" si="3"/>
        <v>1</v>
      </c>
      <c r="Q10" s="12">
        <f t="shared" si="3"/>
        <v>2</v>
      </c>
      <c r="R10" s="12">
        <f t="shared" si="3"/>
        <v>3</v>
      </c>
      <c r="S10" s="12">
        <f t="shared" si="3"/>
        <v>4</v>
      </c>
      <c r="T10" s="12">
        <f t="shared" si="3"/>
        <v>5</v>
      </c>
      <c r="U10" s="12">
        <f t="shared" si="3"/>
        <v>6</v>
      </c>
      <c r="V10" s="12">
        <f t="shared" si="3"/>
        <v>7</v>
      </c>
      <c r="W10" s="8">
        <f t="shared" si="3"/>
        <v>1</v>
      </c>
      <c r="X10" s="12">
        <f t="shared" si="3"/>
        <v>2</v>
      </c>
      <c r="Y10" s="12">
        <f t="shared" si="3"/>
        <v>3</v>
      </c>
      <c r="Z10" s="12">
        <f t="shared" si="3"/>
        <v>4</v>
      </c>
      <c r="AA10" s="12">
        <f t="shared" si="3"/>
        <v>5</v>
      </c>
      <c r="AB10" s="12">
        <f t="shared" si="3"/>
        <v>6</v>
      </c>
      <c r="AC10" s="12">
        <f t="shared" si="3"/>
        <v>7</v>
      </c>
      <c r="AD10" s="12">
        <f t="shared" si="3"/>
        <v>1</v>
      </c>
      <c r="AE10" s="12">
        <f t="shared" si="3"/>
        <v>2</v>
      </c>
      <c r="AF10" s="12">
        <f t="shared" si="3"/>
        <v>3</v>
      </c>
      <c r="AG10" s="12">
        <f t="shared" si="3"/>
        <v>4</v>
      </c>
      <c r="AH10" s="12">
        <f t="shared" si="3"/>
        <v>5</v>
      </c>
      <c r="AI10" s="12">
        <f t="shared" si="3"/>
        <v>6</v>
      </c>
      <c r="AJ10" s="8">
        <f t="shared" si="3"/>
        <v>7</v>
      </c>
      <c r="AK10" s="43"/>
    </row>
    <row r="11" spans="1:46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" thickBot="1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>
      <c r="C28" s="36"/>
    </row>
    <row r="29" spans="1:36">
      <c r="F29" s="14" t="s">
        <v>21</v>
      </c>
      <c r="G29" s="137" t="s">
        <v>19</v>
      </c>
      <c r="H29" s="137"/>
      <c r="I29" s="137"/>
      <c r="J29" s="137"/>
      <c r="L29" s="15" t="s">
        <v>20</v>
      </c>
      <c r="M29" s="138" t="s">
        <v>18</v>
      </c>
      <c r="N29" s="138"/>
      <c r="O29" s="138"/>
      <c r="P29" s="138"/>
      <c r="R29" s="13" t="s">
        <v>22</v>
      </c>
      <c r="S29" s="131" t="s">
        <v>17</v>
      </c>
      <c r="T29" s="131"/>
      <c r="U29" s="131"/>
      <c r="V29" s="131"/>
      <c r="X29" s="92"/>
      <c r="Y29" s="128" t="s">
        <v>46</v>
      </c>
      <c r="Z29" s="129"/>
      <c r="AA29" s="129"/>
      <c r="AB29" s="130"/>
    </row>
    <row r="31" spans="1:36">
      <c r="F31" s="19" t="s">
        <v>29</v>
      </c>
      <c r="G31" s="135" t="s">
        <v>30</v>
      </c>
      <c r="H31" s="135"/>
      <c r="I31" s="135"/>
      <c r="J31" s="135"/>
      <c r="L31" s="17" t="s">
        <v>26</v>
      </c>
      <c r="M31" s="133" t="s">
        <v>25</v>
      </c>
      <c r="N31" s="133"/>
      <c r="O31" s="133"/>
      <c r="P31" s="133"/>
      <c r="R31" s="16" t="s">
        <v>23</v>
      </c>
      <c r="S31" s="132" t="s">
        <v>24</v>
      </c>
      <c r="T31" s="132"/>
      <c r="U31" s="132"/>
      <c r="V31" s="132"/>
      <c r="X31" s="93"/>
      <c r="Y31" s="125" t="s">
        <v>45</v>
      </c>
      <c r="Z31" s="126"/>
      <c r="AA31" s="126"/>
      <c r="AB31" s="127"/>
    </row>
    <row r="33" spans="6:16">
      <c r="F33" s="106" t="s">
        <v>48</v>
      </c>
      <c r="G33" s="136" t="s">
        <v>47</v>
      </c>
      <c r="H33" s="136"/>
      <c r="I33" s="136"/>
      <c r="J33" s="136"/>
      <c r="L33" s="18" t="s">
        <v>28</v>
      </c>
      <c r="M33" s="134" t="s">
        <v>27</v>
      </c>
      <c r="N33" s="134"/>
      <c r="O33" s="134"/>
      <c r="P33" s="13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109" priority="13">
      <formula>OR(F$10=1,F$10=7)</formula>
    </cfRule>
  </conditionalFormatting>
  <conditionalFormatting sqref="F11:AJ27">
    <cfRule type="cellIs" dxfId="108" priority="2" operator="equal">
      <formula>"CV"</formula>
    </cfRule>
    <cfRule type="cellIs" dxfId="107" priority="3" operator="equal">
      <formula>"ND"</formula>
    </cfRule>
    <cfRule type="cellIs" dxfId="106" priority="5" operator="equal">
      <formula>"CPA"</formula>
    </cfRule>
    <cfRule type="cellIs" dxfId="105" priority="6" operator="equal">
      <formula>"MA"</formula>
    </cfRule>
    <cfRule type="cellIs" dxfId="104" priority="7" operator="equal">
      <formula>"DR"</formula>
    </cfRule>
    <cfRule type="cellIs" dxfId="103" priority="8" operator="equal">
      <formula>"RC"</formula>
    </cfRule>
    <cfRule type="cellIs" dxfId="102" priority="9" operator="equal">
      <formula>"NC"</formula>
    </cfRule>
    <cfRule type="cellIs" dxfId="101" priority="10" operator="equal">
      <formula>"CP"</formula>
    </cfRule>
    <cfRule type="expression" dxfId="100" priority="11">
      <formula>OR(F$10=1,F$10=7)</formula>
    </cfRule>
    <cfRule type="cellIs" dxfId="99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98880BF-55B4-4DC1-A0EB-59CFBBD53EC5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32653B01-EC73-4ED8-858E-C6E9B5EA2CBC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33"/>
  <sheetViews>
    <sheetView showGridLines="0" topLeftCell="A4" workbookViewId="0">
      <selection activeCell="W20" sqref="W20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</cols>
  <sheetData>
    <row r="1" spans="1:46" hidden="1">
      <c r="A1" s="20">
        <f>Config!E9</f>
        <v>43191</v>
      </c>
    </row>
    <row r="2" spans="1:46" ht="15" hidden="1" thickBot="1">
      <c r="A2" s="21">
        <f>Config!F9</f>
        <v>43220</v>
      </c>
    </row>
    <row r="3" spans="1:46" ht="73.5" hidden="1" customHeight="1">
      <c r="F3" s="5">
        <f>A1</f>
        <v>43191</v>
      </c>
      <c r="G3" s="5">
        <f>F3+1</f>
        <v>43192</v>
      </c>
      <c r="H3" s="5">
        <f t="shared" ref="H3:AG3" si="0">G3+1</f>
        <v>43193</v>
      </c>
      <c r="I3" s="5">
        <f t="shared" si="0"/>
        <v>43194</v>
      </c>
      <c r="J3" s="5">
        <f t="shared" si="0"/>
        <v>43195</v>
      </c>
      <c r="K3" s="5">
        <f t="shared" si="0"/>
        <v>43196</v>
      </c>
      <c r="L3" s="5">
        <f t="shared" si="0"/>
        <v>43197</v>
      </c>
      <c r="M3" s="5">
        <f t="shared" si="0"/>
        <v>43198</v>
      </c>
      <c r="N3" s="5">
        <f t="shared" si="0"/>
        <v>43199</v>
      </c>
      <c r="O3" s="5">
        <f t="shared" si="0"/>
        <v>43200</v>
      </c>
      <c r="P3" s="5">
        <f t="shared" si="0"/>
        <v>43201</v>
      </c>
      <c r="Q3" s="5">
        <f t="shared" si="0"/>
        <v>43202</v>
      </c>
      <c r="R3" s="5">
        <f t="shared" si="0"/>
        <v>43203</v>
      </c>
      <c r="S3" s="5">
        <f t="shared" si="0"/>
        <v>43204</v>
      </c>
      <c r="T3" s="5">
        <f t="shared" si="0"/>
        <v>43205</v>
      </c>
      <c r="U3" s="5">
        <f t="shared" si="0"/>
        <v>43206</v>
      </c>
      <c r="V3" s="5">
        <f t="shared" si="0"/>
        <v>43207</v>
      </c>
      <c r="W3" s="5">
        <f t="shared" si="0"/>
        <v>43208</v>
      </c>
      <c r="X3" s="5">
        <f t="shared" si="0"/>
        <v>43209</v>
      </c>
      <c r="Y3" s="5">
        <f t="shared" si="0"/>
        <v>43210</v>
      </c>
      <c r="Z3" s="5">
        <f t="shared" si="0"/>
        <v>43211</v>
      </c>
      <c r="AA3" s="5">
        <f t="shared" si="0"/>
        <v>43212</v>
      </c>
      <c r="AB3" s="5">
        <f t="shared" si="0"/>
        <v>43213</v>
      </c>
      <c r="AC3" s="5">
        <f t="shared" si="0"/>
        <v>43214</v>
      </c>
      <c r="AD3" s="5">
        <f t="shared" si="0"/>
        <v>43215</v>
      </c>
      <c r="AE3" s="5">
        <f t="shared" si="0"/>
        <v>43216</v>
      </c>
      <c r="AF3" s="5">
        <f t="shared" si="0"/>
        <v>43217</v>
      </c>
      <c r="AG3" s="5">
        <f t="shared" si="0"/>
        <v>43218</v>
      </c>
      <c r="AH3" s="5">
        <f>IFERROR(IF(AG3+1&gt;A2,"",AG3+1),"")</f>
        <v>43219</v>
      </c>
      <c r="AI3" s="5">
        <f>IFERROR(IF(AH3+1&gt;A2,"",AH3+1),"")</f>
        <v>43220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124" t="str">
        <f>TEXT(A1,"mmmmmmmmmmmmmm")</f>
        <v>avril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</row>
    <row r="5" spans="1:46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</row>
    <row r="6" spans="1:46">
      <c r="A6" s="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</row>
    <row r="7" spans="1:46">
      <c r="A7" s="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</row>
    <row r="8" spans="1:46" ht="15" thickBot="1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" thickBot="1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 t="str">
        <f t="shared" si="2"/>
        <v/>
      </c>
    </row>
    <row r="10" spans="1:46" ht="15" thickBot="1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1</v>
      </c>
      <c r="G10" s="12">
        <f t="shared" ref="G10:AJ10" si="3">IFERROR(WEEKDAY(G3),"")</f>
        <v>2</v>
      </c>
      <c r="H10" s="12">
        <f t="shared" si="3"/>
        <v>3</v>
      </c>
      <c r="I10" s="12">
        <f t="shared" si="3"/>
        <v>4</v>
      </c>
      <c r="J10" s="12">
        <f t="shared" si="3"/>
        <v>5</v>
      </c>
      <c r="K10" s="12">
        <f t="shared" si="3"/>
        <v>6</v>
      </c>
      <c r="L10" s="12">
        <f t="shared" si="3"/>
        <v>7</v>
      </c>
      <c r="M10" s="12">
        <f t="shared" si="3"/>
        <v>1</v>
      </c>
      <c r="N10" s="12">
        <f t="shared" si="3"/>
        <v>2</v>
      </c>
      <c r="O10" s="12">
        <f t="shared" si="3"/>
        <v>3</v>
      </c>
      <c r="P10" s="12">
        <f t="shared" si="3"/>
        <v>4</v>
      </c>
      <c r="Q10" s="12">
        <f t="shared" si="3"/>
        <v>5</v>
      </c>
      <c r="R10" s="12">
        <f t="shared" si="3"/>
        <v>6</v>
      </c>
      <c r="S10" s="12">
        <f t="shared" si="3"/>
        <v>7</v>
      </c>
      <c r="T10" s="12">
        <f t="shared" si="3"/>
        <v>1</v>
      </c>
      <c r="U10" s="12">
        <f t="shared" si="3"/>
        <v>2</v>
      </c>
      <c r="V10" s="12">
        <f t="shared" si="3"/>
        <v>3</v>
      </c>
      <c r="W10" s="8">
        <f t="shared" si="3"/>
        <v>4</v>
      </c>
      <c r="X10" s="12">
        <f t="shared" si="3"/>
        <v>5</v>
      </c>
      <c r="Y10" s="12">
        <f t="shared" si="3"/>
        <v>6</v>
      </c>
      <c r="Z10" s="12">
        <f t="shared" si="3"/>
        <v>7</v>
      </c>
      <c r="AA10" s="12">
        <f t="shared" si="3"/>
        <v>1</v>
      </c>
      <c r="AB10" s="12">
        <f t="shared" si="3"/>
        <v>2</v>
      </c>
      <c r="AC10" s="12">
        <f t="shared" si="3"/>
        <v>3</v>
      </c>
      <c r="AD10" s="12">
        <f t="shared" si="3"/>
        <v>4</v>
      </c>
      <c r="AE10" s="12">
        <f t="shared" si="3"/>
        <v>5</v>
      </c>
      <c r="AF10" s="12">
        <f t="shared" si="3"/>
        <v>6</v>
      </c>
      <c r="AG10" s="12">
        <f t="shared" si="3"/>
        <v>7</v>
      </c>
      <c r="AH10" s="12">
        <f t="shared" si="3"/>
        <v>1</v>
      </c>
      <c r="AI10" s="12">
        <f t="shared" si="3"/>
        <v>2</v>
      </c>
      <c r="AJ10" s="8" t="str">
        <f t="shared" si="3"/>
        <v/>
      </c>
      <c r="AK10" s="43"/>
    </row>
    <row r="11" spans="1:46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" thickBot="1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>
      <c r="C28" s="36"/>
    </row>
    <row r="29" spans="1:36">
      <c r="F29" s="14" t="s">
        <v>21</v>
      </c>
      <c r="G29" s="137" t="s">
        <v>19</v>
      </c>
      <c r="H29" s="137"/>
      <c r="I29" s="137"/>
      <c r="J29" s="137"/>
      <c r="L29" s="15" t="s">
        <v>20</v>
      </c>
      <c r="M29" s="138" t="s">
        <v>18</v>
      </c>
      <c r="N29" s="138"/>
      <c r="O29" s="138"/>
      <c r="P29" s="138"/>
      <c r="R29" s="13" t="s">
        <v>22</v>
      </c>
      <c r="S29" s="131" t="s">
        <v>17</v>
      </c>
      <c r="T29" s="131"/>
      <c r="U29" s="131"/>
      <c r="V29" s="131"/>
      <c r="X29" s="92"/>
      <c r="Y29" s="128" t="s">
        <v>46</v>
      </c>
      <c r="Z29" s="129"/>
      <c r="AA29" s="129"/>
      <c r="AB29" s="130"/>
    </row>
    <row r="31" spans="1:36">
      <c r="F31" s="19" t="s">
        <v>29</v>
      </c>
      <c r="G31" s="135" t="s">
        <v>30</v>
      </c>
      <c r="H31" s="135"/>
      <c r="I31" s="135"/>
      <c r="J31" s="135"/>
      <c r="L31" s="17" t="s">
        <v>26</v>
      </c>
      <c r="M31" s="133" t="s">
        <v>25</v>
      </c>
      <c r="N31" s="133"/>
      <c r="O31" s="133"/>
      <c r="P31" s="133"/>
      <c r="R31" s="16" t="s">
        <v>23</v>
      </c>
      <c r="S31" s="132" t="s">
        <v>24</v>
      </c>
      <c r="T31" s="132"/>
      <c r="U31" s="132"/>
      <c r="V31" s="132"/>
      <c r="X31" s="93"/>
      <c r="Y31" s="125" t="s">
        <v>45</v>
      </c>
      <c r="Z31" s="126"/>
      <c r="AA31" s="126"/>
      <c r="AB31" s="127"/>
    </row>
    <row r="33" spans="6:16">
      <c r="F33" s="106" t="s">
        <v>48</v>
      </c>
      <c r="G33" s="136" t="s">
        <v>47</v>
      </c>
      <c r="H33" s="136"/>
      <c r="I33" s="136"/>
      <c r="J33" s="136"/>
      <c r="L33" s="18" t="s">
        <v>28</v>
      </c>
      <c r="M33" s="134" t="s">
        <v>27</v>
      </c>
      <c r="N33" s="134"/>
      <c r="O33" s="134"/>
      <c r="P33" s="13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98" priority="13">
      <formula>OR(F$10=1,F$10=7)</formula>
    </cfRule>
  </conditionalFormatting>
  <conditionalFormatting sqref="F11:AJ27">
    <cfRule type="cellIs" dxfId="97" priority="2" operator="equal">
      <formula>"CV"</formula>
    </cfRule>
    <cfRule type="cellIs" dxfId="96" priority="3" operator="equal">
      <formula>"ND"</formula>
    </cfRule>
    <cfRule type="cellIs" dxfId="95" priority="5" operator="equal">
      <formula>"CPA"</formula>
    </cfRule>
    <cfRule type="cellIs" dxfId="94" priority="6" operator="equal">
      <formula>"MA"</formula>
    </cfRule>
    <cfRule type="cellIs" dxfId="93" priority="7" operator="equal">
      <formula>"DR"</formula>
    </cfRule>
    <cfRule type="cellIs" dxfId="92" priority="8" operator="equal">
      <formula>"RC"</formula>
    </cfRule>
    <cfRule type="cellIs" dxfId="91" priority="9" operator="equal">
      <formula>"NC"</formula>
    </cfRule>
    <cfRule type="cellIs" dxfId="90" priority="10" operator="equal">
      <formula>"CP"</formula>
    </cfRule>
    <cfRule type="expression" dxfId="89" priority="11">
      <formula>OR(F$10=1,F$10=7)</formula>
    </cfRule>
    <cfRule type="cellIs" dxfId="88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59E2CC6-5085-45B7-9447-D6918F75EDE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0CB2388F-CF49-47A4-94E6-2FB03B84C712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33"/>
  <sheetViews>
    <sheetView showGridLines="0" topLeftCell="A4" workbookViewId="0">
      <selection activeCell="M17" sqref="M17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</cols>
  <sheetData>
    <row r="1" spans="1:46" hidden="1">
      <c r="A1" s="20">
        <f>Config!E10</f>
        <v>43221</v>
      </c>
    </row>
    <row r="2" spans="1:46" ht="15" hidden="1" thickBot="1">
      <c r="A2" s="21">
        <f>Config!F10</f>
        <v>43251</v>
      </c>
    </row>
    <row r="3" spans="1:46" ht="73.5" hidden="1" customHeight="1">
      <c r="F3" s="5">
        <f>A1</f>
        <v>43221</v>
      </c>
      <c r="G3" s="5">
        <f>F3+1</f>
        <v>43222</v>
      </c>
      <c r="H3" s="5">
        <f t="shared" ref="H3:AG3" si="0">G3+1</f>
        <v>43223</v>
      </c>
      <c r="I3" s="5">
        <f t="shared" si="0"/>
        <v>43224</v>
      </c>
      <c r="J3" s="5">
        <f t="shared" si="0"/>
        <v>43225</v>
      </c>
      <c r="K3" s="5">
        <f t="shared" si="0"/>
        <v>43226</v>
      </c>
      <c r="L3" s="5">
        <f t="shared" si="0"/>
        <v>43227</v>
      </c>
      <c r="M3" s="5">
        <f t="shared" si="0"/>
        <v>43228</v>
      </c>
      <c r="N3" s="5">
        <f t="shared" si="0"/>
        <v>43229</v>
      </c>
      <c r="O3" s="5">
        <f t="shared" si="0"/>
        <v>43230</v>
      </c>
      <c r="P3" s="5">
        <f t="shared" si="0"/>
        <v>43231</v>
      </c>
      <c r="Q3" s="5">
        <f t="shared" si="0"/>
        <v>43232</v>
      </c>
      <c r="R3" s="5">
        <f t="shared" si="0"/>
        <v>43233</v>
      </c>
      <c r="S3" s="5">
        <f t="shared" si="0"/>
        <v>43234</v>
      </c>
      <c r="T3" s="5">
        <f t="shared" si="0"/>
        <v>43235</v>
      </c>
      <c r="U3" s="5">
        <f t="shared" si="0"/>
        <v>43236</v>
      </c>
      <c r="V3" s="5">
        <f t="shared" si="0"/>
        <v>43237</v>
      </c>
      <c r="W3" s="5">
        <f t="shared" si="0"/>
        <v>43238</v>
      </c>
      <c r="X3" s="5">
        <f t="shared" si="0"/>
        <v>43239</v>
      </c>
      <c r="Y3" s="5">
        <f t="shared" si="0"/>
        <v>43240</v>
      </c>
      <c r="Z3" s="5">
        <f t="shared" si="0"/>
        <v>43241</v>
      </c>
      <c r="AA3" s="5">
        <f t="shared" si="0"/>
        <v>43242</v>
      </c>
      <c r="AB3" s="5">
        <f t="shared" si="0"/>
        <v>43243</v>
      </c>
      <c r="AC3" s="5">
        <f t="shared" si="0"/>
        <v>43244</v>
      </c>
      <c r="AD3" s="5">
        <f t="shared" si="0"/>
        <v>43245</v>
      </c>
      <c r="AE3" s="5">
        <f t="shared" si="0"/>
        <v>43246</v>
      </c>
      <c r="AF3" s="5">
        <f t="shared" si="0"/>
        <v>43247</v>
      </c>
      <c r="AG3" s="5">
        <f t="shared" si="0"/>
        <v>43248</v>
      </c>
      <c r="AH3" s="5">
        <f>IFERROR(IF(AG3+1&gt;A2,"",AG3+1),"")</f>
        <v>43249</v>
      </c>
      <c r="AI3" s="5">
        <f>IFERROR(IF(AH3+1&gt;A2,"",AH3+1),"")</f>
        <v>43250</v>
      </c>
      <c r="AJ3" s="5">
        <f>IFERROR(IF(AI3+1&gt;A2,"",AI3+1),"")</f>
        <v>43251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124" t="str">
        <f>TEXT(A1,"mmmmmmmmmmmmmm")</f>
        <v>mai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</row>
    <row r="5" spans="1:46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</row>
    <row r="6" spans="1:46">
      <c r="A6" s="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</row>
    <row r="7" spans="1:46">
      <c r="A7" s="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</row>
    <row r="8" spans="1:46" ht="15" thickBot="1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" thickBot="1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" thickBot="1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3</v>
      </c>
      <c r="G10" s="12">
        <f t="shared" ref="G10:AJ10" si="3">IFERROR(WEEKDAY(G3),"")</f>
        <v>4</v>
      </c>
      <c r="H10" s="12">
        <f t="shared" si="3"/>
        <v>5</v>
      </c>
      <c r="I10" s="12">
        <f t="shared" si="3"/>
        <v>6</v>
      </c>
      <c r="J10" s="12">
        <f t="shared" si="3"/>
        <v>7</v>
      </c>
      <c r="K10" s="12">
        <f t="shared" si="3"/>
        <v>1</v>
      </c>
      <c r="L10" s="12">
        <f t="shared" si="3"/>
        <v>2</v>
      </c>
      <c r="M10" s="12">
        <f t="shared" si="3"/>
        <v>3</v>
      </c>
      <c r="N10" s="12">
        <f t="shared" si="3"/>
        <v>4</v>
      </c>
      <c r="O10" s="12">
        <f t="shared" si="3"/>
        <v>5</v>
      </c>
      <c r="P10" s="12">
        <f t="shared" si="3"/>
        <v>6</v>
      </c>
      <c r="Q10" s="12">
        <f t="shared" si="3"/>
        <v>7</v>
      </c>
      <c r="R10" s="12">
        <f t="shared" si="3"/>
        <v>1</v>
      </c>
      <c r="S10" s="12">
        <f t="shared" si="3"/>
        <v>2</v>
      </c>
      <c r="T10" s="12">
        <f t="shared" si="3"/>
        <v>3</v>
      </c>
      <c r="U10" s="12">
        <f t="shared" si="3"/>
        <v>4</v>
      </c>
      <c r="V10" s="12">
        <f t="shared" si="3"/>
        <v>5</v>
      </c>
      <c r="W10" s="8">
        <f t="shared" si="3"/>
        <v>6</v>
      </c>
      <c r="X10" s="12">
        <f t="shared" si="3"/>
        <v>7</v>
      </c>
      <c r="Y10" s="12">
        <f t="shared" si="3"/>
        <v>1</v>
      </c>
      <c r="Z10" s="12">
        <f t="shared" si="3"/>
        <v>2</v>
      </c>
      <c r="AA10" s="12">
        <f t="shared" si="3"/>
        <v>3</v>
      </c>
      <c r="AB10" s="12">
        <f t="shared" si="3"/>
        <v>4</v>
      </c>
      <c r="AC10" s="12">
        <f t="shared" si="3"/>
        <v>5</v>
      </c>
      <c r="AD10" s="12">
        <f t="shared" si="3"/>
        <v>6</v>
      </c>
      <c r="AE10" s="12">
        <f t="shared" si="3"/>
        <v>7</v>
      </c>
      <c r="AF10" s="12">
        <f t="shared" si="3"/>
        <v>1</v>
      </c>
      <c r="AG10" s="12">
        <f t="shared" si="3"/>
        <v>2</v>
      </c>
      <c r="AH10" s="12">
        <f t="shared" si="3"/>
        <v>3</v>
      </c>
      <c r="AI10" s="12">
        <f t="shared" si="3"/>
        <v>4</v>
      </c>
      <c r="AJ10" s="8">
        <f t="shared" si="3"/>
        <v>5</v>
      </c>
      <c r="AK10" s="43"/>
    </row>
    <row r="11" spans="1:46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" thickBot="1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>
      <c r="C28" s="36"/>
    </row>
    <row r="29" spans="1:36">
      <c r="F29" s="14" t="s">
        <v>21</v>
      </c>
      <c r="G29" s="137" t="s">
        <v>19</v>
      </c>
      <c r="H29" s="137"/>
      <c r="I29" s="137"/>
      <c r="J29" s="137"/>
      <c r="L29" s="15" t="s">
        <v>20</v>
      </c>
      <c r="M29" s="138" t="s">
        <v>18</v>
      </c>
      <c r="N29" s="138"/>
      <c r="O29" s="138"/>
      <c r="P29" s="138"/>
      <c r="R29" s="13" t="s">
        <v>22</v>
      </c>
      <c r="S29" s="131" t="s">
        <v>17</v>
      </c>
      <c r="T29" s="131"/>
      <c r="U29" s="131"/>
      <c r="V29" s="131"/>
      <c r="X29" s="92"/>
      <c r="Y29" s="128" t="s">
        <v>46</v>
      </c>
      <c r="Z29" s="129"/>
      <c r="AA29" s="129"/>
      <c r="AB29" s="130"/>
    </row>
    <row r="31" spans="1:36">
      <c r="F31" s="19" t="s">
        <v>29</v>
      </c>
      <c r="G31" s="135" t="s">
        <v>30</v>
      </c>
      <c r="H31" s="135"/>
      <c r="I31" s="135"/>
      <c r="J31" s="135"/>
      <c r="L31" s="17" t="s">
        <v>26</v>
      </c>
      <c r="M31" s="133" t="s">
        <v>25</v>
      </c>
      <c r="N31" s="133"/>
      <c r="O31" s="133"/>
      <c r="P31" s="133"/>
      <c r="R31" s="16" t="s">
        <v>23</v>
      </c>
      <c r="S31" s="132" t="s">
        <v>24</v>
      </c>
      <c r="T31" s="132"/>
      <c r="U31" s="132"/>
      <c r="V31" s="132"/>
      <c r="X31" s="93"/>
      <c r="Y31" s="125" t="s">
        <v>45</v>
      </c>
      <c r="Z31" s="126"/>
      <c r="AA31" s="126"/>
      <c r="AB31" s="127"/>
    </row>
    <row r="33" spans="6:16">
      <c r="F33" s="106" t="s">
        <v>48</v>
      </c>
      <c r="G33" s="136" t="s">
        <v>47</v>
      </c>
      <c r="H33" s="136"/>
      <c r="I33" s="136"/>
      <c r="J33" s="136"/>
      <c r="L33" s="18" t="s">
        <v>28</v>
      </c>
      <c r="M33" s="134" t="s">
        <v>27</v>
      </c>
      <c r="N33" s="134"/>
      <c r="O33" s="134"/>
      <c r="P33" s="13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87" priority="13">
      <formula>OR(F$10=1,F$10=7)</formula>
    </cfRule>
  </conditionalFormatting>
  <conditionalFormatting sqref="F11:AJ27">
    <cfRule type="cellIs" dxfId="86" priority="2" operator="equal">
      <formula>"CV"</formula>
    </cfRule>
    <cfRule type="cellIs" dxfId="85" priority="3" operator="equal">
      <formula>"ND"</formula>
    </cfRule>
    <cfRule type="cellIs" dxfId="84" priority="5" operator="equal">
      <formula>"CPA"</formula>
    </cfRule>
    <cfRule type="cellIs" dxfId="83" priority="6" operator="equal">
      <formula>"MA"</formula>
    </cfRule>
    <cfRule type="cellIs" dxfId="82" priority="7" operator="equal">
      <formula>"DR"</formula>
    </cfRule>
    <cfRule type="cellIs" dxfId="81" priority="8" operator="equal">
      <formula>"RC"</formula>
    </cfRule>
    <cfRule type="cellIs" dxfId="80" priority="9" operator="equal">
      <formula>"NC"</formula>
    </cfRule>
    <cfRule type="cellIs" dxfId="79" priority="10" operator="equal">
      <formula>"CP"</formula>
    </cfRule>
    <cfRule type="expression" dxfId="78" priority="11">
      <formula>OR(F$10=1,F$10=7)</formula>
    </cfRule>
    <cfRule type="cellIs" dxfId="77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3B6CC43-252C-46F3-A7B0-1EFEF79BFB12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D08AAE5E-64F4-4B33-A281-E8AE7345153F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33"/>
  <sheetViews>
    <sheetView showGridLines="0" topLeftCell="A4" workbookViewId="0">
      <selection activeCell="K23" sqref="K23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</cols>
  <sheetData>
    <row r="1" spans="1:46" hidden="1">
      <c r="A1" s="20">
        <f>Config!E11</f>
        <v>43252</v>
      </c>
    </row>
    <row r="2" spans="1:46" ht="15" hidden="1" thickBot="1">
      <c r="A2" s="21">
        <f>Config!F11</f>
        <v>43281</v>
      </c>
    </row>
    <row r="3" spans="1:46" ht="73.5" hidden="1" customHeight="1">
      <c r="F3" s="5">
        <f>A1</f>
        <v>43252</v>
      </c>
      <c r="G3" s="5">
        <f>F3+1</f>
        <v>43253</v>
      </c>
      <c r="H3" s="5">
        <f t="shared" ref="H3:AG3" si="0">G3+1</f>
        <v>43254</v>
      </c>
      <c r="I3" s="5">
        <f t="shared" si="0"/>
        <v>43255</v>
      </c>
      <c r="J3" s="5">
        <f t="shared" si="0"/>
        <v>43256</v>
      </c>
      <c r="K3" s="5">
        <f t="shared" si="0"/>
        <v>43257</v>
      </c>
      <c r="L3" s="5">
        <f t="shared" si="0"/>
        <v>43258</v>
      </c>
      <c r="M3" s="5">
        <f t="shared" si="0"/>
        <v>43259</v>
      </c>
      <c r="N3" s="5">
        <f t="shared" si="0"/>
        <v>43260</v>
      </c>
      <c r="O3" s="5">
        <f t="shared" si="0"/>
        <v>43261</v>
      </c>
      <c r="P3" s="5">
        <f t="shared" si="0"/>
        <v>43262</v>
      </c>
      <c r="Q3" s="5">
        <f t="shared" si="0"/>
        <v>43263</v>
      </c>
      <c r="R3" s="5">
        <f t="shared" si="0"/>
        <v>43264</v>
      </c>
      <c r="S3" s="5">
        <f t="shared" si="0"/>
        <v>43265</v>
      </c>
      <c r="T3" s="5">
        <f t="shared" si="0"/>
        <v>43266</v>
      </c>
      <c r="U3" s="5">
        <f t="shared" si="0"/>
        <v>43267</v>
      </c>
      <c r="V3" s="5">
        <f t="shared" si="0"/>
        <v>43268</v>
      </c>
      <c r="W3" s="5">
        <f t="shared" si="0"/>
        <v>43269</v>
      </c>
      <c r="X3" s="5">
        <f t="shared" si="0"/>
        <v>43270</v>
      </c>
      <c r="Y3" s="5">
        <f t="shared" si="0"/>
        <v>43271</v>
      </c>
      <c r="Z3" s="5">
        <f t="shared" si="0"/>
        <v>43272</v>
      </c>
      <c r="AA3" s="5">
        <f t="shared" si="0"/>
        <v>43273</v>
      </c>
      <c r="AB3" s="5">
        <f t="shared" si="0"/>
        <v>43274</v>
      </c>
      <c r="AC3" s="5">
        <f t="shared" si="0"/>
        <v>43275</v>
      </c>
      <c r="AD3" s="5">
        <f t="shared" si="0"/>
        <v>43276</v>
      </c>
      <c r="AE3" s="5">
        <f t="shared" si="0"/>
        <v>43277</v>
      </c>
      <c r="AF3" s="5">
        <f t="shared" si="0"/>
        <v>43278</v>
      </c>
      <c r="AG3" s="5">
        <f t="shared" si="0"/>
        <v>43279</v>
      </c>
      <c r="AH3" s="5">
        <f>IFERROR(IF(AG3+1&gt;A2,"",AG3+1),"")</f>
        <v>43280</v>
      </c>
      <c r="AI3" s="5">
        <f>IFERROR(IF(AH3+1&gt;A2,"",AH3+1),"")</f>
        <v>43281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124" t="str">
        <f>TEXT(A1,"mmmmmmmmmmmmmm")</f>
        <v>juin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</row>
    <row r="5" spans="1:46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</row>
    <row r="6" spans="1:46">
      <c r="A6" s="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</row>
    <row r="7" spans="1:46">
      <c r="A7" s="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</row>
    <row r="8" spans="1:46" ht="15" thickBot="1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" thickBot="1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 t="str">
        <f t="shared" si="2"/>
        <v/>
      </c>
    </row>
    <row r="10" spans="1:46" ht="15" thickBot="1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6</v>
      </c>
      <c r="G10" s="12">
        <f t="shared" ref="G10:AJ10" si="3">IFERROR(WEEKDAY(G3),"")</f>
        <v>7</v>
      </c>
      <c r="H10" s="12">
        <f t="shared" si="3"/>
        <v>1</v>
      </c>
      <c r="I10" s="12">
        <f t="shared" si="3"/>
        <v>2</v>
      </c>
      <c r="J10" s="12">
        <f t="shared" si="3"/>
        <v>3</v>
      </c>
      <c r="K10" s="12">
        <f t="shared" si="3"/>
        <v>4</v>
      </c>
      <c r="L10" s="12">
        <f t="shared" si="3"/>
        <v>5</v>
      </c>
      <c r="M10" s="12">
        <f t="shared" si="3"/>
        <v>6</v>
      </c>
      <c r="N10" s="12">
        <f t="shared" si="3"/>
        <v>7</v>
      </c>
      <c r="O10" s="12">
        <f t="shared" si="3"/>
        <v>1</v>
      </c>
      <c r="P10" s="12">
        <f t="shared" si="3"/>
        <v>2</v>
      </c>
      <c r="Q10" s="12">
        <f t="shared" si="3"/>
        <v>3</v>
      </c>
      <c r="R10" s="12">
        <f t="shared" si="3"/>
        <v>4</v>
      </c>
      <c r="S10" s="12">
        <f t="shared" si="3"/>
        <v>5</v>
      </c>
      <c r="T10" s="12">
        <f t="shared" si="3"/>
        <v>6</v>
      </c>
      <c r="U10" s="12">
        <f t="shared" si="3"/>
        <v>7</v>
      </c>
      <c r="V10" s="12">
        <f t="shared" si="3"/>
        <v>1</v>
      </c>
      <c r="W10" s="8">
        <f t="shared" si="3"/>
        <v>2</v>
      </c>
      <c r="X10" s="12">
        <f t="shared" si="3"/>
        <v>3</v>
      </c>
      <c r="Y10" s="12">
        <f t="shared" si="3"/>
        <v>4</v>
      </c>
      <c r="Z10" s="12">
        <f t="shared" si="3"/>
        <v>5</v>
      </c>
      <c r="AA10" s="12">
        <f t="shared" si="3"/>
        <v>6</v>
      </c>
      <c r="AB10" s="12">
        <f t="shared" si="3"/>
        <v>7</v>
      </c>
      <c r="AC10" s="12">
        <f t="shared" si="3"/>
        <v>1</v>
      </c>
      <c r="AD10" s="12">
        <f t="shared" si="3"/>
        <v>2</v>
      </c>
      <c r="AE10" s="12">
        <f t="shared" si="3"/>
        <v>3</v>
      </c>
      <c r="AF10" s="12">
        <f t="shared" si="3"/>
        <v>4</v>
      </c>
      <c r="AG10" s="12">
        <f t="shared" si="3"/>
        <v>5</v>
      </c>
      <c r="AH10" s="12">
        <f t="shared" si="3"/>
        <v>6</v>
      </c>
      <c r="AI10" s="12">
        <f t="shared" si="3"/>
        <v>7</v>
      </c>
      <c r="AJ10" s="8" t="str">
        <f t="shared" si="3"/>
        <v/>
      </c>
      <c r="AK10" s="43"/>
    </row>
    <row r="11" spans="1:46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" thickBot="1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>
      <c r="C28" s="36"/>
    </row>
    <row r="29" spans="1:36">
      <c r="F29" s="14" t="s">
        <v>21</v>
      </c>
      <c r="G29" s="137" t="s">
        <v>19</v>
      </c>
      <c r="H29" s="137"/>
      <c r="I29" s="137"/>
      <c r="J29" s="137"/>
      <c r="L29" s="15" t="s">
        <v>20</v>
      </c>
      <c r="M29" s="138" t="s">
        <v>18</v>
      </c>
      <c r="N29" s="138"/>
      <c r="O29" s="138"/>
      <c r="P29" s="138"/>
      <c r="R29" s="13" t="s">
        <v>22</v>
      </c>
      <c r="S29" s="131" t="s">
        <v>17</v>
      </c>
      <c r="T29" s="131"/>
      <c r="U29" s="131"/>
      <c r="V29" s="131"/>
      <c r="X29" s="92"/>
      <c r="Y29" s="128" t="s">
        <v>46</v>
      </c>
      <c r="Z29" s="129"/>
      <c r="AA29" s="129"/>
      <c r="AB29" s="130"/>
    </row>
    <row r="31" spans="1:36">
      <c r="F31" s="19" t="s">
        <v>29</v>
      </c>
      <c r="G31" s="135" t="s">
        <v>30</v>
      </c>
      <c r="H31" s="135"/>
      <c r="I31" s="135"/>
      <c r="J31" s="135"/>
      <c r="L31" s="17" t="s">
        <v>26</v>
      </c>
      <c r="M31" s="133" t="s">
        <v>25</v>
      </c>
      <c r="N31" s="133"/>
      <c r="O31" s="133"/>
      <c r="P31" s="133"/>
      <c r="R31" s="16" t="s">
        <v>23</v>
      </c>
      <c r="S31" s="132" t="s">
        <v>24</v>
      </c>
      <c r="T31" s="132"/>
      <c r="U31" s="132"/>
      <c r="V31" s="132"/>
      <c r="X31" s="93"/>
      <c r="Y31" s="125" t="s">
        <v>45</v>
      </c>
      <c r="Z31" s="126"/>
      <c r="AA31" s="126"/>
      <c r="AB31" s="127"/>
    </row>
    <row r="33" spans="6:16">
      <c r="F33" s="106" t="s">
        <v>48</v>
      </c>
      <c r="G33" s="136" t="s">
        <v>47</v>
      </c>
      <c r="H33" s="136"/>
      <c r="I33" s="136"/>
      <c r="J33" s="136"/>
      <c r="L33" s="18" t="s">
        <v>28</v>
      </c>
      <c r="M33" s="134" t="s">
        <v>27</v>
      </c>
      <c r="N33" s="134"/>
      <c r="O33" s="134"/>
      <c r="P33" s="13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76" priority="13">
      <formula>OR(F$10=1,F$10=7)</formula>
    </cfRule>
  </conditionalFormatting>
  <conditionalFormatting sqref="F11:AJ27">
    <cfRule type="cellIs" dxfId="75" priority="2" operator="equal">
      <formula>"CV"</formula>
    </cfRule>
    <cfRule type="cellIs" dxfId="74" priority="3" operator="equal">
      <formula>"ND"</formula>
    </cfRule>
    <cfRule type="cellIs" dxfId="73" priority="5" operator="equal">
      <formula>"CPA"</formula>
    </cfRule>
    <cfRule type="cellIs" dxfId="72" priority="6" operator="equal">
      <formula>"MA"</formula>
    </cfRule>
    <cfRule type="cellIs" dxfId="71" priority="7" operator="equal">
      <formula>"DR"</formula>
    </cfRule>
    <cfRule type="cellIs" dxfId="70" priority="8" operator="equal">
      <formula>"RC"</formula>
    </cfRule>
    <cfRule type="cellIs" dxfId="69" priority="9" operator="equal">
      <formula>"NC"</formula>
    </cfRule>
    <cfRule type="cellIs" dxfId="68" priority="10" operator="equal">
      <formula>"CP"</formula>
    </cfRule>
    <cfRule type="expression" dxfId="67" priority="11">
      <formula>OR(F$10=1,F$10=7)</formula>
    </cfRule>
    <cfRule type="cellIs" dxfId="66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EBC917F-545E-43BA-9DD6-7CC8A669A98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C1807D0C-6FD5-4653-85F6-93312BE1F722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33"/>
  <sheetViews>
    <sheetView showGridLines="0" topLeftCell="A4" workbookViewId="0">
      <selection activeCell="L14" sqref="L14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</cols>
  <sheetData>
    <row r="1" spans="1:46" hidden="1">
      <c r="A1" s="20">
        <f>Config!E12</f>
        <v>43282</v>
      </c>
    </row>
    <row r="2" spans="1:46" ht="15" hidden="1" thickBot="1">
      <c r="A2" s="21">
        <f>Config!F12</f>
        <v>43312</v>
      </c>
    </row>
    <row r="3" spans="1:46" ht="73.5" hidden="1" customHeight="1">
      <c r="F3" s="5">
        <f>A1</f>
        <v>43282</v>
      </c>
      <c r="G3" s="5">
        <f>F3+1</f>
        <v>43283</v>
      </c>
      <c r="H3" s="5">
        <f t="shared" ref="H3:AG3" si="0">G3+1</f>
        <v>43284</v>
      </c>
      <c r="I3" s="5">
        <f t="shared" si="0"/>
        <v>43285</v>
      </c>
      <c r="J3" s="5">
        <f t="shared" si="0"/>
        <v>43286</v>
      </c>
      <c r="K3" s="5">
        <f t="shared" si="0"/>
        <v>43287</v>
      </c>
      <c r="L3" s="5">
        <f t="shared" si="0"/>
        <v>43288</v>
      </c>
      <c r="M3" s="5">
        <f t="shared" si="0"/>
        <v>43289</v>
      </c>
      <c r="N3" s="5">
        <f t="shared" si="0"/>
        <v>43290</v>
      </c>
      <c r="O3" s="5">
        <f t="shared" si="0"/>
        <v>43291</v>
      </c>
      <c r="P3" s="5">
        <f t="shared" si="0"/>
        <v>43292</v>
      </c>
      <c r="Q3" s="5">
        <f t="shared" si="0"/>
        <v>43293</v>
      </c>
      <c r="R3" s="5">
        <f t="shared" si="0"/>
        <v>43294</v>
      </c>
      <c r="S3" s="5">
        <f t="shared" si="0"/>
        <v>43295</v>
      </c>
      <c r="T3" s="5">
        <f t="shared" si="0"/>
        <v>43296</v>
      </c>
      <c r="U3" s="5">
        <f t="shared" si="0"/>
        <v>43297</v>
      </c>
      <c r="V3" s="5">
        <f t="shared" si="0"/>
        <v>43298</v>
      </c>
      <c r="W3" s="5">
        <f t="shared" si="0"/>
        <v>43299</v>
      </c>
      <c r="X3" s="5">
        <f t="shared" si="0"/>
        <v>43300</v>
      </c>
      <c r="Y3" s="5">
        <f t="shared" si="0"/>
        <v>43301</v>
      </c>
      <c r="Z3" s="5">
        <f t="shared" si="0"/>
        <v>43302</v>
      </c>
      <c r="AA3" s="5">
        <f t="shared" si="0"/>
        <v>43303</v>
      </c>
      <c r="AB3" s="5">
        <f t="shared" si="0"/>
        <v>43304</v>
      </c>
      <c r="AC3" s="5">
        <f t="shared" si="0"/>
        <v>43305</v>
      </c>
      <c r="AD3" s="5">
        <f t="shared" si="0"/>
        <v>43306</v>
      </c>
      <c r="AE3" s="5">
        <f t="shared" si="0"/>
        <v>43307</v>
      </c>
      <c r="AF3" s="5">
        <f t="shared" si="0"/>
        <v>43308</v>
      </c>
      <c r="AG3" s="5">
        <f t="shared" si="0"/>
        <v>43309</v>
      </c>
      <c r="AH3" s="5">
        <f>IFERROR(IF(AG3+1&gt;A2,"",AG3+1),"")</f>
        <v>43310</v>
      </c>
      <c r="AI3" s="5">
        <f>IFERROR(IF(AH3+1&gt;A2,"",AH3+1),"")</f>
        <v>43311</v>
      </c>
      <c r="AJ3" s="5">
        <f>IFERROR(IF(AI3+1&gt;A2,"",AI3+1),"")</f>
        <v>43312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124" t="str">
        <f>TEXT(A1,"mmmmmmmmmmmmmm")</f>
        <v>juillet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</row>
    <row r="5" spans="1:46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</row>
    <row r="6" spans="1:46">
      <c r="A6" s="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</row>
    <row r="7" spans="1:46">
      <c r="A7" s="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</row>
    <row r="8" spans="1:46" ht="15" thickBot="1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" thickBot="1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" thickBot="1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1</v>
      </c>
      <c r="G10" s="12">
        <f t="shared" ref="G10:AJ10" si="3">IFERROR(WEEKDAY(G3),"")</f>
        <v>2</v>
      </c>
      <c r="H10" s="12">
        <f t="shared" si="3"/>
        <v>3</v>
      </c>
      <c r="I10" s="12">
        <f t="shared" si="3"/>
        <v>4</v>
      </c>
      <c r="J10" s="12">
        <f t="shared" si="3"/>
        <v>5</v>
      </c>
      <c r="K10" s="12">
        <f t="shared" si="3"/>
        <v>6</v>
      </c>
      <c r="L10" s="12">
        <f t="shared" si="3"/>
        <v>7</v>
      </c>
      <c r="M10" s="12">
        <f t="shared" si="3"/>
        <v>1</v>
      </c>
      <c r="N10" s="12">
        <f t="shared" si="3"/>
        <v>2</v>
      </c>
      <c r="O10" s="12">
        <f t="shared" si="3"/>
        <v>3</v>
      </c>
      <c r="P10" s="12">
        <f t="shared" si="3"/>
        <v>4</v>
      </c>
      <c r="Q10" s="12">
        <f t="shared" si="3"/>
        <v>5</v>
      </c>
      <c r="R10" s="12">
        <f t="shared" si="3"/>
        <v>6</v>
      </c>
      <c r="S10" s="12">
        <f t="shared" si="3"/>
        <v>7</v>
      </c>
      <c r="T10" s="12">
        <f t="shared" si="3"/>
        <v>1</v>
      </c>
      <c r="U10" s="12">
        <f t="shared" si="3"/>
        <v>2</v>
      </c>
      <c r="V10" s="12">
        <f t="shared" si="3"/>
        <v>3</v>
      </c>
      <c r="W10" s="8">
        <f t="shared" si="3"/>
        <v>4</v>
      </c>
      <c r="X10" s="12">
        <f t="shared" si="3"/>
        <v>5</v>
      </c>
      <c r="Y10" s="12">
        <f t="shared" si="3"/>
        <v>6</v>
      </c>
      <c r="Z10" s="12">
        <f t="shared" si="3"/>
        <v>7</v>
      </c>
      <c r="AA10" s="12">
        <f t="shared" si="3"/>
        <v>1</v>
      </c>
      <c r="AB10" s="12">
        <f t="shared" si="3"/>
        <v>2</v>
      </c>
      <c r="AC10" s="12">
        <f t="shared" si="3"/>
        <v>3</v>
      </c>
      <c r="AD10" s="12">
        <f t="shared" si="3"/>
        <v>4</v>
      </c>
      <c r="AE10" s="12">
        <f t="shared" si="3"/>
        <v>5</v>
      </c>
      <c r="AF10" s="12">
        <f t="shared" si="3"/>
        <v>6</v>
      </c>
      <c r="AG10" s="12">
        <f t="shared" si="3"/>
        <v>7</v>
      </c>
      <c r="AH10" s="12">
        <f t="shared" si="3"/>
        <v>1</v>
      </c>
      <c r="AI10" s="12">
        <f t="shared" si="3"/>
        <v>2</v>
      </c>
      <c r="AJ10" s="8">
        <f t="shared" si="3"/>
        <v>3</v>
      </c>
      <c r="AK10" s="43"/>
    </row>
    <row r="11" spans="1:46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" thickBot="1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>
      <c r="C28" s="36"/>
    </row>
    <row r="29" spans="1:36">
      <c r="F29" s="14" t="s">
        <v>21</v>
      </c>
      <c r="G29" s="137" t="s">
        <v>19</v>
      </c>
      <c r="H29" s="137"/>
      <c r="I29" s="137"/>
      <c r="J29" s="137"/>
      <c r="L29" s="15" t="s">
        <v>20</v>
      </c>
      <c r="M29" s="138" t="s">
        <v>18</v>
      </c>
      <c r="N29" s="138"/>
      <c r="O29" s="138"/>
      <c r="P29" s="138"/>
      <c r="R29" s="13" t="s">
        <v>22</v>
      </c>
      <c r="S29" s="131" t="s">
        <v>17</v>
      </c>
      <c r="T29" s="131"/>
      <c r="U29" s="131"/>
      <c r="V29" s="131"/>
      <c r="X29" s="92"/>
      <c r="Y29" s="128" t="s">
        <v>46</v>
      </c>
      <c r="Z29" s="129"/>
      <c r="AA29" s="129"/>
      <c r="AB29" s="130"/>
    </row>
    <row r="31" spans="1:36">
      <c r="F31" s="19" t="s">
        <v>29</v>
      </c>
      <c r="G31" s="135" t="s">
        <v>30</v>
      </c>
      <c r="H31" s="135"/>
      <c r="I31" s="135"/>
      <c r="J31" s="135"/>
      <c r="L31" s="17" t="s">
        <v>26</v>
      </c>
      <c r="M31" s="133" t="s">
        <v>25</v>
      </c>
      <c r="N31" s="133"/>
      <c r="O31" s="133"/>
      <c r="P31" s="133"/>
      <c r="R31" s="16" t="s">
        <v>23</v>
      </c>
      <c r="S31" s="132" t="s">
        <v>24</v>
      </c>
      <c r="T31" s="132"/>
      <c r="U31" s="132"/>
      <c r="V31" s="132"/>
      <c r="X31" s="93"/>
      <c r="Y31" s="125" t="s">
        <v>45</v>
      </c>
      <c r="Z31" s="126"/>
      <c r="AA31" s="126"/>
      <c r="AB31" s="127"/>
    </row>
    <row r="33" spans="6:16">
      <c r="F33" s="106" t="s">
        <v>48</v>
      </c>
      <c r="G33" s="136" t="s">
        <v>47</v>
      </c>
      <c r="H33" s="136"/>
      <c r="I33" s="136"/>
      <c r="J33" s="136"/>
      <c r="L33" s="18" t="s">
        <v>28</v>
      </c>
      <c r="M33" s="134" t="s">
        <v>27</v>
      </c>
      <c r="N33" s="134"/>
      <c r="O33" s="134"/>
      <c r="P33" s="13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65" priority="13">
      <formula>OR(F$10=1,F$10=7)</formula>
    </cfRule>
  </conditionalFormatting>
  <conditionalFormatting sqref="F11:AJ27">
    <cfRule type="cellIs" dxfId="64" priority="2" operator="equal">
      <formula>"CV"</formula>
    </cfRule>
    <cfRule type="cellIs" dxfId="63" priority="3" operator="equal">
      <formula>"ND"</formula>
    </cfRule>
    <cfRule type="cellIs" dxfId="62" priority="5" operator="equal">
      <formula>"CPA"</formula>
    </cfRule>
    <cfRule type="cellIs" dxfId="61" priority="6" operator="equal">
      <formula>"MA"</formula>
    </cfRule>
    <cfRule type="cellIs" dxfId="60" priority="7" operator="equal">
      <formula>"DR"</formula>
    </cfRule>
    <cfRule type="cellIs" dxfId="59" priority="8" operator="equal">
      <formula>"RC"</formula>
    </cfRule>
    <cfRule type="cellIs" dxfId="58" priority="9" operator="equal">
      <formula>"NC"</formula>
    </cfRule>
    <cfRule type="cellIs" dxfId="57" priority="10" operator="equal">
      <formula>"CP"</formula>
    </cfRule>
    <cfRule type="expression" dxfId="56" priority="11">
      <formula>OR(F$10=1,F$10=7)</formula>
    </cfRule>
    <cfRule type="cellIs" dxfId="55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32DF502-B3D0-4E5C-B5E8-CA062A593016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C802FD7D-8C2B-47F2-9A27-3298CC2AF1AD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33"/>
  <sheetViews>
    <sheetView showGridLines="0" topLeftCell="A4" workbookViewId="0">
      <selection activeCell="Q22" sqref="Q22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</cols>
  <sheetData>
    <row r="1" spans="1:46" hidden="1">
      <c r="A1" s="20">
        <f>Config!E13</f>
        <v>43313</v>
      </c>
    </row>
    <row r="2" spans="1:46" ht="15" hidden="1" thickBot="1">
      <c r="A2" s="21">
        <f>Config!F13</f>
        <v>43343</v>
      </c>
    </row>
    <row r="3" spans="1:46" ht="73.5" hidden="1" customHeight="1">
      <c r="F3" s="5">
        <f>A1</f>
        <v>43313</v>
      </c>
      <c r="G3" s="5">
        <f>F3+1</f>
        <v>43314</v>
      </c>
      <c r="H3" s="5">
        <f t="shared" ref="H3:AG3" si="0">G3+1</f>
        <v>43315</v>
      </c>
      <c r="I3" s="5">
        <f t="shared" si="0"/>
        <v>43316</v>
      </c>
      <c r="J3" s="5">
        <f t="shared" si="0"/>
        <v>43317</v>
      </c>
      <c r="K3" s="5">
        <f t="shared" si="0"/>
        <v>43318</v>
      </c>
      <c r="L3" s="5">
        <f t="shared" si="0"/>
        <v>43319</v>
      </c>
      <c r="M3" s="5">
        <f t="shared" si="0"/>
        <v>43320</v>
      </c>
      <c r="N3" s="5">
        <f t="shared" si="0"/>
        <v>43321</v>
      </c>
      <c r="O3" s="5">
        <f t="shared" si="0"/>
        <v>43322</v>
      </c>
      <c r="P3" s="5">
        <f t="shared" si="0"/>
        <v>43323</v>
      </c>
      <c r="Q3" s="5">
        <f t="shared" si="0"/>
        <v>43324</v>
      </c>
      <c r="R3" s="5">
        <f t="shared" si="0"/>
        <v>43325</v>
      </c>
      <c r="S3" s="5">
        <f t="shared" si="0"/>
        <v>43326</v>
      </c>
      <c r="T3" s="5">
        <f t="shared" si="0"/>
        <v>43327</v>
      </c>
      <c r="U3" s="5">
        <f t="shared" si="0"/>
        <v>43328</v>
      </c>
      <c r="V3" s="5">
        <f t="shared" si="0"/>
        <v>43329</v>
      </c>
      <c r="W3" s="5">
        <f t="shared" si="0"/>
        <v>43330</v>
      </c>
      <c r="X3" s="5">
        <f t="shared" si="0"/>
        <v>43331</v>
      </c>
      <c r="Y3" s="5">
        <f t="shared" si="0"/>
        <v>43332</v>
      </c>
      <c r="Z3" s="5">
        <f t="shared" si="0"/>
        <v>43333</v>
      </c>
      <c r="AA3" s="5">
        <f t="shared" si="0"/>
        <v>43334</v>
      </c>
      <c r="AB3" s="5">
        <f t="shared" si="0"/>
        <v>43335</v>
      </c>
      <c r="AC3" s="5">
        <f t="shared" si="0"/>
        <v>43336</v>
      </c>
      <c r="AD3" s="5">
        <f t="shared" si="0"/>
        <v>43337</v>
      </c>
      <c r="AE3" s="5">
        <f t="shared" si="0"/>
        <v>43338</v>
      </c>
      <c r="AF3" s="5">
        <f t="shared" si="0"/>
        <v>43339</v>
      </c>
      <c r="AG3" s="5">
        <f t="shared" si="0"/>
        <v>43340</v>
      </c>
      <c r="AH3" s="5">
        <f>IFERROR(IF(AG3+1&gt;A2,"",AG3+1),"")</f>
        <v>43341</v>
      </c>
      <c r="AI3" s="5">
        <f>IFERROR(IF(AH3+1&gt;A2,"",AH3+1),"")</f>
        <v>43342</v>
      </c>
      <c r="AJ3" s="5">
        <f>IFERROR(IF(AI3+1&gt;A2,"",AI3+1),"")</f>
        <v>43343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124" t="str">
        <f>TEXT(A1,"mmmmmmmmmmmmmm")</f>
        <v>août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</row>
    <row r="5" spans="1:46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</row>
    <row r="6" spans="1:46">
      <c r="A6" s="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</row>
    <row r="7" spans="1:46">
      <c r="A7" s="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</row>
    <row r="8" spans="1:46" ht="15" thickBot="1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" thickBot="1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" thickBot="1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4</v>
      </c>
      <c r="G10" s="12">
        <f t="shared" ref="G10:AJ10" si="3">IFERROR(WEEKDAY(G3),"")</f>
        <v>5</v>
      </c>
      <c r="H10" s="12">
        <f t="shared" si="3"/>
        <v>6</v>
      </c>
      <c r="I10" s="12">
        <f t="shared" si="3"/>
        <v>7</v>
      </c>
      <c r="J10" s="12">
        <f t="shared" si="3"/>
        <v>1</v>
      </c>
      <c r="K10" s="12">
        <f t="shared" si="3"/>
        <v>2</v>
      </c>
      <c r="L10" s="12">
        <f t="shared" si="3"/>
        <v>3</v>
      </c>
      <c r="M10" s="12">
        <f t="shared" si="3"/>
        <v>4</v>
      </c>
      <c r="N10" s="12">
        <f t="shared" si="3"/>
        <v>5</v>
      </c>
      <c r="O10" s="12">
        <f t="shared" si="3"/>
        <v>6</v>
      </c>
      <c r="P10" s="12">
        <f t="shared" si="3"/>
        <v>7</v>
      </c>
      <c r="Q10" s="12">
        <f t="shared" si="3"/>
        <v>1</v>
      </c>
      <c r="R10" s="12">
        <f t="shared" si="3"/>
        <v>2</v>
      </c>
      <c r="S10" s="12">
        <f t="shared" si="3"/>
        <v>3</v>
      </c>
      <c r="T10" s="12">
        <f t="shared" si="3"/>
        <v>4</v>
      </c>
      <c r="U10" s="12">
        <f t="shared" si="3"/>
        <v>5</v>
      </c>
      <c r="V10" s="12">
        <f t="shared" si="3"/>
        <v>6</v>
      </c>
      <c r="W10" s="8">
        <f t="shared" si="3"/>
        <v>7</v>
      </c>
      <c r="X10" s="12">
        <f t="shared" si="3"/>
        <v>1</v>
      </c>
      <c r="Y10" s="12">
        <f t="shared" si="3"/>
        <v>2</v>
      </c>
      <c r="Z10" s="12">
        <f t="shared" si="3"/>
        <v>3</v>
      </c>
      <c r="AA10" s="12">
        <f t="shared" si="3"/>
        <v>4</v>
      </c>
      <c r="AB10" s="12">
        <f t="shared" si="3"/>
        <v>5</v>
      </c>
      <c r="AC10" s="12">
        <f t="shared" si="3"/>
        <v>6</v>
      </c>
      <c r="AD10" s="12">
        <f t="shared" si="3"/>
        <v>7</v>
      </c>
      <c r="AE10" s="12">
        <f t="shared" si="3"/>
        <v>1</v>
      </c>
      <c r="AF10" s="12">
        <f t="shared" si="3"/>
        <v>2</v>
      </c>
      <c r="AG10" s="12">
        <f t="shared" si="3"/>
        <v>3</v>
      </c>
      <c r="AH10" s="12">
        <f t="shared" si="3"/>
        <v>4</v>
      </c>
      <c r="AI10" s="12">
        <f t="shared" si="3"/>
        <v>5</v>
      </c>
      <c r="AJ10" s="8">
        <f t="shared" si="3"/>
        <v>6</v>
      </c>
      <c r="AK10" s="43"/>
    </row>
    <row r="11" spans="1:46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" thickBot="1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>
      <c r="C28" s="36"/>
    </row>
    <row r="29" spans="1:36">
      <c r="F29" s="14" t="s">
        <v>21</v>
      </c>
      <c r="G29" s="137" t="s">
        <v>19</v>
      </c>
      <c r="H29" s="137"/>
      <c r="I29" s="137"/>
      <c r="J29" s="137"/>
      <c r="L29" s="15" t="s">
        <v>20</v>
      </c>
      <c r="M29" s="138" t="s">
        <v>18</v>
      </c>
      <c r="N29" s="138"/>
      <c r="O29" s="138"/>
      <c r="P29" s="138"/>
      <c r="R29" s="13" t="s">
        <v>22</v>
      </c>
      <c r="S29" s="131" t="s">
        <v>17</v>
      </c>
      <c r="T29" s="131"/>
      <c r="U29" s="131"/>
      <c r="V29" s="131"/>
      <c r="X29" s="92"/>
      <c r="Y29" s="128" t="s">
        <v>46</v>
      </c>
      <c r="Z29" s="129"/>
      <c r="AA29" s="129"/>
      <c r="AB29" s="130"/>
    </row>
    <row r="31" spans="1:36">
      <c r="F31" s="19" t="s">
        <v>29</v>
      </c>
      <c r="G31" s="135" t="s">
        <v>30</v>
      </c>
      <c r="H31" s="135"/>
      <c r="I31" s="135"/>
      <c r="J31" s="135"/>
      <c r="L31" s="17" t="s">
        <v>26</v>
      </c>
      <c r="M31" s="133" t="s">
        <v>25</v>
      </c>
      <c r="N31" s="133"/>
      <c r="O31" s="133"/>
      <c r="P31" s="133"/>
      <c r="R31" s="16" t="s">
        <v>23</v>
      </c>
      <c r="S31" s="132" t="s">
        <v>24</v>
      </c>
      <c r="T31" s="132"/>
      <c r="U31" s="132"/>
      <c r="V31" s="132"/>
      <c r="X31" s="93"/>
      <c r="Y31" s="125" t="s">
        <v>45</v>
      </c>
      <c r="Z31" s="126"/>
      <c r="AA31" s="126"/>
      <c r="AB31" s="127"/>
    </row>
    <row r="33" spans="6:16">
      <c r="F33" s="106" t="s">
        <v>48</v>
      </c>
      <c r="G33" s="136" t="s">
        <v>47</v>
      </c>
      <c r="H33" s="136"/>
      <c r="I33" s="136"/>
      <c r="J33" s="136"/>
      <c r="L33" s="18" t="s">
        <v>28</v>
      </c>
      <c r="M33" s="134" t="s">
        <v>27</v>
      </c>
      <c r="N33" s="134"/>
      <c r="O33" s="134"/>
      <c r="P33" s="13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54" priority="13">
      <formula>OR(F$10=1,F$10=7)</formula>
    </cfRule>
  </conditionalFormatting>
  <conditionalFormatting sqref="F11:AJ27">
    <cfRule type="cellIs" dxfId="53" priority="2" operator="equal">
      <formula>"CV"</formula>
    </cfRule>
    <cfRule type="cellIs" dxfId="52" priority="3" operator="equal">
      <formula>"ND"</formula>
    </cfRule>
    <cfRule type="cellIs" dxfId="51" priority="5" operator="equal">
      <formula>"CPA"</formula>
    </cfRule>
    <cfRule type="cellIs" dxfId="50" priority="6" operator="equal">
      <formula>"MA"</formula>
    </cfRule>
    <cfRule type="cellIs" dxfId="49" priority="7" operator="equal">
      <formula>"DR"</formula>
    </cfRule>
    <cfRule type="cellIs" dxfId="48" priority="8" operator="equal">
      <formula>"RC"</formula>
    </cfRule>
    <cfRule type="cellIs" dxfId="47" priority="9" operator="equal">
      <formula>"NC"</formula>
    </cfRule>
    <cfRule type="cellIs" dxfId="46" priority="10" operator="equal">
      <formula>"CP"</formula>
    </cfRule>
    <cfRule type="expression" dxfId="45" priority="11">
      <formula>OR(F$10=1,F$10=7)</formula>
    </cfRule>
    <cfRule type="cellIs" dxfId="44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4529758-1386-4102-9924-C417F18F933A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7DE77BE7-7DDE-4D31-93A3-2A5973830BA5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33"/>
  <sheetViews>
    <sheetView showGridLines="0" topLeftCell="A4" workbookViewId="0">
      <selection activeCell="H13" sqref="H13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</cols>
  <sheetData>
    <row r="1" spans="1:46" hidden="1">
      <c r="A1" s="20">
        <f>Config!E14</f>
        <v>43344</v>
      </c>
    </row>
    <row r="2" spans="1:46" ht="15" hidden="1" thickBot="1">
      <c r="A2" s="21">
        <f>Config!F14</f>
        <v>43373</v>
      </c>
    </row>
    <row r="3" spans="1:46" ht="73.5" hidden="1" customHeight="1">
      <c r="F3" s="5">
        <f>A1</f>
        <v>43344</v>
      </c>
      <c r="G3" s="5">
        <f>F3+1</f>
        <v>43345</v>
      </c>
      <c r="H3" s="5">
        <f t="shared" ref="H3:AG3" si="0">G3+1</f>
        <v>43346</v>
      </c>
      <c r="I3" s="5">
        <f t="shared" si="0"/>
        <v>43347</v>
      </c>
      <c r="J3" s="5">
        <f t="shared" si="0"/>
        <v>43348</v>
      </c>
      <c r="K3" s="5">
        <f t="shared" si="0"/>
        <v>43349</v>
      </c>
      <c r="L3" s="5">
        <f t="shared" si="0"/>
        <v>43350</v>
      </c>
      <c r="M3" s="5">
        <f t="shared" si="0"/>
        <v>43351</v>
      </c>
      <c r="N3" s="5">
        <f t="shared" si="0"/>
        <v>43352</v>
      </c>
      <c r="O3" s="5">
        <f t="shared" si="0"/>
        <v>43353</v>
      </c>
      <c r="P3" s="5">
        <f t="shared" si="0"/>
        <v>43354</v>
      </c>
      <c r="Q3" s="5">
        <f t="shared" si="0"/>
        <v>43355</v>
      </c>
      <c r="R3" s="5">
        <f t="shared" si="0"/>
        <v>43356</v>
      </c>
      <c r="S3" s="5">
        <f t="shared" si="0"/>
        <v>43357</v>
      </c>
      <c r="T3" s="5">
        <f t="shared" si="0"/>
        <v>43358</v>
      </c>
      <c r="U3" s="5">
        <f t="shared" si="0"/>
        <v>43359</v>
      </c>
      <c r="V3" s="5">
        <f t="shared" si="0"/>
        <v>43360</v>
      </c>
      <c r="W3" s="5">
        <f t="shared" si="0"/>
        <v>43361</v>
      </c>
      <c r="X3" s="5">
        <f t="shared" si="0"/>
        <v>43362</v>
      </c>
      <c r="Y3" s="5">
        <f t="shared" si="0"/>
        <v>43363</v>
      </c>
      <c r="Z3" s="5">
        <f t="shared" si="0"/>
        <v>43364</v>
      </c>
      <c r="AA3" s="5">
        <f t="shared" si="0"/>
        <v>43365</v>
      </c>
      <c r="AB3" s="5">
        <f t="shared" si="0"/>
        <v>43366</v>
      </c>
      <c r="AC3" s="5">
        <f t="shared" si="0"/>
        <v>43367</v>
      </c>
      <c r="AD3" s="5">
        <f t="shared" si="0"/>
        <v>43368</v>
      </c>
      <c r="AE3" s="5">
        <f t="shared" si="0"/>
        <v>43369</v>
      </c>
      <c r="AF3" s="5">
        <f t="shared" si="0"/>
        <v>43370</v>
      </c>
      <c r="AG3" s="5">
        <f t="shared" si="0"/>
        <v>43371</v>
      </c>
      <c r="AH3" s="5">
        <f>IFERROR(IF(AG3+1&gt;A2,"",AG3+1),"")</f>
        <v>43372</v>
      </c>
      <c r="AI3" s="5">
        <f>IFERROR(IF(AH3+1&gt;A2,"",AH3+1),"")</f>
        <v>43373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124" t="str">
        <f>TEXT(A1,"mmmmmmmmmmmmmm")</f>
        <v>septembre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</row>
    <row r="5" spans="1:46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</row>
    <row r="6" spans="1:46">
      <c r="A6" s="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</row>
    <row r="7" spans="1:46">
      <c r="A7" s="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</row>
    <row r="8" spans="1:46" ht="15" thickBot="1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" thickBot="1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 t="str">
        <f t="shared" si="2"/>
        <v/>
      </c>
    </row>
    <row r="10" spans="1:46" ht="15" thickBot="1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7</v>
      </c>
      <c r="G10" s="12">
        <f t="shared" ref="G10:AJ10" si="3">IFERROR(WEEKDAY(G3),"")</f>
        <v>1</v>
      </c>
      <c r="H10" s="12">
        <f t="shared" si="3"/>
        <v>2</v>
      </c>
      <c r="I10" s="12">
        <f t="shared" si="3"/>
        <v>3</v>
      </c>
      <c r="J10" s="12">
        <f t="shared" si="3"/>
        <v>4</v>
      </c>
      <c r="K10" s="12">
        <f t="shared" si="3"/>
        <v>5</v>
      </c>
      <c r="L10" s="12">
        <f t="shared" si="3"/>
        <v>6</v>
      </c>
      <c r="M10" s="12">
        <f t="shared" si="3"/>
        <v>7</v>
      </c>
      <c r="N10" s="12">
        <f t="shared" si="3"/>
        <v>1</v>
      </c>
      <c r="O10" s="12">
        <f t="shared" si="3"/>
        <v>2</v>
      </c>
      <c r="P10" s="12">
        <f t="shared" si="3"/>
        <v>3</v>
      </c>
      <c r="Q10" s="12">
        <f t="shared" si="3"/>
        <v>4</v>
      </c>
      <c r="R10" s="12">
        <f t="shared" si="3"/>
        <v>5</v>
      </c>
      <c r="S10" s="12">
        <f t="shared" si="3"/>
        <v>6</v>
      </c>
      <c r="T10" s="12">
        <f t="shared" si="3"/>
        <v>7</v>
      </c>
      <c r="U10" s="12">
        <f t="shared" si="3"/>
        <v>1</v>
      </c>
      <c r="V10" s="12">
        <f t="shared" si="3"/>
        <v>2</v>
      </c>
      <c r="W10" s="8">
        <f t="shared" si="3"/>
        <v>3</v>
      </c>
      <c r="X10" s="12">
        <f t="shared" si="3"/>
        <v>4</v>
      </c>
      <c r="Y10" s="12">
        <f t="shared" si="3"/>
        <v>5</v>
      </c>
      <c r="Z10" s="12">
        <f t="shared" si="3"/>
        <v>6</v>
      </c>
      <c r="AA10" s="12">
        <f t="shared" si="3"/>
        <v>7</v>
      </c>
      <c r="AB10" s="12">
        <f t="shared" si="3"/>
        <v>1</v>
      </c>
      <c r="AC10" s="12">
        <f t="shared" si="3"/>
        <v>2</v>
      </c>
      <c r="AD10" s="12">
        <f t="shared" si="3"/>
        <v>3</v>
      </c>
      <c r="AE10" s="12">
        <f t="shared" si="3"/>
        <v>4</v>
      </c>
      <c r="AF10" s="12">
        <f t="shared" si="3"/>
        <v>5</v>
      </c>
      <c r="AG10" s="12">
        <f t="shared" si="3"/>
        <v>6</v>
      </c>
      <c r="AH10" s="12">
        <f t="shared" si="3"/>
        <v>7</v>
      </c>
      <c r="AI10" s="12">
        <f t="shared" si="3"/>
        <v>1</v>
      </c>
      <c r="AJ10" s="8" t="str">
        <f t="shared" si="3"/>
        <v/>
      </c>
      <c r="AK10" s="43"/>
    </row>
    <row r="11" spans="1:46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" thickBot="1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>
      <c r="C28" s="36"/>
    </row>
    <row r="29" spans="1:36">
      <c r="F29" s="14" t="s">
        <v>21</v>
      </c>
      <c r="G29" s="137" t="s">
        <v>19</v>
      </c>
      <c r="H29" s="137"/>
      <c r="I29" s="137"/>
      <c r="J29" s="137"/>
      <c r="L29" s="15" t="s">
        <v>20</v>
      </c>
      <c r="M29" s="138" t="s">
        <v>18</v>
      </c>
      <c r="N29" s="138"/>
      <c r="O29" s="138"/>
      <c r="P29" s="138"/>
      <c r="R29" s="13" t="s">
        <v>22</v>
      </c>
      <c r="S29" s="131" t="s">
        <v>17</v>
      </c>
      <c r="T29" s="131"/>
      <c r="U29" s="131"/>
      <c r="V29" s="131"/>
      <c r="X29" s="92"/>
      <c r="Y29" s="128" t="s">
        <v>46</v>
      </c>
      <c r="Z29" s="129"/>
      <c r="AA29" s="129"/>
      <c r="AB29" s="130"/>
    </row>
    <row r="31" spans="1:36">
      <c r="F31" s="19" t="s">
        <v>29</v>
      </c>
      <c r="G31" s="135" t="s">
        <v>30</v>
      </c>
      <c r="H31" s="135"/>
      <c r="I31" s="135"/>
      <c r="J31" s="135"/>
      <c r="L31" s="17" t="s">
        <v>26</v>
      </c>
      <c r="M31" s="133" t="s">
        <v>25</v>
      </c>
      <c r="N31" s="133"/>
      <c r="O31" s="133"/>
      <c r="P31" s="133"/>
      <c r="R31" s="16" t="s">
        <v>23</v>
      </c>
      <c r="S31" s="132" t="s">
        <v>24</v>
      </c>
      <c r="T31" s="132"/>
      <c r="U31" s="132"/>
      <c r="V31" s="132"/>
      <c r="X31" s="93"/>
      <c r="Y31" s="125" t="s">
        <v>45</v>
      </c>
      <c r="Z31" s="126"/>
      <c r="AA31" s="126"/>
      <c r="AB31" s="127"/>
    </row>
    <row r="33" spans="6:16">
      <c r="F33" s="106" t="s">
        <v>48</v>
      </c>
      <c r="G33" s="136" t="s">
        <v>47</v>
      </c>
      <c r="H33" s="136"/>
      <c r="I33" s="136"/>
      <c r="J33" s="136"/>
      <c r="L33" s="18" t="s">
        <v>28</v>
      </c>
      <c r="M33" s="134" t="s">
        <v>27</v>
      </c>
      <c r="N33" s="134"/>
      <c r="O33" s="134"/>
      <c r="P33" s="13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43" priority="13">
      <formula>OR(F$10=1,F$10=7)</formula>
    </cfRule>
  </conditionalFormatting>
  <conditionalFormatting sqref="F11:AJ27">
    <cfRule type="cellIs" dxfId="42" priority="2" operator="equal">
      <formula>"CV"</formula>
    </cfRule>
    <cfRule type="cellIs" dxfId="41" priority="3" operator="equal">
      <formula>"ND"</formula>
    </cfRule>
    <cfRule type="cellIs" dxfId="40" priority="5" operator="equal">
      <formula>"CPA"</formula>
    </cfRule>
    <cfRule type="cellIs" dxfId="39" priority="6" operator="equal">
      <formula>"MA"</formula>
    </cfRule>
    <cfRule type="cellIs" dxfId="38" priority="7" operator="equal">
      <formula>"DR"</formula>
    </cfRule>
    <cfRule type="cellIs" dxfId="37" priority="8" operator="equal">
      <formula>"RC"</formula>
    </cfRule>
    <cfRule type="cellIs" dxfId="36" priority="9" operator="equal">
      <formula>"NC"</formula>
    </cfRule>
    <cfRule type="cellIs" dxfId="35" priority="10" operator="equal">
      <formula>"CP"</formula>
    </cfRule>
    <cfRule type="expression" dxfId="34" priority="11">
      <formula>OR(F$10=1,F$10=7)</formula>
    </cfRule>
    <cfRule type="cellIs" dxfId="33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5E92AC2-133C-4747-86EA-071069AB40C6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1B66FC4F-4174-4CEB-97B5-0DD6EBB2011C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33"/>
  <sheetViews>
    <sheetView showGridLines="0" topLeftCell="A4" workbookViewId="0">
      <selection activeCell="J15" sqref="J15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</cols>
  <sheetData>
    <row r="1" spans="1:46" hidden="1">
      <c r="A1" s="20">
        <f>Config!E15</f>
        <v>43374</v>
      </c>
    </row>
    <row r="2" spans="1:46" ht="15" hidden="1" thickBot="1">
      <c r="A2" s="21">
        <f>Config!F15</f>
        <v>43404</v>
      </c>
    </row>
    <row r="3" spans="1:46" ht="73.5" hidden="1" customHeight="1">
      <c r="F3" s="5">
        <f>A1</f>
        <v>43374</v>
      </c>
      <c r="G3" s="5">
        <f>F3+1</f>
        <v>43375</v>
      </c>
      <c r="H3" s="5">
        <f t="shared" ref="H3:AG3" si="0">G3+1</f>
        <v>43376</v>
      </c>
      <c r="I3" s="5">
        <f t="shared" si="0"/>
        <v>43377</v>
      </c>
      <c r="J3" s="5">
        <f t="shared" si="0"/>
        <v>43378</v>
      </c>
      <c r="K3" s="5">
        <f t="shared" si="0"/>
        <v>43379</v>
      </c>
      <c r="L3" s="5">
        <f t="shared" si="0"/>
        <v>43380</v>
      </c>
      <c r="M3" s="5">
        <f t="shared" si="0"/>
        <v>43381</v>
      </c>
      <c r="N3" s="5">
        <f t="shared" si="0"/>
        <v>43382</v>
      </c>
      <c r="O3" s="5">
        <f t="shared" si="0"/>
        <v>43383</v>
      </c>
      <c r="P3" s="5">
        <f t="shared" si="0"/>
        <v>43384</v>
      </c>
      <c r="Q3" s="5">
        <f t="shared" si="0"/>
        <v>43385</v>
      </c>
      <c r="R3" s="5">
        <f t="shared" si="0"/>
        <v>43386</v>
      </c>
      <c r="S3" s="5">
        <f t="shared" si="0"/>
        <v>43387</v>
      </c>
      <c r="T3" s="5">
        <f t="shared" si="0"/>
        <v>43388</v>
      </c>
      <c r="U3" s="5">
        <f t="shared" si="0"/>
        <v>43389</v>
      </c>
      <c r="V3" s="5">
        <f t="shared" si="0"/>
        <v>43390</v>
      </c>
      <c r="W3" s="5">
        <f t="shared" si="0"/>
        <v>43391</v>
      </c>
      <c r="X3" s="5">
        <f t="shared" si="0"/>
        <v>43392</v>
      </c>
      <c r="Y3" s="5">
        <f t="shared" si="0"/>
        <v>43393</v>
      </c>
      <c r="Z3" s="5">
        <f t="shared" si="0"/>
        <v>43394</v>
      </c>
      <c r="AA3" s="5">
        <f t="shared" si="0"/>
        <v>43395</v>
      </c>
      <c r="AB3" s="5">
        <f t="shared" si="0"/>
        <v>43396</v>
      </c>
      <c r="AC3" s="5">
        <f t="shared" si="0"/>
        <v>43397</v>
      </c>
      <c r="AD3" s="5">
        <f t="shared" si="0"/>
        <v>43398</v>
      </c>
      <c r="AE3" s="5">
        <f t="shared" si="0"/>
        <v>43399</v>
      </c>
      <c r="AF3" s="5">
        <f t="shared" si="0"/>
        <v>43400</v>
      </c>
      <c r="AG3" s="5">
        <f t="shared" si="0"/>
        <v>43401</v>
      </c>
      <c r="AH3" s="5">
        <f>IFERROR(IF(AG3+1&gt;A2,"",AG3+1),"")</f>
        <v>43402</v>
      </c>
      <c r="AI3" s="5">
        <f>IFERROR(IF(AH3+1&gt;A2,"",AH3+1),"")</f>
        <v>43403</v>
      </c>
      <c r="AJ3" s="5">
        <f>IFERROR(IF(AI3+1&gt;A2,"",AI3+1),"")</f>
        <v>43404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124" t="str">
        <f>TEXT(A1,"mmmmmmmmmmmmmm")</f>
        <v>octobre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</row>
    <row r="5" spans="1:46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</row>
    <row r="6" spans="1:46">
      <c r="A6" s="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</row>
    <row r="7" spans="1:46">
      <c r="A7" s="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</row>
    <row r="8" spans="1:46" ht="15" thickBot="1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" thickBot="1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" thickBot="1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2</v>
      </c>
      <c r="G10" s="12">
        <f t="shared" ref="G10:AJ10" si="3">IFERROR(WEEKDAY(G3),"")</f>
        <v>3</v>
      </c>
      <c r="H10" s="12">
        <f t="shared" si="3"/>
        <v>4</v>
      </c>
      <c r="I10" s="12">
        <f t="shared" si="3"/>
        <v>5</v>
      </c>
      <c r="J10" s="12">
        <f t="shared" si="3"/>
        <v>6</v>
      </c>
      <c r="K10" s="12">
        <f t="shared" si="3"/>
        <v>7</v>
      </c>
      <c r="L10" s="12">
        <f t="shared" si="3"/>
        <v>1</v>
      </c>
      <c r="M10" s="12">
        <f t="shared" si="3"/>
        <v>2</v>
      </c>
      <c r="N10" s="12">
        <f t="shared" si="3"/>
        <v>3</v>
      </c>
      <c r="O10" s="12">
        <f t="shared" si="3"/>
        <v>4</v>
      </c>
      <c r="P10" s="12">
        <f t="shared" si="3"/>
        <v>5</v>
      </c>
      <c r="Q10" s="12">
        <f t="shared" si="3"/>
        <v>6</v>
      </c>
      <c r="R10" s="12">
        <f t="shared" si="3"/>
        <v>7</v>
      </c>
      <c r="S10" s="12">
        <f t="shared" si="3"/>
        <v>1</v>
      </c>
      <c r="T10" s="12">
        <f t="shared" si="3"/>
        <v>2</v>
      </c>
      <c r="U10" s="12">
        <f t="shared" si="3"/>
        <v>3</v>
      </c>
      <c r="V10" s="12">
        <f t="shared" si="3"/>
        <v>4</v>
      </c>
      <c r="W10" s="8">
        <f t="shared" si="3"/>
        <v>5</v>
      </c>
      <c r="X10" s="12">
        <f t="shared" si="3"/>
        <v>6</v>
      </c>
      <c r="Y10" s="12">
        <f t="shared" si="3"/>
        <v>7</v>
      </c>
      <c r="Z10" s="12">
        <f t="shared" si="3"/>
        <v>1</v>
      </c>
      <c r="AA10" s="12">
        <f t="shared" si="3"/>
        <v>2</v>
      </c>
      <c r="AB10" s="12">
        <f t="shared" si="3"/>
        <v>3</v>
      </c>
      <c r="AC10" s="12">
        <f t="shared" si="3"/>
        <v>4</v>
      </c>
      <c r="AD10" s="12">
        <f t="shared" si="3"/>
        <v>5</v>
      </c>
      <c r="AE10" s="12">
        <f t="shared" si="3"/>
        <v>6</v>
      </c>
      <c r="AF10" s="12">
        <f t="shared" si="3"/>
        <v>7</v>
      </c>
      <c r="AG10" s="12">
        <f t="shared" si="3"/>
        <v>1</v>
      </c>
      <c r="AH10" s="12">
        <f t="shared" si="3"/>
        <v>2</v>
      </c>
      <c r="AI10" s="12">
        <f t="shared" si="3"/>
        <v>3</v>
      </c>
      <c r="AJ10" s="8">
        <f t="shared" si="3"/>
        <v>4</v>
      </c>
      <c r="AK10" s="43"/>
    </row>
    <row r="11" spans="1:46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" thickBot="1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>
      <c r="C28" s="36"/>
    </row>
    <row r="29" spans="1:36">
      <c r="F29" s="14" t="s">
        <v>21</v>
      </c>
      <c r="G29" s="137" t="s">
        <v>19</v>
      </c>
      <c r="H29" s="137"/>
      <c r="I29" s="137"/>
      <c r="J29" s="137"/>
      <c r="L29" s="15" t="s">
        <v>20</v>
      </c>
      <c r="M29" s="138" t="s">
        <v>18</v>
      </c>
      <c r="N29" s="138"/>
      <c r="O29" s="138"/>
      <c r="P29" s="138"/>
      <c r="R29" s="13" t="s">
        <v>22</v>
      </c>
      <c r="S29" s="131" t="s">
        <v>17</v>
      </c>
      <c r="T29" s="131"/>
      <c r="U29" s="131"/>
      <c r="V29" s="131"/>
      <c r="X29" s="92"/>
      <c r="Y29" s="128" t="s">
        <v>46</v>
      </c>
      <c r="Z29" s="129"/>
      <c r="AA29" s="129"/>
      <c r="AB29" s="130"/>
    </row>
    <row r="31" spans="1:36">
      <c r="F31" s="19" t="s">
        <v>29</v>
      </c>
      <c r="G31" s="135" t="s">
        <v>30</v>
      </c>
      <c r="H31" s="135"/>
      <c r="I31" s="135"/>
      <c r="J31" s="135"/>
      <c r="L31" s="17" t="s">
        <v>26</v>
      </c>
      <c r="M31" s="133" t="s">
        <v>25</v>
      </c>
      <c r="N31" s="133"/>
      <c r="O31" s="133"/>
      <c r="P31" s="133"/>
      <c r="R31" s="16" t="s">
        <v>23</v>
      </c>
      <c r="S31" s="132" t="s">
        <v>24</v>
      </c>
      <c r="T31" s="132"/>
      <c r="U31" s="132"/>
      <c r="V31" s="132"/>
      <c r="X31" s="93"/>
      <c r="Y31" s="125" t="s">
        <v>45</v>
      </c>
      <c r="Z31" s="126"/>
      <c r="AA31" s="126"/>
      <c r="AB31" s="127"/>
    </row>
    <row r="33" spans="6:16">
      <c r="F33" s="106" t="s">
        <v>48</v>
      </c>
      <c r="G33" s="136" t="s">
        <v>47</v>
      </c>
      <c r="H33" s="136"/>
      <c r="I33" s="136"/>
      <c r="J33" s="136"/>
      <c r="L33" s="18" t="s">
        <v>28</v>
      </c>
      <c r="M33" s="134" t="s">
        <v>27</v>
      </c>
      <c r="N33" s="134"/>
      <c r="O33" s="134"/>
      <c r="P33" s="13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32" priority="13">
      <formula>OR(F$10=1,F$10=7)</formula>
    </cfRule>
  </conditionalFormatting>
  <conditionalFormatting sqref="F11:AJ27">
    <cfRule type="cellIs" dxfId="31" priority="2" operator="equal">
      <formula>"CV"</formula>
    </cfRule>
    <cfRule type="cellIs" dxfId="30" priority="3" operator="equal">
      <formula>"ND"</formula>
    </cfRule>
    <cfRule type="cellIs" dxfId="29" priority="5" operator="equal">
      <formula>"CPA"</formula>
    </cfRule>
    <cfRule type="cellIs" dxfId="28" priority="6" operator="equal">
      <formula>"MA"</formula>
    </cfRule>
    <cfRule type="cellIs" dxfId="27" priority="7" operator="equal">
      <formula>"DR"</formula>
    </cfRule>
    <cfRule type="cellIs" dxfId="26" priority="8" operator="equal">
      <formula>"RC"</formula>
    </cfRule>
    <cfRule type="cellIs" dxfId="25" priority="9" operator="equal">
      <formula>"NC"</formula>
    </cfRule>
    <cfRule type="cellIs" dxfId="24" priority="10" operator="equal">
      <formula>"CP"</formula>
    </cfRule>
    <cfRule type="expression" dxfId="23" priority="11">
      <formula>OR(F$10=1,F$10=7)</formula>
    </cfRule>
    <cfRule type="cellIs" dxfId="22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53FFBEC-7D5B-4C16-B8F1-271F4A1325E2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9706C08C-1F55-41EA-8DF7-84A3D2605E48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33"/>
  <sheetViews>
    <sheetView showGridLines="0" topLeftCell="A4" workbookViewId="0">
      <selection activeCell="N18" sqref="N17:N18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</cols>
  <sheetData>
    <row r="1" spans="1:46" hidden="1">
      <c r="A1" s="20">
        <f>Config!E16</f>
        <v>43405</v>
      </c>
    </row>
    <row r="2" spans="1:46" ht="15" hidden="1" thickBot="1">
      <c r="A2" s="21">
        <f>Config!F16</f>
        <v>43434</v>
      </c>
    </row>
    <row r="3" spans="1:46" ht="73.5" hidden="1" customHeight="1">
      <c r="F3" s="5">
        <f>A1</f>
        <v>43405</v>
      </c>
      <c r="G3" s="5">
        <f>F3+1</f>
        <v>43406</v>
      </c>
      <c r="H3" s="5">
        <f t="shared" ref="H3:AG3" si="0">G3+1</f>
        <v>43407</v>
      </c>
      <c r="I3" s="5">
        <f t="shared" si="0"/>
        <v>43408</v>
      </c>
      <c r="J3" s="5">
        <f t="shared" si="0"/>
        <v>43409</v>
      </c>
      <c r="K3" s="5">
        <f t="shared" si="0"/>
        <v>43410</v>
      </c>
      <c r="L3" s="5">
        <f t="shared" si="0"/>
        <v>43411</v>
      </c>
      <c r="M3" s="5">
        <f t="shared" si="0"/>
        <v>43412</v>
      </c>
      <c r="N3" s="5">
        <f t="shared" si="0"/>
        <v>43413</v>
      </c>
      <c r="O3" s="5">
        <f t="shared" si="0"/>
        <v>43414</v>
      </c>
      <c r="P3" s="5">
        <f t="shared" si="0"/>
        <v>43415</v>
      </c>
      <c r="Q3" s="5">
        <f t="shared" si="0"/>
        <v>43416</v>
      </c>
      <c r="R3" s="5">
        <f t="shared" si="0"/>
        <v>43417</v>
      </c>
      <c r="S3" s="5">
        <f t="shared" si="0"/>
        <v>43418</v>
      </c>
      <c r="T3" s="5">
        <f t="shared" si="0"/>
        <v>43419</v>
      </c>
      <c r="U3" s="5">
        <f t="shared" si="0"/>
        <v>43420</v>
      </c>
      <c r="V3" s="5">
        <f t="shared" si="0"/>
        <v>43421</v>
      </c>
      <c r="W3" s="5">
        <f t="shared" si="0"/>
        <v>43422</v>
      </c>
      <c r="X3" s="5">
        <f t="shared" si="0"/>
        <v>43423</v>
      </c>
      <c r="Y3" s="5">
        <f t="shared" si="0"/>
        <v>43424</v>
      </c>
      <c r="Z3" s="5">
        <f t="shared" si="0"/>
        <v>43425</v>
      </c>
      <c r="AA3" s="5">
        <f t="shared" si="0"/>
        <v>43426</v>
      </c>
      <c r="AB3" s="5">
        <f t="shared" si="0"/>
        <v>43427</v>
      </c>
      <c r="AC3" s="5">
        <f t="shared" si="0"/>
        <v>43428</v>
      </c>
      <c r="AD3" s="5">
        <f t="shared" si="0"/>
        <v>43429</v>
      </c>
      <c r="AE3" s="5">
        <f t="shared" si="0"/>
        <v>43430</v>
      </c>
      <c r="AF3" s="5">
        <f t="shared" si="0"/>
        <v>43431</v>
      </c>
      <c r="AG3" s="5">
        <f t="shared" si="0"/>
        <v>43432</v>
      </c>
      <c r="AH3" s="5">
        <f>IFERROR(IF(AG3+1&gt;A2,"",AG3+1),"")</f>
        <v>43433</v>
      </c>
      <c r="AI3" s="5">
        <f>IFERROR(IF(AH3+1&gt;A2,"",AH3+1),"")</f>
        <v>43434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124" t="str">
        <f>TEXT(A1,"mmmmmmmmmmmmmm")</f>
        <v>novembre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</row>
    <row r="5" spans="1:46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</row>
    <row r="6" spans="1:46">
      <c r="A6" s="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</row>
    <row r="7" spans="1:46">
      <c r="A7" s="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</row>
    <row r="8" spans="1:46" ht="15" thickBot="1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" thickBot="1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 t="str">
        <f t="shared" si="2"/>
        <v/>
      </c>
    </row>
    <row r="10" spans="1:46" ht="15" thickBot="1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5</v>
      </c>
      <c r="G10" s="12">
        <f t="shared" ref="G10:AJ10" si="3">IFERROR(WEEKDAY(G3),"")</f>
        <v>6</v>
      </c>
      <c r="H10" s="12">
        <f t="shared" si="3"/>
        <v>7</v>
      </c>
      <c r="I10" s="12">
        <f t="shared" si="3"/>
        <v>1</v>
      </c>
      <c r="J10" s="12">
        <f t="shared" si="3"/>
        <v>2</v>
      </c>
      <c r="K10" s="12">
        <f t="shared" si="3"/>
        <v>3</v>
      </c>
      <c r="L10" s="12">
        <f t="shared" si="3"/>
        <v>4</v>
      </c>
      <c r="M10" s="12">
        <f t="shared" si="3"/>
        <v>5</v>
      </c>
      <c r="N10" s="12">
        <f t="shared" si="3"/>
        <v>6</v>
      </c>
      <c r="O10" s="12">
        <f t="shared" si="3"/>
        <v>7</v>
      </c>
      <c r="P10" s="12">
        <f t="shared" si="3"/>
        <v>1</v>
      </c>
      <c r="Q10" s="12">
        <f t="shared" si="3"/>
        <v>2</v>
      </c>
      <c r="R10" s="12">
        <f t="shared" si="3"/>
        <v>3</v>
      </c>
      <c r="S10" s="12">
        <f t="shared" si="3"/>
        <v>4</v>
      </c>
      <c r="T10" s="12">
        <f t="shared" si="3"/>
        <v>5</v>
      </c>
      <c r="U10" s="12">
        <f t="shared" si="3"/>
        <v>6</v>
      </c>
      <c r="V10" s="12">
        <f t="shared" si="3"/>
        <v>7</v>
      </c>
      <c r="W10" s="8">
        <f t="shared" si="3"/>
        <v>1</v>
      </c>
      <c r="X10" s="12">
        <f t="shared" si="3"/>
        <v>2</v>
      </c>
      <c r="Y10" s="12">
        <f t="shared" si="3"/>
        <v>3</v>
      </c>
      <c r="Z10" s="12">
        <f t="shared" si="3"/>
        <v>4</v>
      </c>
      <c r="AA10" s="12">
        <f t="shared" si="3"/>
        <v>5</v>
      </c>
      <c r="AB10" s="12">
        <f t="shared" si="3"/>
        <v>6</v>
      </c>
      <c r="AC10" s="12">
        <f t="shared" si="3"/>
        <v>7</v>
      </c>
      <c r="AD10" s="12">
        <f t="shared" si="3"/>
        <v>1</v>
      </c>
      <c r="AE10" s="12">
        <f t="shared" si="3"/>
        <v>2</v>
      </c>
      <c r="AF10" s="12">
        <f t="shared" si="3"/>
        <v>3</v>
      </c>
      <c r="AG10" s="12">
        <f t="shared" si="3"/>
        <v>4</v>
      </c>
      <c r="AH10" s="12">
        <f t="shared" si="3"/>
        <v>5</v>
      </c>
      <c r="AI10" s="12">
        <f t="shared" si="3"/>
        <v>6</v>
      </c>
      <c r="AJ10" s="8" t="str">
        <f t="shared" si="3"/>
        <v/>
      </c>
      <c r="AK10" s="43"/>
    </row>
    <row r="11" spans="1:46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" thickBot="1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>
      <c r="C28" s="36"/>
    </row>
    <row r="29" spans="1:36">
      <c r="F29" s="14" t="s">
        <v>21</v>
      </c>
      <c r="G29" s="137" t="s">
        <v>19</v>
      </c>
      <c r="H29" s="137"/>
      <c r="I29" s="137"/>
      <c r="J29" s="137"/>
      <c r="L29" s="15" t="s">
        <v>20</v>
      </c>
      <c r="M29" s="138" t="s">
        <v>18</v>
      </c>
      <c r="N29" s="138"/>
      <c r="O29" s="138"/>
      <c r="P29" s="138"/>
      <c r="R29" s="13" t="s">
        <v>22</v>
      </c>
      <c r="S29" s="131" t="s">
        <v>17</v>
      </c>
      <c r="T29" s="131"/>
      <c r="U29" s="131"/>
      <c r="V29" s="131"/>
      <c r="X29" s="92"/>
      <c r="Y29" s="128" t="s">
        <v>46</v>
      </c>
      <c r="Z29" s="129"/>
      <c r="AA29" s="129"/>
      <c r="AB29" s="130"/>
    </row>
    <row r="31" spans="1:36">
      <c r="F31" s="19" t="s">
        <v>29</v>
      </c>
      <c r="G31" s="135" t="s">
        <v>30</v>
      </c>
      <c r="H31" s="135"/>
      <c r="I31" s="135"/>
      <c r="J31" s="135"/>
      <c r="L31" s="17" t="s">
        <v>26</v>
      </c>
      <c r="M31" s="133" t="s">
        <v>25</v>
      </c>
      <c r="N31" s="133"/>
      <c r="O31" s="133"/>
      <c r="P31" s="133"/>
      <c r="R31" s="16" t="s">
        <v>23</v>
      </c>
      <c r="S31" s="132" t="s">
        <v>24</v>
      </c>
      <c r="T31" s="132"/>
      <c r="U31" s="132"/>
      <c r="V31" s="132"/>
      <c r="X31" s="93"/>
      <c r="Y31" s="125" t="s">
        <v>45</v>
      </c>
      <c r="Z31" s="126"/>
      <c r="AA31" s="126"/>
      <c r="AB31" s="127"/>
    </row>
    <row r="33" spans="6:16">
      <c r="F33" s="106" t="s">
        <v>48</v>
      </c>
      <c r="G33" s="136" t="s">
        <v>47</v>
      </c>
      <c r="H33" s="136"/>
      <c r="I33" s="136"/>
      <c r="J33" s="136"/>
      <c r="L33" s="18" t="s">
        <v>28</v>
      </c>
      <c r="M33" s="134" t="s">
        <v>27</v>
      </c>
      <c r="N33" s="134"/>
      <c r="O33" s="134"/>
      <c r="P33" s="13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21" priority="13">
      <formula>OR(F$10=1,F$10=7)</formula>
    </cfRule>
  </conditionalFormatting>
  <conditionalFormatting sqref="F11:AJ27">
    <cfRule type="cellIs" dxfId="20" priority="2" operator="equal">
      <formula>"CV"</formula>
    </cfRule>
    <cfRule type="cellIs" dxfId="19" priority="3" operator="equal">
      <formula>"ND"</formula>
    </cfRule>
    <cfRule type="cellIs" dxfId="18" priority="5" operator="equal">
      <formula>"CPA"</formula>
    </cfRule>
    <cfRule type="cellIs" dxfId="17" priority="6" operator="equal">
      <formula>"MA"</formula>
    </cfRule>
    <cfRule type="cellIs" dxfId="16" priority="7" operator="equal">
      <formula>"DR"</formula>
    </cfRule>
    <cfRule type="cellIs" dxfId="15" priority="8" operator="equal">
      <formula>"RC"</formula>
    </cfRule>
    <cfRule type="cellIs" dxfId="14" priority="9" operator="equal">
      <formula>"NC"</formula>
    </cfRule>
    <cfRule type="cellIs" dxfId="13" priority="10" operator="equal">
      <formula>"CP"</formula>
    </cfRule>
    <cfRule type="expression" dxfId="12" priority="11">
      <formula>OR(F$10=1,F$10=7)</formula>
    </cfRule>
    <cfRule type="cellIs" dxfId="11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3EFA716-761C-4B22-8A66-DDF68CD86E4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387F2AB1-F056-4FC4-8190-6A772400B2DE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33"/>
  <sheetViews>
    <sheetView showGridLines="0" topLeftCell="A4" workbookViewId="0">
      <selection activeCell="L16" sqref="L16"/>
    </sheetView>
  </sheetViews>
  <sheetFormatPr baseColWidth="10" defaultRowHeight="14.4"/>
  <cols>
    <col min="1" max="1" width="10.6640625" customWidth="1"/>
    <col min="2" max="2" width="10.5546875" customWidth="1"/>
    <col min="3" max="5" width="7.33203125" customWidth="1"/>
    <col min="6" max="36" width="4.33203125" customWidth="1"/>
  </cols>
  <sheetData>
    <row r="1" spans="1:46" hidden="1">
      <c r="A1" s="20">
        <f>Config!E17</f>
        <v>43435</v>
      </c>
    </row>
    <row r="2" spans="1:46" ht="15" hidden="1" thickBot="1">
      <c r="A2" s="21">
        <f>Config!F17</f>
        <v>43465</v>
      </c>
    </row>
    <row r="3" spans="1:46" ht="73.5" hidden="1" customHeight="1">
      <c r="F3" s="5">
        <f>A1</f>
        <v>43435</v>
      </c>
      <c r="G3" s="5">
        <f>F3+1</f>
        <v>43436</v>
      </c>
      <c r="H3" s="5">
        <f t="shared" ref="H3:AG3" si="0">G3+1</f>
        <v>43437</v>
      </c>
      <c r="I3" s="5">
        <f t="shared" si="0"/>
        <v>43438</v>
      </c>
      <c r="J3" s="5">
        <f t="shared" si="0"/>
        <v>43439</v>
      </c>
      <c r="K3" s="5">
        <f t="shared" si="0"/>
        <v>43440</v>
      </c>
      <c r="L3" s="5">
        <f t="shared" si="0"/>
        <v>43441</v>
      </c>
      <c r="M3" s="5">
        <f t="shared" si="0"/>
        <v>43442</v>
      </c>
      <c r="N3" s="5">
        <f t="shared" si="0"/>
        <v>43443</v>
      </c>
      <c r="O3" s="5">
        <f t="shared" si="0"/>
        <v>43444</v>
      </c>
      <c r="P3" s="5">
        <f t="shared" si="0"/>
        <v>43445</v>
      </c>
      <c r="Q3" s="5">
        <f t="shared" si="0"/>
        <v>43446</v>
      </c>
      <c r="R3" s="5">
        <f t="shared" si="0"/>
        <v>43447</v>
      </c>
      <c r="S3" s="5">
        <f t="shared" si="0"/>
        <v>43448</v>
      </c>
      <c r="T3" s="5">
        <f t="shared" si="0"/>
        <v>43449</v>
      </c>
      <c r="U3" s="5">
        <f t="shared" si="0"/>
        <v>43450</v>
      </c>
      <c r="V3" s="5">
        <f t="shared" si="0"/>
        <v>43451</v>
      </c>
      <c r="W3" s="5">
        <f t="shared" si="0"/>
        <v>43452</v>
      </c>
      <c r="X3" s="5">
        <f t="shared" si="0"/>
        <v>43453</v>
      </c>
      <c r="Y3" s="5">
        <f t="shared" si="0"/>
        <v>43454</v>
      </c>
      <c r="Z3" s="5">
        <f t="shared" si="0"/>
        <v>43455</v>
      </c>
      <c r="AA3" s="5">
        <f t="shared" si="0"/>
        <v>43456</v>
      </c>
      <c r="AB3" s="5">
        <f t="shared" si="0"/>
        <v>43457</v>
      </c>
      <c r="AC3" s="5">
        <f t="shared" si="0"/>
        <v>43458</v>
      </c>
      <c r="AD3" s="5">
        <f t="shared" si="0"/>
        <v>43459</v>
      </c>
      <c r="AE3" s="5">
        <f t="shared" si="0"/>
        <v>43460</v>
      </c>
      <c r="AF3" s="5">
        <f t="shared" si="0"/>
        <v>43461</v>
      </c>
      <c r="AG3" s="5">
        <f t="shared" si="0"/>
        <v>43462</v>
      </c>
      <c r="AH3" s="5">
        <f>IFERROR(IF(AG3+1&gt;A2,"",AG3+1),"")</f>
        <v>43463</v>
      </c>
      <c r="AI3" s="5">
        <f>IFERROR(IF(AH3+1&gt;A2,"",AH3+1),"")</f>
        <v>43464</v>
      </c>
      <c r="AJ3" s="5">
        <f>IFERROR(IF(AI3+1&gt;A2,"",AI3+1),"")</f>
        <v>43465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124" t="str">
        <f>TEXT(A1,"mmmmmmmmmmmmmm")</f>
        <v>décembre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</row>
    <row r="5" spans="1:46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</row>
    <row r="6" spans="1:46">
      <c r="A6" s="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</row>
    <row r="7" spans="1:46">
      <c r="A7" s="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</row>
    <row r="8" spans="1:46" ht="15" thickBot="1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" thickBot="1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" thickBot="1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7</v>
      </c>
      <c r="G10" s="12">
        <f t="shared" ref="G10:AJ10" si="3">IFERROR(WEEKDAY(G3),"")</f>
        <v>1</v>
      </c>
      <c r="H10" s="12">
        <f t="shared" si="3"/>
        <v>2</v>
      </c>
      <c r="I10" s="12">
        <f t="shared" si="3"/>
        <v>3</v>
      </c>
      <c r="J10" s="12">
        <f t="shared" si="3"/>
        <v>4</v>
      </c>
      <c r="K10" s="12">
        <f t="shared" si="3"/>
        <v>5</v>
      </c>
      <c r="L10" s="12">
        <f t="shared" si="3"/>
        <v>6</v>
      </c>
      <c r="M10" s="12">
        <f t="shared" si="3"/>
        <v>7</v>
      </c>
      <c r="N10" s="12">
        <f t="shared" si="3"/>
        <v>1</v>
      </c>
      <c r="O10" s="12">
        <f t="shared" si="3"/>
        <v>2</v>
      </c>
      <c r="P10" s="12">
        <f t="shared" si="3"/>
        <v>3</v>
      </c>
      <c r="Q10" s="12">
        <f t="shared" si="3"/>
        <v>4</v>
      </c>
      <c r="R10" s="12">
        <f t="shared" si="3"/>
        <v>5</v>
      </c>
      <c r="S10" s="12">
        <f t="shared" si="3"/>
        <v>6</v>
      </c>
      <c r="T10" s="12">
        <f t="shared" si="3"/>
        <v>7</v>
      </c>
      <c r="U10" s="12">
        <f t="shared" si="3"/>
        <v>1</v>
      </c>
      <c r="V10" s="12">
        <f t="shared" si="3"/>
        <v>2</v>
      </c>
      <c r="W10" s="8">
        <f t="shared" si="3"/>
        <v>3</v>
      </c>
      <c r="X10" s="12">
        <f t="shared" si="3"/>
        <v>4</v>
      </c>
      <c r="Y10" s="12">
        <f t="shared" si="3"/>
        <v>5</v>
      </c>
      <c r="Z10" s="12">
        <f t="shared" si="3"/>
        <v>6</v>
      </c>
      <c r="AA10" s="12">
        <f t="shared" si="3"/>
        <v>7</v>
      </c>
      <c r="AB10" s="12">
        <f t="shared" si="3"/>
        <v>1</v>
      </c>
      <c r="AC10" s="12">
        <f t="shared" si="3"/>
        <v>2</v>
      </c>
      <c r="AD10" s="12">
        <f t="shared" si="3"/>
        <v>3</v>
      </c>
      <c r="AE10" s="12">
        <f t="shared" si="3"/>
        <v>4</v>
      </c>
      <c r="AF10" s="12">
        <f t="shared" si="3"/>
        <v>5</v>
      </c>
      <c r="AG10" s="12">
        <f t="shared" si="3"/>
        <v>6</v>
      </c>
      <c r="AH10" s="12">
        <f t="shared" si="3"/>
        <v>7</v>
      </c>
      <c r="AI10" s="12">
        <f t="shared" si="3"/>
        <v>1</v>
      </c>
      <c r="AJ10" s="8">
        <f t="shared" si="3"/>
        <v>2</v>
      </c>
      <c r="AK10" s="43"/>
    </row>
    <row r="11" spans="1:46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 t="s">
        <v>29</v>
      </c>
      <c r="I11" s="80" t="s">
        <v>29</v>
      </c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2</v>
      </c>
      <c r="E19" s="38">
        <f t="shared" si="6"/>
        <v>0</v>
      </c>
      <c r="F19" s="82"/>
      <c r="G19" s="83"/>
      <c r="H19" s="83"/>
      <c r="I19" s="84"/>
      <c r="J19" s="83" t="s">
        <v>21</v>
      </c>
      <c r="K19" s="83" t="s">
        <v>21</v>
      </c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" thickBot="1">
      <c r="A27" s="3"/>
      <c r="B27" s="76" t="str">
        <f>IF(Config!B20&lt;&gt;"",Config!B20,"")</f>
        <v>Employé 17</v>
      </c>
      <c r="C27" s="35">
        <f t="shared" si="4"/>
        <v>2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 t="s">
        <v>22</v>
      </c>
      <c r="L27" s="87" t="s">
        <v>22</v>
      </c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>
      <c r="C28" s="36"/>
    </row>
    <row r="29" spans="1:36">
      <c r="F29" s="14" t="s">
        <v>21</v>
      </c>
      <c r="G29" s="137" t="s">
        <v>19</v>
      </c>
      <c r="H29" s="137"/>
      <c r="I29" s="137"/>
      <c r="J29" s="137"/>
      <c r="L29" s="15" t="s">
        <v>20</v>
      </c>
      <c r="M29" s="138" t="s">
        <v>18</v>
      </c>
      <c r="N29" s="138"/>
      <c r="O29" s="138"/>
      <c r="P29" s="138"/>
      <c r="R29" s="13" t="s">
        <v>22</v>
      </c>
      <c r="S29" s="131" t="s">
        <v>17</v>
      </c>
      <c r="T29" s="131"/>
      <c r="U29" s="131"/>
      <c r="V29" s="131"/>
      <c r="X29" s="92"/>
      <c r="Y29" s="128" t="s">
        <v>46</v>
      </c>
      <c r="Z29" s="129"/>
      <c r="AA29" s="129"/>
      <c r="AB29" s="130"/>
    </row>
    <row r="31" spans="1:36">
      <c r="F31" s="19" t="s">
        <v>29</v>
      </c>
      <c r="G31" s="135" t="s">
        <v>30</v>
      </c>
      <c r="H31" s="135"/>
      <c r="I31" s="135"/>
      <c r="J31" s="135"/>
      <c r="L31" s="17" t="s">
        <v>26</v>
      </c>
      <c r="M31" s="133" t="s">
        <v>25</v>
      </c>
      <c r="N31" s="133"/>
      <c r="O31" s="133"/>
      <c r="P31" s="133"/>
      <c r="R31" s="16" t="s">
        <v>23</v>
      </c>
      <c r="S31" s="132" t="s">
        <v>24</v>
      </c>
      <c r="T31" s="132"/>
      <c r="U31" s="132"/>
      <c r="V31" s="132"/>
      <c r="X31" s="93"/>
      <c r="Y31" s="125" t="s">
        <v>45</v>
      </c>
      <c r="Z31" s="126"/>
      <c r="AA31" s="126"/>
      <c r="AB31" s="127"/>
    </row>
    <row r="33" spans="6:16">
      <c r="F33" s="106" t="s">
        <v>48</v>
      </c>
      <c r="G33" s="136" t="s">
        <v>47</v>
      </c>
      <c r="H33" s="136"/>
      <c r="I33" s="136"/>
      <c r="J33" s="136"/>
      <c r="L33" s="18" t="s">
        <v>28</v>
      </c>
      <c r="M33" s="134" t="s">
        <v>27</v>
      </c>
      <c r="N33" s="134"/>
      <c r="O33" s="134"/>
      <c r="P33" s="13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10" priority="13">
      <formula>OR(F$10=1,F$10=7)</formula>
    </cfRule>
  </conditionalFormatting>
  <conditionalFormatting sqref="F11:AJ27">
    <cfRule type="cellIs" dxfId="9" priority="2" operator="equal">
      <formula>"CV"</formula>
    </cfRule>
    <cfRule type="cellIs" dxfId="8" priority="3" operator="equal">
      <formula>"ND"</formula>
    </cfRule>
    <cfRule type="cellIs" dxfId="7" priority="5" operator="equal">
      <formula>"CPA"</formula>
    </cfRule>
    <cfRule type="cellIs" dxfId="6" priority="6" operator="equal">
      <formula>"MA"</formula>
    </cfRule>
    <cfRule type="cellIs" dxfId="5" priority="7" operator="equal">
      <formula>"DR"</formula>
    </cfRule>
    <cfRule type="cellIs" dxfId="4" priority="8" operator="equal">
      <formula>"RC"</formula>
    </cfRule>
    <cfRule type="cellIs" dxfId="3" priority="9" operator="equal">
      <formula>"NC"</formula>
    </cfRule>
    <cfRule type="cellIs" dxfId="2" priority="10" operator="equal">
      <formula>"CP"</formula>
    </cfRule>
    <cfRule type="expression" dxfId="1" priority="11">
      <formula>OR(F$10=1,F$10=7)</formula>
    </cfRule>
    <cfRule type="cellIs" dxfId="0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ED4029E-F95C-4727-B36F-75E0F16A2CDE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B91FC571-8D6A-4193-A1E6-F45613EBCC85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Config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>Huntsman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anonyme</cp:lastModifiedBy>
  <cp:lastPrinted>2018-09-02T06:48:14Z</cp:lastPrinted>
  <dcterms:created xsi:type="dcterms:W3CDTF">2018-09-02T04:43:50Z</dcterms:created>
  <dcterms:modified xsi:type="dcterms:W3CDTF">2018-09-05T05:18:35Z</dcterms:modified>
</cp:coreProperties>
</file>