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1820" activeTab="1"/>
  </bookViews>
  <sheets>
    <sheet name="Entity 1" sheetId="3" r:id="rId1"/>
    <sheet name="simogramme" sheetId="1" r:id="rId2"/>
    <sheet name="lignes" sheetId="2" r:id="rId3"/>
  </sheets>
  <definedNames>
    <definedName name="a">simogramme!$B$18:$C$26</definedName>
  </definedNames>
  <calcPr calcId="179017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/>
  <c r="B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0"/>
  <c r="B9"/>
  <c r="B8"/>
  <c r="B7"/>
  <c r="B6"/>
  <c r="B5"/>
  <c r="B4"/>
  <c r="C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0"/>
  <c r="C9"/>
  <c r="C8"/>
  <c r="C7"/>
  <c r="C6"/>
  <c r="C5"/>
  <c r="C4"/>
  <c r="D11"/>
  <c r="D3" l="1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0"/>
  <c r="D9"/>
  <c r="D8"/>
  <c r="D7"/>
  <c r="D6"/>
  <c r="D5"/>
  <c r="D4"/>
  <c r="A201" i="3"/>
  <c r="A197"/>
  <c r="A193"/>
  <c r="A189"/>
  <c r="A185"/>
  <c r="A181"/>
  <c r="A177"/>
  <c r="A173"/>
  <c r="A169"/>
  <c r="A165"/>
  <c r="A161"/>
  <c r="A157"/>
  <c r="A153"/>
  <c r="A149"/>
  <c r="A145"/>
  <c r="A141"/>
  <c r="A137"/>
  <c r="A133"/>
  <c r="A129"/>
  <c r="A125"/>
  <c r="A121"/>
  <c r="A117"/>
  <c r="A113"/>
  <c r="A109"/>
  <c r="A105"/>
  <c r="A101"/>
  <c r="A97"/>
  <c r="A93"/>
  <c r="A89"/>
  <c r="A85"/>
  <c r="A81"/>
  <c r="A77"/>
  <c r="A73"/>
  <c r="A69"/>
  <c r="A65"/>
  <c r="A61"/>
  <c r="A57"/>
  <c r="A53"/>
  <c r="A49"/>
  <c r="A45"/>
  <c r="A41"/>
  <c r="A37"/>
  <c r="A33"/>
  <c r="A29"/>
  <c r="A25"/>
  <c r="A21"/>
  <c r="A17"/>
  <c r="A13"/>
  <c r="A9"/>
  <c r="A5"/>
  <c r="P206" l="1"/>
  <c r="Q206"/>
</calcChain>
</file>

<file path=xl/sharedStrings.xml><?xml version="1.0" encoding="utf-8"?>
<sst xmlns="http://schemas.openxmlformats.org/spreadsheetml/2006/main" count="15" uniqueCount="14">
  <si>
    <t xml:space="preserve">action </t>
  </si>
  <si>
    <t>prédécesseur</t>
  </si>
  <si>
    <t>temps auxquels tracer lignes</t>
  </si>
  <si>
    <t>N°</t>
  </si>
  <si>
    <t>Mode opératoire
phase de travail</t>
  </si>
  <si>
    <t>Charger la feuille sur la table de la laser</t>
  </si>
  <si>
    <t>Coller feuille sur la table avec bande de scotch</t>
  </si>
  <si>
    <t>Aller vers la cisaille pour start cycle nouvelle feuille avec la pédale</t>
  </si>
  <si>
    <t>Ajuster serpentin sur la table</t>
  </si>
  <si>
    <t>Acquitter barrière immatérielle + retour cisaille</t>
  </si>
  <si>
    <t>Changement chariot serpentin 1/100</t>
  </si>
  <si>
    <t xml:space="preserve">Date : </t>
  </si>
  <si>
    <t xml:space="preserve">Process : </t>
  </si>
  <si>
    <t xml:space="preserve">Aller chercher serpentin sur le chariot + MeP sur la sur la table de la laser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</si>
</sst>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rgb="FFB84700"/>
      <name val="Viessmann Logo"/>
      <charset val="2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5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8000"/>
        <bgColor indexed="64"/>
      </patternFill>
    </fill>
    <fill>
      <patternFill patternType="solid">
        <fgColor rgb="FFFFFFCC"/>
        <bgColor rgb="FFFFFFCC"/>
      </patternFill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hair">
        <color rgb="FF000000"/>
      </left>
      <right style="hair">
        <color rgb="FF000000"/>
      </right>
      <top/>
      <bottom/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rgb="FF000000"/>
      </left>
      <right/>
      <top style="thin">
        <color rgb="FF000000"/>
      </top>
      <bottom/>
      <diagonal/>
    </border>
    <border>
      <left style="hair">
        <color rgb="FF000000"/>
      </left>
      <right/>
      <top/>
      <bottom/>
      <diagonal/>
    </border>
    <border>
      <left style="hair">
        <color rgb="FF000000"/>
      </left>
      <right/>
      <top/>
      <bottom style="hair">
        <color rgb="FF000000"/>
      </bottom>
      <diagonal/>
    </border>
    <border>
      <left/>
      <right/>
      <top/>
      <bottom style="hair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1" fillId="0" borderId="2" xfId="0" applyFont="1" applyBorder="1"/>
    <xf numFmtId="0" fontId="0" fillId="0" borderId="0" xfId="0" applyBorder="1"/>
    <xf numFmtId="0" fontId="0" fillId="2" borderId="0" xfId="0" applyFill="1"/>
    <xf numFmtId="0" fontId="0" fillId="0" borderId="3" xfId="0" applyBorder="1"/>
    <xf numFmtId="0" fontId="0" fillId="0" borderId="0" xfId="0" applyFont="1" applyAlignment="1"/>
    <xf numFmtId="0" fontId="6" fillId="3" borderId="4" xfId="0" applyFont="1" applyFill="1" applyBorder="1" applyAlignment="1">
      <alignment horizontal="center"/>
    </xf>
    <xf numFmtId="4" fontId="6" fillId="3" borderId="4" xfId="0" applyNumberFormat="1" applyFont="1" applyFill="1" applyBorder="1" applyAlignment="1">
      <alignment horizontal="center"/>
    </xf>
    <xf numFmtId="4" fontId="5" fillId="3" borderId="4" xfId="0" applyNumberFormat="1" applyFont="1" applyFill="1" applyBorder="1" applyAlignment="1">
      <alignment horizontal="center"/>
    </xf>
    <xf numFmtId="0" fontId="0" fillId="0" borderId="17" xfId="0" applyBorder="1"/>
    <xf numFmtId="0" fontId="0" fillId="4" borderId="0" xfId="0" applyFill="1" applyBorder="1"/>
    <xf numFmtId="0" fontId="0" fillId="4" borderId="0" xfId="0" applyFill="1"/>
    <xf numFmtId="0" fontId="0" fillId="0" borderId="18" xfId="0" applyBorder="1"/>
    <xf numFmtId="4" fontId="0" fillId="0" borderId="17" xfId="0" applyNumberFormat="1" applyBorder="1"/>
    <xf numFmtId="4" fontId="0" fillId="0" borderId="19" xfId="0" applyNumberFormat="1" applyBorder="1"/>
    <xf numFmtId="0" fontId="4" fillId="0" borderId="9" xfId="0" applyFont="1" applyBorder="1" applyAlignment="1">
      <alignment vertical="top"/>
    </xf>
    <xf numFmtId="0" fontId="4" fillId="0" borderId="11" xfId="0" applyFont="1" applyBorder="1" applyAlignment="1">
      <alignment vertical="top"/>
    </xf>
    <xf numFmtId="0" fontId="4" fillId="0" borderId="23" xfId="0" applyFont="1" applyBorder="1" applyAlignment="1">
      <alignment vertical="top"/>
    </xf>
    <xf numFmtId="0" fontId="3" fillId="0" borderId="5" xfId="0" applyFont="1" applyBorder="1" applyAlignment="1"/>
    <xf numFmtId="0" fontId="4" fillId="0" borderId="6" xfId="0" applyFont="1" applyBorder="1"/>
    <xf numFmtId="0" fontId="2" fillId="0" borderId="7" xfId="0" applyFont="1" applyBorder="1" applyAlignment="1">
      <alignment horizontal="center"/>
    </xf>
    <xf numFmtId="0" fontId="4" fillId="0" borderId="8" xfId="0" applyFont="1" applyBorder="1"/>
    <xf numFmtId="0" fontId="4" fillId="0" borderId="11" xfId="0" applyFont="1" applyBorder="1"/>
    <xf numFmtId="0" fontId="4" fillId="0" borderId="10" xfId="0" applyFont="1" applyBorder="1"/>
    <xf numFmtId="0" fontId="3" fillId="0" borderId="9" xfId="0" applyFont="1" applyBorder="1" applyAlignment="1"/>
    <xf numFmtId="0" fontId="5" fillId="0" borderId="15" xfId="0" applyFont="1" applyBorder="1" applyAlignment="1">
      <alignment horizontal="center"/>
    </xf>
    <xf numFmtId="0" fontId="4" fillId="0" borderId="15" xfId="0" applyFont="1" applyBorder="1"/>
    <xf numFmtId="0" fontId="4" fillId="0" borderId="16" xfId="0" applyFont="1" applyBorder="1"/>
    <xf numFmtId="0" fontId="4" fillId="0" borderId="21" xfId="0" applyFont="1" applyBorder="1" applyAlignment="1">
      <alignment vertical="top" wrapText="1"/>
    </xf>
    <xf numFmtId="0" fontId="4" fillId="0" borderId="21" xfId="0" applyFont="1" applyBorder="1"/>
    <xf numFmtId="0" fontId="4" fillId="0" borderId="22" xfId="0" applyFont="1" applyBorder="1"/>
    <xf numFmtId="0" fontId="4" fillId="0" borderId="20" xfId="0" applyFont="1" applyBorder="1" applyAlignment="1">
      <alignment vertical="top" wrapText="1"/>
    </xf>
    <xf numFmtId="4" fontId="3" fillId="0" borderId="13" xfId="0" applyNumberFormat="1" applyFont="1" applyBorder="1" applyAlignment="1">
      <alignment horizontal="center"/>
    </xf>
    <xf numFmtId="0" fontId="4" fillId="0" borderId="13" xfId="0" applyFont="1" applyBorder="1"/>
    <xf numFmtId="4" fontId="4" fillId="0" borderId="13" xfId="0" applyNumberFormat="1" applyFont="1" applyBorder="1"/>
    <xf numFmtId="4" fontId="4" fillId="0" borderId="10" xfId="0" applyNumberFormat="1" applyFont="1" applyBorder="1"/>
    <xf numFmtId="0" fontId="3" fillId="3" borderId="12" xfId="0" applyFont="1" applyFill="1" applyBorder="1" applyAlignment="1">
      <alignment horizontal="center"/>
    </xf>
    <xf numFmtId="0" fontId="4" fillId="0" borderId="14" xfId="0" applyFont="1" applyBorder="1"/>
    <xf numFmtId="0" fontId="3" fillId="3" borderId="0" xfId="0" applyFont="1" applyFill="1" applyBorder="1" applyAlignment="1">
      <alignment horizontal="center" wrapText="1"/>
    </xf>
    <xf numFmtId="0" fontId="4" fillId="0" borderId="0" xfId="0" applyFont="1" applyBorder="1" applyAlignment="1">
      <alignment vertical="top" wrapText="1"/>
    </xf>
    <xf numFmtId="0" fontId="4" fillId="0" borderId="0" xfId="0" applyFont="1" applyBorder="1"/>
    <xf numFmtId="0" fontId="4" fillId="0" borderId="2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206"/>
  <sheetViews>
    <sheetView topLeftCell="C193" workbookViewId="0">
      <selection activeCell="N209" sqref="N209"/>
    </sheetView>
  </sheetViews>
  <sheetFormatPr baseColWidth="10" defaultRowHeight="14.4"/>
  <cols>
    <col min="17" max="17" width="12.5546875" bestFit="1" customWidth="1"/>
  </cols>
  <sheetData>
    <row r="1" spans="1:17">
      <c r="A1" s="19" t="s">
        <v>11</v>
      </c>
      <c r="B1" s="20"/>
      <c r="P1" s="21"/>
      <c r="Q1" s="22"/>
    </row>
    <row r="2" spans="1:17">
      <c r="A2" s="25" t="s">
        <v>12</v>
      </c>
      <c r="B2" s="23"/>
      <c r="P2" s="23"/>
      <c r="Q2" s="24"/>
    </row>
    <row r="3" spans="1:17">
      <c r="A3" s="37" t="s">
        <v>3</v>
      </c>
      <c r="B3" s="39" t="s">
        <v>4</v>
      </c>
    </row>
    <row r="4" spans="1:17">
      <c r="A4" s="38"/>
      <c r="B4" s="23"/>
    </row>
    <row r="5" spans="1:17">
      <c r="A5" s="26">
        <f>IF(B5="","",1)</f>
        <v>1</v>
      </c>
      <c r="B5" s="32" t="s">
        <v>5</v>
      </c>
      <c r="P5" s="33"/>
      <c r="Q5" s="33">
        <v>0.46</v>
      </c>
    </row>
    <row r="6" spans="1:17">
      <c r="A6" s="27"/>
      <c r="B6" s="30"/>
      <c r="P6" s="34"/>
      <c r="Q6" s="35"/>
    </row>
    <row r="7" spans="1:17">
      <c r="A7" s="27"/>
      <c r="B7" s="31"/>
      <c r="P7" s="34"/>
      <c r="Q7" s="35"/>
    </row>
    <row r="8" spans="1:17">
      <c r="A8" s="28"/>
      <c r="B8" s="16"/>
      <c r="P8" s="24"/>
      <c r="Q8" s="36"/>
    </row>
    <row r="9" spans="1:17" ht="15" customHeight="1">
      <c r="A9" s="26">
        <f>IF(B9="","",2)</f>
        <v>2</v>
      </c>
      <c r="B9" s="29" t="s">
        <v>6</v>
      </c>
      <c r="P9" s="33"/>
      <c r="Q9" s="33">
        <v>0.09</v>
      </c>
    </row>
    <row r="10" spans="1:17">
      <c r="A10" s="27"/>
      <c r="B10" s="30"/>
      <c r="P10" s="34"/>
      <c r="Q10" s="34"/>
    </row>
    <row r="11" spans="1:17">
      <c r="A11" s="27"/>
      <c r="B11" s="31"/>
      <c r="P11" s="34"/>
      <c r="Q11" s="34"/>
    </row>
    <row r="12" spans="1:17">
      <c r="A12" s="28"/>
      <c r="B12" s="16"/>
      <c r="P12" s="24"/>
      <c r="Q12" s="24"/>
    </row>
    <row r="13" spans="1:17" ht="15" customHeight="1">
      <c r="A13" s="26">
        <f>IF(B13="","",3)</f>
        <v>3</v>
      </c>
      <c r="B13" s="29" t="s">
        <v>7</v>
      </c>
      <c r="P13" s="33"/>
      <c r="Q13" s="33">
        <v>0.12</v>
      </c>
    </row>
    <row r="14" spans="1:17">
      <c r="A14" s="27"/>
      <c r="B14" s="30"/>
      <c r="P14" s="34"/>
      <c r="Q14" s="34"/>
    </row>
    <row r="15" spans="1:17">
      <c r="A15" s="27"/>
      <c r="B15" s="31"/>
      <c r="P15" s="34"/>
      <c r="Q15" s="34"/>
    </row>
    <row r="16" spans="1:17">
      <c r="A16" s="28"/>
      <c r="B16" s="16"/>
      <c r="P16" s="24"/>
      <c r="Q16" s="24"/>
    </row>
    <row r="17" spans="1:17" ht="15" customHeight="1">
      <c r="A17" s="26">
        <f>IF(B17="","",4)</f>
        <v>4</v>
      </c>
      <c r="B17" s="29" t="s">
        <v>13</v>
      </c>
      <c r="P17" s="33"/>
      <c r="Q17" s="33">
        <v>0.24</v>
      </c>
    </row>
    <row r="18" spans="1:17">
      <c r="A18" s="27"/>
      <c r="B18" s="30"/>
      <c r="P18" s="34"/>
      <c r="Q18" s="34"/>
    </row>
    <row r="19" spans="1:17">
      <c r="A19" s="27"/>
      <c r="B19" s="31"/>
      <c r="P19" s="34"/>
      <c r="Q19" s="34"/>
    </row>
    <row r="20" spans="1:17">
      <c r="A20" s="28"/>
      <c r="B20" s="16"/>
      <c r="P20" s="24"/>
      <c r="Q20" s="24"/>
    </row>
    <row r="21" spans="1:17" ht="15" customHeight="1">
      <c r="A21" s="26">
        <f>IF(B21="","",5)</f>
        <v>5</v>
      </c>
      <c r="B21" s="29" t="s">
        <v>8</v>
      </c>
      <c r="P21" s="33"/>
      <c r="Q21" s="33">
        <v>0.3</v>
      </c>
    </row>
    <row r="22" spans="1:17">
      <c r="A22" s="27"/>
      <c r="B22" s="30"/>
      <c r="P22" s="34"/>
      <c r="Q22" s="35"/>
    </row>
    <row r="23" spans="1:17">
      <c r="A23" s="27"/>
      <c r="B23" s="31"/>
      <c r="P23" s="34"/>
      <c r="Q23" s="35"/>
    </row>
    <row r="24" spans="1:17">
      <c r="A24" s="28"/>
      <c r="B24" s="16"/>
      <c r="P24" s="24"/>
      <c r="Q24" s="36"/>
    </row>
    <row r="25" spans="1:17" ht="15" customHeight="1">
      <c r="A25" s="26">
        <f>IF(B25="","",6)</f>
        <v>6</v>
      </c>
      <c r="B25" s="29" t="s">
        <v>9</v>
      </c>
      <c r="P25" s="33"/>
      <c r="Q25" s="33">
        <v>0.1</v>
      </c>
    </row>
    <row r="26" spans="1:17">
      <c r="A26" s="27"/>
      <c r="B26" s="30"/>
      <c r="P26" s="34"/>
      <c r="Q26" s="34"/>
    </row>
    <row r="27" spans="1:17">
      <c r="A27" s="27"/>
      <c r="B27" s="31"/>
      <c r="P27" s="34"/>
      <c r="Q27" s="34"/>
    </row>
    <row r="28" spans="1:17">
      <c r="A28" s="28"/>
      <c r="B28" s="16"/>
      <c r="P28" s="24"/>
      <c r="Q28" s="24"/>
    </row>
    <row r="29" spans="1:17" ht="15" customHeight="1">
      <c r="A29" s="26">
        <f>IF(B29="","",7)</f>
        <v>7</v>
      </c>
      <c r="B29" s="29" t="s">
        <v>10</v>
      </c>
      <c r="P29" s="33"/>
      <c r="Q29" s="33">
        <v>0.01</v>
      </c>
    </row>
    <row r="30" spans="1:17">
      <c r="A30" s="27"/>
      <c r="B30" s="30"/>
      <c r="P30" s="34"/>
      <c r="Q30" s="34"/>
    </row>
    <row r="31" spans="1:17">
      <c r="A31" s="27"/>
      <c r="B31" s="31"/>
      <c r="P31" s="34"/>
      <c r="Q31" s="34"/>
    </row>
    <row r="32" spans="1:17">
      <c r="A32" s="28"/>
      <c r="B32" s="17"/>
      <c r="P32" s="24"/>
      <c r="Q32" s="24"/>
    </row>
    <row r="33" spans="1:17" ht="15" customHeight="1">
      <c r="A33" s="26">
        <f>IF(B33="","",8)</f>
        <v>8</v>
      </c>
      <c r="B33" s="29" t="s">
        <v>8</v>
      </c>
      <c r="P33" s="33"/>
      <c r="Q33" s="33">
        <v>0.74</v>
      </c>
    </row>
    <row r="34" spans="1:17">
      <c r="A34" s="27"/>
      <c r="B34" s="30"/>
      <c r="P34" s="34"/>
      <c r="Q34" s="34"/>
    </row>
    <row r="35" spans="1:17">
      <c r="A35" s="27"/>
      <c r="B35" s="31"/>
      <c r="P35" s="34"/>
      <c r="Q35" s="34"/>
    </row>
    <row r="36" spans="1:17">
      <c r="A36" s="28"/>
      <c r="B36" s="16"/>
      <c r="P36" s="24"/>
      <c r="Q36" s="24"/>
    </row>
    <row r="37" spans="1:17" ht="15" customHeight="1">
      <c r="A37" s="26" t="str">
        <f>IF(B37="","",9)</f>
        <v/>
      </c>
      <c r="B37" s="32"/>
      <c r="P37" s="33"/>
      <c r="Q37" s="33">
        <v>0</v>
      </c>
    </row>
    <row r="38" spans="1:17">
      <c r="A38" s="27"/>
      <c r="B38" s="30"/>
      <c r="P38" s="34"/>
      <c r="Q38" s="34"/>
    </row>
    <row r="39" spans="1:17">
      <c r="A39" s="27"/>
      <c r="B39" s="31"/>
      <c r="P39" s="34"/>
      <c r="Q39" s="34"/>
    </row>
    <row r="40" spans="1:17">
      <c r="A40" s="28"/>
      <c r="B40" s="16"/>
      <c r="P40" s="24"/>
      <c r="Q40" s="24"/>
    </row>
    <row r="41" spans="1:17" ht="15" customHeight="1">
      <c r="A41" s="26" t="str">
        <f>IF(B41="","",10)</f>
        <v/>
      </c>
      <c r="B41" s="29"/>
      <c r="P41" s="33"/>
      <c r="Q41" s="33">
        <v>0</v>
      </c>
    </row>
    <row r="42" spans="1:17">
      <c r="A42" s="27"/>
      <c r="B42" s="30"/>
      <c r="P42" s="34"/>
      <c r="Q42" s="34"/>
    </row>
    <row r="43" spans="1:17">
      <c r="A43" s="27"/>
      <c r="B43" s="31"/>
      <c r="P43" s="34"/>
      <c r="Q43" s="34"/>
    </row>
    <row r="44" spans="1:17">
      <c r="A44" s="28"/>
      <c r="B44" s="16"/>
      <c r="P44" s="24"/>
      <c r="Q44" s="24"/>
    </row>
    <row r="45" spans="1:17" ht="15" customHeight="1">
      <c r="A45" s="26" t="str">
        <f>IF(B45="","",11)</f>
        <v/>
      </c>
      <c r="B45" s="29"/>
      <c r="P45" s="33"/>
      <c r="Q45" s="33">
        <v>0</v>
      </c>
    </row>
    <row r="46" spans="1:17">
      <c r="A46" s="27"/>
      <c r="B46" s="30"/>
      <c r="P46" s="34"/>
      <c r="Q46" s="34"/>
    </row>
    <row r="47" spans="1:17">
      <c r="A47" s="27"/>
      <c r="B47" s="31"/>
      <c r="P47" s="34"/>
      <c r="Q47" s="34"/>
    </row>
    <row r="48" spans="1:17">
      <c r="A48" s="28"/>
      <c r="B48" s="16"/>
      <c r="P48" s="24"/>
      <c r="Q48" s="24"/>
    </row>
    <row r="49" spans="1:17" ht="15" customHeight="1">
      <c r="A49" s="26" t="str">
        <f>IF(B49="","",12)</f>
        <v/>
      </c>
      <c r="B49" s="29"/>
      <c r="P49" s="33"/>
      <c r="Q49" s="33">
        <v>0</v>
      </c>
    </row>
    <row r="50" spans="1:17">
      <c r="A50" s="27"/>
      <c r="B50" s="30"/>
      <c r="P50" s="34"/>
      <c r="Q50" s="34"/>
    </row>
    <row r="51" spans="1:17">
      <c r="A51" s="27"/>
      <c r="B51" s="31"/>
      <c r="P51" s="34"/>
      <c r="Q51" s="34"/>
    </row>
    <row r="52" spans="1:17">
      <c r="A52" s="28"/>
      <c r="B52" s="16"/>
      <c r="P52" s="24"/>
      <c r="Q52" s="24"/>
    </row>
    <row r="53" spans="1:17" ht="15" customHeight="1">
      <c r="A53" s="26" t="str">
        <f>IF(B53="","",13)</f>
        <v/>
      </c>
      <c r="B53" s="29"/>
      <c r="P53" s="33"/>
      <c r="Q53" s="33">
        <v>0</v>
      </c>
    </row>
    <row r="54" spans="1:17">
      <c r="A54" s="27"/>
      <c r="B54" s="30"/>
      <c r="P54" s="34"/>
      <c r="Q54" s="34"/>
    </row>
    <row r="55" spans="1:17">
      <c r="A55" s="27"/>
      <c r="B55" s="31"/>
      <c r="P55" s="34"/>
      <c r="Q55" s="34"/>
    </row>
    <row r="56" spans="1:17">
      <c r="A56" s="28"/>
      <c r="B56" s="16"/>
      <c r="P56" s="24"/>
      <c r="Q56" s="24"/>
    </row>
    <row r="57" spans="1:17" ht="15" customHeight="1">
      <c r="A57" s="26" t="str">
        <f>IF(B57="","",14)</f>
        <v/>
      </c>
      <c r="B57" s="29"/>
      <c r="P57" s="33"/>
      <c r="Q57" s="33">
        <v>0</v>
      </c>
    </row>
    <row r="58" spans="1:17">
      <c r="A58" s="27"/>
      <c r="B58" s="30"/>
      <c r="P58" s="34"/>
      <c r="Q58" s="34"/>
    </row>
    <row r="59" spans="1:17">
      <c r="A59" s="27"/>
      <c r="B59" s="31"/>
      <c r="P59" s="34"/>
      <c r="Q59" s="34"/>
    </row>
    <row r="60" spans="1:17">
      <c r="A60" s="28"/>
      <c r="B60" s="16"/>
      <c r="P60" s="24"/>
      <c r="Q60" s="24"/>
    </row>
    <row r="61" spans="1:17" ht="15" customHeight="1">
      <c r="A61" s="26" t="str">
        <f>IF(B61="","",15)</f>
        <v/>
      </c>
      <c r="B61" s="29"/>
      <c r="P61" s="33"/>
      <c r="Q61" s="33">
        <v>0</v>
      </c>
    </row>
    <row r="62" spans="1:17">
      <c r="A62" s="27"/>
      <c r="B62" s="30"/>
      <c r="P62" s="34"/>
      <c r="Q62" s="34"/>
    </row>
    <row r="63" spans="1:17">
      <c r="A63" s="27"/>
      <c r="B63" s="31"/>
      <c r="P63" s="34"/>
      <c r="Q63" s="34"/>
    </row>
    <row r="64" spans="1:17">
      <c r="A64" s="28"/>
      <c r="B64" s="17"/>
      <c r="P64" s="24"/>
      <c r="Q64" s="24"/>
    </row>
    <row r="65" spans="1:17" ht="15" customHeight="1">
      <c r="A65" s="26" t="str">
        <f>IF(B65="","",16)</f>
        <v/>
      </c>
      <c r="B65" s="29"/>
      <c r="P65" s="33"/>
      <c r="Q65" s="33">
        <v>0</v>
      </c>
    </row>
    <row r="66" spans="1:17">
      <c r="A66" s="27"/>
      <c r="B66" s="30"/>
      <c r="P66" s="34"/>
      <c r="Q66" s="34"/>
    </row>
    <row r="67" spans="1:17">
      <c r="A67" s="27"/>
      <c r="B67" s="31"/>
      <c r="P67" s="34"/>
      <c r="Q67" s="34"/>
    </row>
    <row r="68" spans="1:17">
      <c r="A68" s="28"/>
      <c r="B68" s="16"/>
      <c r="P68" s="24"/>
      <c r="Q68" s="24"/>
    </row>
    <row r="69" spans="1:17" ht="15" customHeight="1">
      <c r="A69" s="26" t="str">
        <f>IF(B69="","",17)</f>
        <v/>
      </c>
      <c r="B69" s="40"/>
      <c r="P69" s="33"/>
      <c r="Q69" s="33">
        <v>0</v>
      </c>
    </row>
    <row r="70" spans="1:17">
      <c r="A70" s="27"/>
      <c r="B70" s="41"/>
      <c r="P70" s="34"/>
      <c r="Q70" s="34"/>
    </row>
    <row r="71" spans="1:17">
      <c r="A71" s="27"/>
      <c r="B71" s="42"/>
      <c r="P71" s="34"/>
      <c r="Q71" s="34"/>
    </row>
    <row r="72" spans="1:17">
      <c r="A72" s="28"/>
      <c r="B72" s="17"/>
      <c r="P72" s="24"/>
      <c r="Q72" s="24"/>
    </row>
    <row r="73" spans="1:17" ht="15" customHeight="1">
      <c r="A73" s="26" t="str">
        <f>IF(B73="","",18)</f>
        <v/>
      </c>
      <c r="B73" s="40"/>
      <c r="P73" s="33"/>
      <c r="Q73" s="33">
        <v>0</v>
      </c>
    </row>
    <row r="74" spans="1:17">
      <c r="A74" s="27"/>
      <c r="B74" s="41"/>
      <c r="P74" s="34"/>
      <c r="Q74" s="34"/>
    </row>
    <row r="75" spans="1:17">
      <c r="A75" s="27"/>
      <c r="B75" s="42"/>
      <c r="P75" s="34"/>
      <c r="Q75" s="34"/>
    </row>
    <row r="76" spans="1:17">
      <c r="A76" s="28"/>
      <c r="B76" s="17"/>
      <c r="P76" s="24"/>
      <c r="Q76" s="24"/>
    </row>
    <row r="77" spans="1:17" ht="15" customHeight="1">
      <c r="A77" s="26" t="str">
        <f>IF(B77="","",19)</f>
        <v/>
      </c>
      <c r="B77" s="40"/>
      <c r="P77" s="33"/>
      <c r="Q77" s="33">
        <v>0</v>
      </c>
    </row>
    <row r="78" spans="1:17">
      <c r="A78" s="27"/>
      <c r="B78" s="41"/>
      <c r="P78" s="34"/>
      <c r="Q78" s="34"/>
    </row>
    <row r="79" spans="1:17">
      <c r="A79" s="27"/>
      <c r="B79" s="42"/>
      <c r="P79" s="34"/>
      <c r="Q79" s="34"/>
    </row>
    <row r="80" spans="1:17">
      <c r="A80" s="28"/>
      <c r="B80" s="17"/>
      <c r="P80" s="24"/>
      <c r="Q80" s="24"/>
    </row>
    <row r="81" spans="1:17" ht="15" customHeight="1">
      <c r="A81" s="26" t="str">
        <f>IF(B81="","",20)</f>
        <v/>
      </c>
      <c r="B81" s="40"/>
      <c r="P81" s="33"/>
      <c r="Q81" s="33">
        <v>0</v>
      </c>
    </row>
    <row r="82" spans="1:17">
      <c r="A82" s="27"/>
      <c r="B82" s="41"/>
      <c r="P82" s="34"/>
      <c r="Q82" s="34"/>
    </row>
    <row r="83" spans="1:17">
      <c r="A83" s="27"/>
      <c r="B83" s="42"/>
      <c r="P83" s="34"/>
      <c r="Q83" s="34"/>
    </row>
    <row r="84" spans="1:17">
      <c r="A84" s="28"/>
      <c r="B84" s="17"/>
      <c r="P84" s="24"/>
      <c r="Q84" s="24"/>
    </row>
    <row r="85" spans="1:17" ht="15" customHeight="1">
      <c r="A85" s="26" t="str">
        <f>IF(B85="","",21)</f>
        <v/>
      </c>
      <c r="B85" s="40"/>
      <c r="P85" s="33"/>
      <c r="Q85" s="33">
        <v>0</v>
      </c>
    </row>
    <row r="86" spans="1:17">
      <c r="A86" s="27"/>
      <c r="B86" s="41"/>
      <c r="P86" s="34"/>
      <c r="Q86" s="34"/>
    </row>
    <row r="87" spans="1:17">
      <c r="A87" s="27"/>
      <c r="B87" s="42"/>
      <c r="P87" s="34"/>
      <c r="Q87" s="34"/>
    </row>
    <row r="88" spans="1:17">
      <c r="A88" s="28"/>
      <c r="B88" s="17"/>
      <c r="P88" s="24"/>
      <c r="Q88" s="24"/>
    </row>
    <row r="89" spans="1:17" ht="15" customHeight="1">
      <c r="A89" s="26" t="str">
        <f>IF(B89="","",22)</f>
        <v/>
      </c>
      <c r="B89" s="40"/>
      <c r="P89" s="33"/>
      <c r="Q89" s="33">
        <v>0</v>
      </c>
    </row>
    <row r="90" spans="1:17">
      <c r="A90" s="27"/>
      <c r="B90" s="41"/>
      <c r="P90" s="34"/>
      <c r="Q90" s="34"/>
    </row>
    <row r="91" spans="1:17">
      <c r="A91" s="27"/>
      <c r="B91" s="42"/>
      <c r="P91" s="34"/>
      <c r="Q91" s="34"/>
    </row>
    <row r="92" spans="1:17">
      <c r="A92" s="28"/>
      <c r="B92" s="17"/>
      <c r="P92" s="24"/>
      <c r="Q92" s="24"/>
    </row>
    <row r="93" spans="1:17" ht="15" customHeight="1">
      <c r="A93" s="26" t="str">
        <f>IF(B93="","",23)</f>
        <v/>
      </c>
      <c r="B93" s="40"/>
      <c r="P93" s="33"/>
      <c r="Q93" s="33">
        <v>0</v>
      </c>
    </row>
    <row r="94" spans="1:17">
      <c r="A94" s="27"/>
      <c r="B94" s="41"/>
      <c r="P94" s="34"/>
      <c r="Q94" s="34"/>
    </row>
    <row r="95" spans="1:17">
      <c r="A95" s="27"/>
      <c r="B95" s="42"/>
      <c r="P95" s="34"/>
      <c r="Q95" s="34"/>
    </row>
    <row r="96" spans="1:17">
      <c r="A96" s="28"/>
      <c r="B96" s="18"/>
      <c r="P96" s="24"/>
      <c r="Q96" s="24"/>
    </row>
    <row r="97" spans="1:17" ht="15" customHeight="1">
      <c r="A97" s="26" t="str">
        <f>IF(B97="","",24)</f>
        <v/>
      </c>
      <c r="B97" s="40"/>
      <c r="P97" s="33"/>
      <c r="Q97" s="33">
        <v>0</v>
      </c>
    </row>
    <row r="98" spans="1:17">
      <c r="A98" s="27"/>
      <c r="B98" s="41"/>
      <c r="P98" s="34"/>
      <c r="Q98" s="34"/>
    </row>
    <row r="99" spans="1:17">
      <c r="A99" s="27"/>
      <c r="B99" s="42"/>
      <c r="P99" s="34"/>
      <c r="Q99" s="34"/>
    </row>
    <row r="100" spans="1:17">
      <c r="A100" s="28"/>
      <c r="B100" s="18"/>
      <c r="P100" s="24"/>
      <c r="Q100" s="24"/>
    </row>
    <row r="101" spans="1:17" ht="15" customHeight="1">
      <c r="A101" s="26" t="str">
        <f>IF(B101="","",25)</f>
        <v/>
      </c>
      <c r="B101" s="40"/>
      <c r="P101" s="33"/>
      <c r="Q101" s="33">
        <v>0</v>
      </c>
    </row>
    <row r="102" spans="1:17">
      <c r="A102" s="27"/>
      <c r="B102" s="41"/>
      <c r="P102" s="34"/>
      <c r="Q102" s="34"/>
    </row>
    <row r="103" spans="1:17">
      <c r="A103" s="27"/>
      <c r="B103" s="42"/>
      <c r="P103" s="34"/>
      <c r="Q103" s="34"/>
    </row>
    <row r="104" spans="1:17">
      <c r="A104" s="28"/>
      <c r="B104" s="18"/>
      <c r="P104" s="24"/>
      <c r="Q104" s="24"/>
    </row>
    <row r="105" spans="1:17" ht="15" customHeight="1">
      <c r="A105" s="26" t="str">
        <f>IF(B105="","",26)</f>
        <v/>
      </c>
      <c r="B105" s="40"/>
      <c r="P105" s="33"/>
      <c r="Q105" s="33">
        <v>0</v>
      </c>
    </row>
    <row r="106" spans="1:17">
      <c r="A106" s="27"/>
      <c r="B106" s="41"/>
      <c r="P106" s="34"/>
      <c r="Q106" s="34"/>
    </row>
    <row r="107" spans="1:17">
      <c r="A107" s="27"/>
      <c r="B107" s="42"/>
      <c r="P107" s="34"/>
      <c r="Q107" s="34"/>
    </row>
    <row r="108" spans="1:17">
      <c r="A108" s="28"/>
      <c r="B108" s="18"/>
      <c r="P108" s="24"/>
      <c r="Q108" s="24"/>
    </row>
    <row r="109" spans="1:17" ht="15" customHeight="1">
      <c r="A109" s="26" t="str">
        <f>IF(B109="","",27)</f>
        <v/>
      </c>
      <c r="B109" s="40"/>
      <c r="P109" s="33"/>
      <c r="Q109" s="33">
        <v>0</v>
      </c>
    </row>
    <row r="110" spans="1:17">
      <c r="A110" s="27"/>
      <c r="B110" s="41"/>
      <c r="P110" s="34"/>
      <c r="Q110" s="34"/>
    </row>
    <row r="111" spans="1:17">
      <c r="A111" s="27"/>
      <c r="B111" s="42"/>
      <c r="P111" s="34"/>
      <c r="Q111" s="34"/>
    </row>
    <row r="112" spans="1:17">
      <c r="A112" s="28"/>
      <c r="B112" s="18"/>
      <c r="P112" s="24"/>
      <c r="Q112" s="24"/>
    </row>
    <row r="113" spans="1:17" ht="15" customHeight="1">
      <c r="A113" s="26" t="str">
        <f>IF(B113="","",28)</f>
        <v/>
      </c>
      <c r="B113" s="40"/>
      <c r="P113" s="33"/>
      <c r="Q113" s="33">
        <v>0</v>
      </c>
    </row>
    <row r="114" spans="1:17">
      <c r="A114" s="27"/>
      <c r="B114" s="41"/>
      <c r="P114" s="34"/>
      <c r="Q114" s="34"/>
    </row>
    <row r="115" spans="1:17">
      <c r="A115" s="27"/>
      <c r="B115" s="42"/>
      <c r="P115" s="34"/>
      <c r="Q115" s="34"/>
    </row>
    <row r="116" spans="1:17">
      <c r="A116" s="28"/>
      <c r="B116" s="18"/>
      <c r="P116" s="24"/>
      <c r="Q116" s="24"/>
    </row>
    <row r="117" spans="1:17" ht="15" customHeight="1">
      <c r="A117" s="26" t="str">
        <f>IF(B117="","",29)</f>
        <v/>
      </c>
      <c r="B117" s="40"/>
      <c r="P117" s="33"/>
      <c r="Q117" s="33">
        <v>0</v>
      </c>
    </row>
    <row r="118" spans="1:17">
      <c r="A118" s="27"/>
      <c r="B118" s="41"/>
      <c r="P118" s="34"/>
      <c r="Q118" s="34"/>
    </row>
    <row r="119" spans="1:17">
      <c r="A119" s="27"/>
      <c r="B119" s="42"/>
      <c r="P119" s="34"/>
      <c r="Q119" s="34"/>
    </row>
    <row r="120" spans="1:17">
      <c r="A120" s="28"/>
      <c r="B120" s="18"/>
      <c r="P120" s="24"/>
      <c r="Q120" s="24"/>
    </row>
    <row r="121" spans="1:17" ht="15" customHeight="1">
      <c r="A121" s="26" t="str">
        <f>IF(B121="","",30)</f>
        <v/>
      </c>
      <c r="B121" s="40"/>
      <c r="P121" s="33"/>
      <c r="Q121" s="33">
        <v>0</v>
      </c>
    </row>
    <row r="122" spans="1:17">
      <c r="A122" s="27"/>
      <c r="B122" s="41"/>
      <c r="P122" s="34"/>
      <c r="Q122" s="34"/>
    </row>
    <row r="123" spans="1:17">
      <c r="A123" s="27"/>
      <c r="B123" s="42"/>
      <c r="P123" s="34"/>
      <c r="Q123" s="34"/>
    </row>
    <row r="124" spans="1:17">
      <c r="A124" s="28"/>
      <c r="B124" s="18"/>
      <c r="P124" s="24"/>
      <c r="Q124" s="24"/>
    </row>
    <row r="125" spans="1:17" ht="15" customHeight="1">
      <c r="A125" s="26" t="str">
        <f>IF(B125="","",31)</f>
        <v/>
      </c>
      <c r="B125" s="40"/>
      <c r="P125" s="33"/>
      <c r="Q125" s="33">
        <v>0</v>
      </c>
    </row>
    <row r="126" spans="1:17">
      <c r="A126" s="27"/>
      <c r="B126" s="41"/>
      <c r="P126" s="34"/>
      <c r="Q126" s="34"/>
    </row>
    <row r="127" spans="1:17">
      <c r="A127" s="27"/>
      <c r="B127" s="42"/>
      <c r="P127" s="34"/>
      <c r="Q127" s="34"/>
    </row>
    <row r="128" spans="1:17">
      <c r="A128" s="28"/>
      <c r="B128" s="18"/>
      <c r="P128" s="24"/>
      <c r="Q128" s="24"/>
    </row>
    <row r="129" spans="1:17" ht="15" customHeight="1">
      <c r="A129" s="26" t="str">
        <f>IF(B129="","",32)</f>
        <v/>
      </c>
      <c r="B129" s="40"/>
      <c r="P129" s="33"/>
      <c r="Q129" s="33">
        <v>0</v>
      </c>
    </row>
    <row r="130" spans="1:17">
      <c r="A130" s="27"/>
      <c r="B130" s="41"/>
      <c r="P130" s="34"/>
      <c r="Q130" s="34"/>
    </row>
    <row r="131" spans="1:17">
      <c r="A131" s="27"/>
      <c r="B131" s="42"/>
      <c r="P131" s="34"/>
      <c r="Q131" s="34"/>
    </row>
    <row r="132" spans="1:17">
      <c r="A132" s="28"/>
      <c r="B132" s="18"/>
      <c r="P132" s="24"/>
      <c r="Q132" s="24"/>
    </row>
    <row r="133" spans="1:17" ht="15" customHeight="1">
      <c r="A133" s="26" t="str">
        <f>IF(B133="","",33)</f>
        <v/>
      </c>
      <c r="B133" s="40"/>
      <c r="P133" s="33"/>
      <c r="Q133" s="33">
        <v>0</v>
      </c>
    </row>
    <row r="134" spans="1:17">
      <c r="A134" s="27"/>
      <c r="B134" s="41"/>
      <c r="P134" s="34"/>
      <c r="Q134" s="34"/>
    </row>
    <row r="135" spans="1:17">
      <c r="A135" s="27"/>
      <c r="B135" s="42"/>
      <c r="P135" s="34"/>
      <c r="Q135" s="34"/>
    </row>
    <row r="136" spans="1:17">
      <c r="A136" s="28"/>
      <c r="B136" s="18"/>
      <c r="P136" s="24"/>
      <c r="Q136" s="24"/>
    </row>
    <row r="137" spans="1:17" ht="15" customHeight="1">
      <c r="A137" s="26" t="str">
        <f>IF(B137="","",34)</f>
        <v/>
      </c>
      <c r="B137" s="40"/>
      <c r="P137" s="33"/>
      <c r="Q137" s="33">
        <v>0</v>
      </c>
    </row>
    <row r="138" spans="1:17">
      <c r="A138" s="27"/>
      <c r="B138" s="41"/>
      <c r="P138" s="34"/>
      <c r="Q138" s="34"/>
    </row>
    <row r="139" spans="1:17">
      <c r="A139" s="27"/>
      <c r="B139" s="42"/>
      <c r="P139" s="34"/>
      <c r="Q139" s="34"/>
    </row>
    <row r="140" spans="1:17">
      <c r="A140" s="28"/>
      <c r="B140" s="18"/>
      <c r="P140" s="24"/>
      <c r="Q140" s="24"/>
    </row>
    <row r="141" spans="1:17" ht="15" customHeight="1">
      <c r="A141" s="26" t="str">
        <f>IF(B141="","",35)</f>
        <v/>
      </c>
      <c r="B141" s="40"/>
      <c r="P141" s="33"/>
      <c r="Q141" s="33">
        <v>0</v>
      </c>
    </row>
    <row r="142" spans="1:17">
      <c r="A142" s="27"/>
      <c r="B142" s="41"/>
      <c r="P142" s="34"/>
      <c r="Q142" s="34"/>
    </row>
    <row r="143" spans="1:17">
      <c r="A143" s="27"/>
      <c r="B143" s="42"/>
      <c r="P143" s="34"/>
      <c r="Q143" s="34"/>
    </row>
    <row r="144" spans="1:17">
      <c r="A144" s="28"/>
      <c r="B144" s="18"/>
      <c r="P144" s="24"/>
      <c r="Q144" s="24"/>
    </row>
    <row r="145" spans="1:17" ht="15" customHeight="1">
      <c r="A145" s="26" t="str">
        <f>IF(B145="","",36)</f>
        <v/>
      </c>
      <c r="B145" s="40"/>
      <c r="P145" s="33"/>
      <c r="Q145" s="33">
        <v>0</v>
      </c>
    </row>
    <row r="146" spans="1:17">
      <c r="A146" s="27"/>
      <c r="B146" s="41"/>
      <c r="P146" s="34"/>
      <c r="Q146" s="34"/>
    </row>
    <row r="147" spans="1:17">
      <c r="A147" s="27"/>
      <c r="B147" s="42"/>
      <c r="P147" s="34"/>
      <c r="Q147" s="34"/>
    </row>
    <row r="148" spans="1:17">
      <c r="A148" s="28"/>
      <c r="B148" s="18"/>
      <c r="P148" s="24"/>
      <c r="Q148" s="24"/>
    </row>
    <row r="149" spans="1:17" ht="15" customHeight="1">
      <c r="A149" s="26" t="str">
        <f>IF(B149="","",37)</f>
        <v/>
      </c>
      <c r="B149" s="40"/>
      <c r="P149" s="33"/>
      <c r="Q149" s="33">
        <v>0</v>
      </c>
    </row>
    <row r="150" spans="1:17">
      <c r="A150" s="27"/>
      <c r="B150" s="41"/>
      <c r="P150" s="34"/>
      <c r="Q150" s="34"/>
    </row>
    <row r="151" spans="1:17">
      <c r="A151" s="27"/>
      <c r="B151" s="42"/>
      <c r="P151" s="34"/>
      <c r="Q151" s="34"/>
    </row>
    <row r="152" spans="1:17">
      <c r="A152" s="28"/>
      <c r="B152" s="18"/>
      <c r="P152" s="24"/>
      <c r="Q152" s="24"/>
    </row>
    <row r="153" spans="1:17" ht="15" customHeight="1">
      <c r="A153" s="26" t="str">
        <f>IF(B153="","",38)</f>
        <v/>
      </c>
      <c r="B153" s="40"/>
      <c r="P153" s="33"/>
      <c r="Q153" s="33">
        <v>0</v>
      </c>
    </row>
    <row r="154" spans="1:17">
      <c r="A154" s="27"/>
      <c r="B154" s="41"/>
      <c r="P154" s="34"/>
      <c r="Q154" s="34"/>
    </row>
    <row r="155" spans="1:17">
      <c r="A155" s="27"/>
      <c r="B155" s="42"/>
      <c r="P155" s="34"/>
      <c r="Q155" s="34"/>
    </row>
    <row r="156" spans="1:17">
      <c r="A156" s="28"/>
      <c r="B156" s="18"/>
      <c r="P156" s="24"/>
      <c r="Q156" s="24"/>
    </row>
    <row r="157" spans="1:17" ht="15" customHeight="1">
      <c r="A157" s="26" t="str">
        <f>IF(B157="","",39)</f>
        <v/>
      </c>
      <c r="B157" s="40"/>
      <c r="P157" s="33"/>
      <c r="Q157" s="33">
        <v>0</v>
      </c>
    </row>
    <row r="158" spans="1:17">
      <c r="A158" s="27"/>
      <c r="B158" s="41"/>
      <c r="P158" s="34"/>
      <c r="Q158" s="34"/>
    </row>
    <row r="159" spans="1:17">
      <c r="A159" s="27"/>
      <c r="B159" s="42"/>
      <c r="P159" s="34"/>
      <c r="Q159" s="34"/>
    </row>
    <row r="160" spans="1:17">
      <c r="A160" s="28"/>
      <c r="B160" s="18"/>
      <c r="P160" s="24"/>
      <c r="Q160" s="24"/>
    </row>
    <row r="161" spans="1:17" ht="15" customHeight="1">
      <c r="A161" s="26" t="str">
        <f>IF(B161="","",40)</f>
        <v/>
      </c>
      <c r="B161" s="40"/>
      <c r="P161" s="33"/>
      <c r="Q161" s="33">
        <v>0</v>
      </c>
    </row>
    <row r="162" spans="1:17">
      <c r="A162" s="27"/>
      <c r="B162" s="41"/>
      <c r="P162" s="34"/>
      <c r="Q162" s="34"/>
    </row>
    <row r="163" spans="1:17">
      <c r="A163" s="27"/>
      <c r="B163" s="42"/>
      <c r="P163" s="34"/>
      <c r="Q163" s="34"/>
    </row>
    <row r="164" spans="1:17">
      <c r="A164" s="28"/>
      <c r="B164" s="18"/>
      <c r="P164" s="24"/>
      <c r="Q164" s="24"/>
    </row>
    <row r="165" spans="1:17" ht="15" customHeight="1">
      <c r="A165" s="26" t="str">
        <f>IF(B165="","",41)</f>
        <v/>
      </c>
      <c r="B165" s="40"/>
      <c r="P165" s="33"/>
      <c r="Q165" s="33">
        <v>0</v>
      </c>
    </row>
    <row r="166" spans="1:17">
      <c r="A166" s="27"/>
      <c r="B166" s="41"/>
      <c r="P166" s="34"/>
      <c r="Q166" s="34"/>
    </row>
    <row r="167" spans="1:17">
      <c r="A167" s="27"/>
      <c r="B167" s="42"/>
      <c r="P167" s="34"/>
      <c r="Q167" s="34"/>
    </row>
    <row r="168" spans="1:17">
      <c r="A168" s="28"/>
      <c r="B168" s="18"/>
      <c r="P168" s="24"/>
      <c r="Q168" s="24"/>
    </row>
    <row r="169" spans="1:17" ht="15" customHeight="1">
      <c r="A169" s="26" t="str">
        <f>IF(B169="","",42)</f>
        <v/>
      </c>
      <c r="B169" s="40"/>
      <c r="P169" s="33"/>
      <c r="Q169" s="33">
        <v>0</v>
      </c>
    </row>
    <row r="170" spans="1:17">
      <c r="A170" s="27"/>
      <c r="B170" s="41"/>
      <c r="P170" s="34"/>
      <c r="Q170" s="34"/>
    </row>
    <row r="171" spans="1:17">
      <c r="A171" s="27"/>
      <c r="B171" s="42"/>
      <c r="P171" s="34"/>
      <c r="Q171" s="34"/>
    </row>
    <row r="172" spans="1:17">
      <c r="A172" s="28"/>
      <c r="B172" s="18"/>
      <c r="P172" s="24"/>
      <c r="Q172" s="24"/>
    </row>
    <row r="173" spans="1:17" ht="15" customHeight="1">
      <c r="A173" s="26" t="str">
        <f>IF(B173="","",43)</f>
        <v/>
      </c>
      <c r="B173" s="40"/>
      <c r="P173" s="33"/>
      <c r="Q173" s="33">
        <v>0</v>
      </c>
    </row>
    <row r="174" spans="1:17">
      <c r="A174" s="27"/>
      <c r="B174" s="41"/>
      <c r="P174" s="34"/>
      <c r="Q174" s="34"/>
    </row>
    <row r="175" spans="1:17">
      <c r="A175" s="27"/>
      <c r="B175" s="42"/>
      <c r="P175" s="34"/>
      <c r="Q175" s="34"/>
    </row>
    <row r="176" spans="1:17">
      <c r="A176" s="28"/>
      <c r="B176" s="18"/>
      <c r="P176" s="24"/>
      <c r="Q176" s="24"/>
    </row>
    <row r="177" spans="1:17" ht="15" customHeight="1">
      <c r="A177" s="26" t="str">
        <f>IF(B177="","",44)</f>
        <v/>
      </c>
      <c r="B177" s="40"/>
      <c r="P177" s="33"/>
      <c r="Q177" s="33">
        <v>0</v>
      </c>
    </row>
    <row r="178" spans="1:17">
      <c r="A178" s="27"/>
      <c r="B178" s="41"/>
      <c r="P178" s="34"/>
      <c r="Q178" s="34"/>
    </row>
    <row r="179" spans="1:17">
      <c r="A179" s="27"/>
      <c r="B179" s="42"/>
      <c r="P179" s="34"/>
      <c r="Q179" s="34"/>
    </row>
    <row r="180" spans="1:17">
      <c r="A180" s="28"/>
      <c r="B180" s="18"/>
      <c r="P180" s="24"/>
      <c r="Q180" s="24"/>
    </row>
    <row r="181" spans="1:17" ht="15" customHeight="1">
      <c r="A181" s="26" t="str">
        <f>IF(B181="","",45)</f>
        <v/>
      </c>
      <c r="B181" s="40"/>
      <c r="P181" s="33"/>
      <c r="Q181" s="33">
        <v>0</v>
      </c>
    </row>
    <row r="182" spans="1:17">
      <c r="A182" s="27"/>
      <c r="B182" s="41"/>
      <c r="P182" s="34"/>
      <c r="Q182" s="34"/>
    </row>
    <row r="183" spans="1:17">
      <c r="A183" s="27"/>
      <c r="B183" s="42"/>
      <c r="P183" s="34"/>
      <c r="Q183" s="34"/>
    </row>
    <row r="184" spans="1:17">
      <c r="A184" s="28"/>
      <c r="B184" s="18"/>
      <c r="P184" s="24"/>
      <c r="Q184" s="24"/>
    </row>
    <row r="185" spans="1:17" ht="15" customHeight="1">
      <c r="A185" s="26" t="str">
        <f>IF(B185="","",46)</f>
        <v/>
      </c>
      <c r="B185" s="40"/>
      <c r="P185" s="33"/>
      <c r="Q185" s="33">
        <v>0</v>
      </c>
    </row>
    <row r="186" spans="1:17">
      <c r="A186" s="27"/>
      <c r="B186" s="41"/>
      <c r="P186" s="34"/>
      <c r="Q186" s="34"/>
    </row>
    <row r="187" spans="1:17">
      <c r="A187" s="27"/>
      <c r="B187" s="42"/>
      <c r="P187" s="34"/>
      <c r="Q187" s="34"/>
    </row>
    <row r="188" spans="1:17">
      <c r="A188" s="28"/>
      <c r="B188" s="18"/>
      <c r="P188" s="24"/>
      <c r="Q188" s="24"/>
    </row>
    <row r="189" spans="1:17" ht="15" customHeight="1">
      <c r="A189" s="26" t="str">
        <f>IF(B189="","",47)</f>
        <v/>
      </c>
      <c r="B189" s="40"/>
      <c r="P189" s="33"/>
      <c r="Q189" s="33">
        <v>0</v>
      </c>
    </row>
    <row r="190" spans="1:17">
      <c r="A190" s="27"/>
      <c r="B190" s="41"/>
      <c r="P190" s="34"/>
      <c r="Q190" s="34"/>
    </row>
    <row r="191" spans="1:17">
      <c r="A191" s="27"/>
      <c r="B191" s="42"/>
      <c r="P191" s="34"/>
      <c r="Q191" s="34"/>
    </row>
    <row r="192" spans="1:17">
      <c r="A192" s="28"/>
      <c r="B192" s="18"/>
      <c r="P192" s="24"/>
      <c r="Q192" s="24"/>
    </row>
    <row r="193" spans="1:17" ht="15" customHeight="1">
      <c r="A193" s="26" t="str">
        <f>IF(B193="","",48)</f>
        <v/>
      </c>
      <c r="B193" s="40"/>
      <c r="P193" s="33"/>
      <c r="Q193" s="33">
        <v>0</v>
      </c>
    </row>
    <row r="194" spans="1:17">
      <c r="A194" s="27"/>
      <c r="B194" s="41"/>
      <c r="P194" s="34"/>
      <c r="Q194" s="34"/>
    </row>
    <row r="195" spans="1:17">
      <c r="A195" s="27"/>
      <c r="B195" s="42"/>
      <c r="P195" s="34"/>
      <c r="Q195" s="34"/>
    </row>
    <row r="196" spans="1:17">
      <c r="A196" s="28"/>
      <c r="B196" s="18"/>
      <c r="P196" s="24"/>
      <c r="Q196" s="24"/>
    </row>
    <row r="197" spans="1:17" ht="15" customHeight="1">
      <c r="A197" s="26" t="str">
        <f>IF(B197="","",49)</f>
        <v/>
      </c>
      <c r="B197" s="40"/>
      <c r="P197" s="33"/>
      <c r="Q197" s="33">
        <v>0</v>
      </c>
    </row>
    <row r="198" spans="1:17">
      <c r="A198" s="27"/>
      <c r="B198" s="41"/>
      <c r="P198" s="34"/>
      <c r="Q198" s="34"/>
    </row>
    <row r="199" spans="1:17">
      <c r="A199" s="27"/>
      <c r="B199" s="42"/>
      <c r="P199" s="34"/>
      <c r="Q199" s="34"/>
    </row>
    <row r="200" spans="1:17">
      <c r="A200" s="28"/>
      <c r="B200" s="18"/>
      <c r="P200" s="24"/>
      <c r="Q200" s="24"/>
    </row>
    <row r="201" spans="1:17" ht="15" customHeight="1">
      <c r="A201" s="26" t="str">
        <f>IF(B201="","",50)</f>
        <v/>
      </c>
      <c r="B201" s="40"/>
      <c r="P201" s="33"/>
      <c r="Q201" s="33">
        <v>0</v>
      </c>
    </row>
    <row r="202" spans="1:17">
      <c r="A202" s="27"/>
      <c r="B202" s="41"/>
      <c r="P202" s="34"/>
      <c r="Q202" s="34"/>
    </row>
    <row r="203" spans="1:17">
      <c r="A203" s="27"/>
      <c r="B203" s="42"/>
      <c r="P203" s="34"/>
      <c r="Q203" s="34"/>
    </row>
    <row r="204" spans="1:17">
      <c r="A204" s="28"/>
      <c r="B204" s="17"/>
      <c r="P204" s="24"/>
      <c r="Q204" s="24"/>
    </row>
    <row r="205" spans="1:17" ht="19.8" thickBot="1">
      <c r="A205" s="6"/>
      <c r="B205" s="6"/>
      <c r="P205" s="7"/>
      <c r="Q205" s="8"/>
    </row>
    <row r="206" spans="1:17" ht="16.2" thickBot="1">
      <c r="A206" s="6"/>
      <c r="B206" s="6"/>
      <c r="P206" s="9">
        <f t="shared" ref="P206:Q206" si="0">SUM(P3:P82)</f>
        <v>0</v>
      </c>
      <c r="Q206" s="9">
        <f t="shared" si="0"/>
        <v>2.06</v>
      </c>
    </row>
  </sheetData>
  <mergeCells count="205">
    <mergeCell ref="A197:A200"/>
    <mergeCell ref="B197:B199"/>
    <mergeCell ref="P197:P200"/>
    <mergeCell ref="Q197:Q200"/>
    <mergeCell ref="P201:P204"/>
    <mergeCell ref="Q201:Q204"/>
    <mergeCell ref="A201:A204"/>
    <mergeCell ref="B201:B203"/>
    <mergeCell ref="A193:A196"/>
    <mergeCell ref="B193:B195"/>
    <mergeCell ref="P185:P188"/>
    <mergeCell ref="Q185:Q188"/>
    <mergeCell ref="A189:A192"/>
    <mergeCell ref="B189:B191"/>
    <mergeCell ref="P189:P192"/>
    <mergeCell ref="Q189:Q192"/>
    <mergeCell ref="P193:P196"/>
    <mergeCell ref="Q193:Q196"/>
    <mergeCell ref="A177:A180"/>
    <mergeCell ref="B177:B179"/>
    <mergeCell ref="P169:P172"/>
    <mergeCell ref="Q169:Q172"/>
    <mergeCell ref="A173:A176"/>
    <mergeCell ref="B173:B175"/>
    <mergeCell ref="P173:P176"/>
    <mergeCell ref="Q173:Q176"/>
    <mergeCell ref="A185:A188"/>
    <mergeCell ref="B185:B187"/>
    <mergeCell ref="P177:P180"/>
    <mergeCell ref="Q177:Q180"/>
    <mergeCell ref="A181:A184"/>
    <mergeCell ref="B181:B183"/>
    <mergeCell ref="P181:P184"/>
    <mergeCell ref="Q181:Q184"/>
    <mergeCell ref="A161:A164"/>
    <mergeCell ref="B161:B163"/>
    <mergeCell ref="P153:P156"/>
    <mergeCell ref="Q153:Q156"/>
    <mergeCell ref="A157:A160"/>
    <mergeCell ref="B157:B159"/>
    <mergeCell ref="P157:P160"/>
    <mergeCell ref="Q157:Q160"/>
    <mergeCell ref="A169:A172"/>
    <mergeCell ref="B169:B171"/>
    <mergeCell ref="P161:P164"/>
    <mergeCell ref="Q161:Q164"/>
    <mergeCell ref="A165:A168"/>
    <mergeCell ref="B165:B167"/>
    <mergeCell ref="P165:P168"/>
    <mergeCell ref="Q165:Q168"/>
    <mergeCell ref="A145:A148"/>
    <mergeCell ref="B145:B147"/>
    <mergeCell ref="P137:P140"/>
    <mergeCell ref="Q137:Q140"/>
    <mergeCell ref="A141:A144"/>
    <mergeCell ref="B141:B143"/>
    <mergeCell ref="P141:P144"/>
    <mergeCell ref="Q141:Q144"/>
    <mergeCell ref="A153:A156"/>
    <mergeCell ref="B153:B155"/>
    <mergeCell ref="P145:P148"/>
    <mergeCell ref="Q145:Q148"/>
    <mergeCell ref="A149:A152"/>
    <mergeCell ref="B149:B151"/>
    <mergeCell ref="P149:P152"/>
    <mergeCell ref="Q149:Q152"/>
    <mergeCell ref="A129:A132"/>
    <mergeCell ref="B129:B131"/>
    <mergeCell ref="P121:P124"/>
    <mergeCell ref="Q121:Q124"/>
    <mergeCell ref="A125:A128"/>
    <mergeCell ref="B125:B127"/>
    <mergeCell ref="P125:P128"/>
    <mergeCell ref="Q125:Q128"/>
    <mergeCell ref="A137:A140"/>
    <mergeCell ref="B137:B139"/>
    <mergeCell ref="P129:P132"/>
    <mergeCell ref="Q129:Q132"/>
    <mergeCell ref="A133:A136"/>
    <mergeCell ref="B133:B135"/>
    <mergeCell ref="P133:P136"/>
    <mergeCell ref="Q133:Q136"/>
    <mergeCell ref="A113:A116"/>
    <mergeCell ref="B113:B115"/>
    <mergeCell ref="P105:P108"/>
    <mergeCell ref="Q105:Q108"/>
    <mergeCell ref="A109:A112"/>
    <mergeCell ref="B109:B111"/>
    <mergeCell ref="P109:P112"/>
    <mergeCell ref="Q109:Q112"/>
    <mergeCell ref="A121:A124"/>
    <mergeCell ref="B121:B123"/>
    <mergeCell ref="P113:P116"/>
    <mergeCell ref="Q113:Q116"/>
    <mergeCell ref="A117:A120"/>
    <mergeCell ref="B117:B119"/>
    <mergeCell ref="P117:P120"/>
    <mergeCell ref="Q117:Q120"/>
    <mergeCell ref="A97:A100"/>
    <mergeCell ref="B97:B99"/>
    <mergeCell ref="P89:P92"/>
    <mergeCell ref="Q89:Q92"/>
    <mergeCell ref="A93:A96"/>
    <mergeCell ref="B93:B95"/>
    <mergeCell ref="P93:P96"/>
    <mergeCell ref="Q93:Q96"/>
    <mergeCell ref="A105:A108"/>
    <mergeCell ref="B105:B107"/>
    <mergeCell ref="P97:P100"/>
    <mergeCell ref="Q97:Q100"/>
    <mergeCell ref="A101:A104"/>
    <mergeCell ref="B101:B103"/>
    <mergeCell ref="P101:P104"/>
    <mergeCell ref="Q101:Q104"/>
    <mergeCell ref="A81:A84"/>
    <mergeCell ref="B81:B83"/>
    <mergeCell ref="P73:P76"/>
    <mergeCell ref="Q73:Q76"/>
    <mergeCell ref="A77:A80"/>
    <mergeCell ref="B77:B79"/>
    <mergeCell ref="P77:P80"/>
    <mergeCell ref="Q77:Q80"/>
    <mergeCell ref="A89:A92"/>
    <mergeCell ref="B89:B91"/>
    <mergeCell ref="P81:P84"/>
    <mergeCell ref="Q81:Q84"/>
    <mergeCell ref="A85:A88"/>
    <mergeCell ref="B85:B87"/>
    <mergeCell ref="P85:P88"/>
    <mergeCell ref="Q85:Q88"/>
    <mergeCell ref="A65:A68"/>
    <mergeCell ref="B65:B67"/>
    <mergeCell ref="P57:P60"/>
    <mergeCell ref="Q57:Q60"/>
    <mergeCell ref="A61:A64"/>
    <mergeCell ref="B61:B63"/>
    <mergeCell ref="P61:P64"/>
    <mergeCell ref="Q61:Q64"/>
    <mergeCell ref="A73:A76"/>
    <mergeCell ref="B73:B75"/>
    <mergeCell ref="P65:P68"/>
    <mergeCell ref="Q65:Q68"/>
    <mergeCell ref="A69:A72"/>
    <mergeCell ref="B69:B71"/>
    <mergeCell ref="P69:P72"/>
    <mergeCell ref="Q69:Q72"/>
    <mergeCell ref="A49:A52"/>
    <mergeCell ref="B49:B51"/>
    <mergeCell ref="P41:P44"/>
    <mergeCell ref="Q41:Q44"/>
    <mergeCell ref="A45:A48"/>
    <mergeCell ref="B45:B47"/>
    <mergeCell ref="P45:P48"/>
    <mergeCell ref="Q45:Q48"/>
    <mergeCell ref="A57:A60"/>
    <mergeCell ref="B57:B59"/>
    <mergeCell ref="P49:P52"/>
    <mergeCell ref="Q49:Q52"/>
    <mergeCell ref="A53:A56"/>
    <mergeCell ref="B53:B55"/>
    <mergeCell ref="P53:P56"/>
    <mergeCell ref="Q53:Q56"/>
    <mergeCell ref="A33:A36"/>
    <mergeCell ref="B33:B35"/>
    <mergeCell ref="P25:P28"/>
    <mergeCell ref="Q25:Q28"/>
    <mergeCell ref="A29:A32"/>
    <mergeCell ref="B29:B31"/>
    <mergeCell ref="P29:P32"/>
    <mergeCell ref="Q29:Q32"/>
    <mergeCell ref="A41:A44"/>
    <mergeCell ref="B41:B43"/>
    <mergeCell ref="P33:P36"/>
    <mergeCell ref="Q33:Q36"/>
    <mergeCell ref="A37:A40"/>
    <mergeCell ref="B37:B39"/>
    <mergeCell ref="P37:P40"/>
    <mergeCell ref="Q37:Q40"/>
    <mergeCell ref="A17:A20"/>
    <mergeCell ref="B17:B19"/>
    <mergeCell ref="P9:P12"/>
    <mergeCell ref="Q9:Q12"/>
    <mergeCell ref="A13:A16"/>
    <mergeCell ref="B13:B15"/>
    <mergeCell ref="P13:P16"/>
    <mergeCell ref="Q13:Q16"/>
    <mergeCell ref="A25:A28"/>
    <mergeCell ref="B25:B27"/>
    <mergeCell ref="P17:P20"/>
    <mergeCell ref="Q17:Q20"/>
    <mergeCell ref="A21:A24"/>
    <mergeCell ref="B21:B23"/>
    <mergeCell ref="P21:P24"/>
    <mergeCell ref="Q21:Q24"/>
    <mergeCell ref="A1:B1"/>
    <mergeCell ref="P1:Q2"/>
    <mergeCell ref="A2:B2"/>
    <mergeCell ref="A9:A12"/>
    <mergeCell ref="B9:B11"/>
    <mergeCell ref="A5:A8"/>
    <mergeCell ref="B5:B7"/>
    <mergeCell ref="P5:P8"/>
    <mergeCell ref="Q5:Q8"/>
    <mergeCell ref="A3:A4"/>
    <mergeCell ref="B3:B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A61"/>
  <sheetViews>
    <sheetView tabSelected="1" zoomScale="118" zoomScaleNormal="118" zoomScaleSheetLayoutView="100" workbookViewId="0">
      <selection activeCell="B13" sqref="B13"/>
    </sheetView>
  </sheetViews>
  <sheetFormatPr baseColWidth="10" defaultColWidth="11.44140625" defaultRowHeight="14.4"/>
  <cols>
    <col min="1" max="1" width="8" customWidth="1"/>
    <col min="2" max="2" width="6.109375" customWidth="1"/>
    <col min="3" max="3" width="5.88671875" customWidth="1"/>
    <col min="4" max="4" width="2.33203125" customWidth="1"/>
    <col min="5" max="5" width="1.6640625" style="12" customWidth="1"/>
    <col min="6" max="1006" width="1.6640625" customWidth="1"/>
  </cols>
  <sheetData>
    <row r="1" spans="1:157" ht="45.75" customHeight="1">
      <c r="E1" s="11"/>
      <c r="F1" s="5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1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1"/>
      <c r="BD1" s="3"/>
      <c r="BE1" s="3"/>
      <c r="BF1" s="3"/>
      <c r="BW1" s="1"/>
      <c r="ET1" s="3"/>
      <c r="EU1" s="3"/>
      <c r="EV1" s="3"/>
      <c r="EW1" s="3"/>
      <c r="EX1" s="3"/>
      <c r="EY1" s="3"/>
      <c r="EZ1" s="3"/>
      <c r="FA1" s="3"/>
    </row>
    <row r="2" spans="1:157">
      <c r="A2" s="10" t="s">
        <v>1</v>
      </c>
      <c r="B2" s="10"/>
      <c r="C2" s="10" t="s">
        <v>0</v>
      </c>
      <c r="D2" s="10"/>
      <c r="E2" s="11"/>
      <c r="F2" s="5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1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1"/>
      <c r="BD2" s="3"/>
      <c r="BE2" s="3"/>
      <c r="BF2" s="3"/>
      <c r="BW2" s="1"/>
      <c r="ET2" s="3"/>
      <c r="EU2" s="3"/>
      <c r="EV2" s="3"/>
      <c r="EW2" s="3"/>
      <c r="EX2" s="3"/>
      <c r="EY2" s="3"/>
      <c r="EZ2" s="3"/>
      <c r="FA2" s="3"/>
    </row>
    <row r="3" spans="1:157">
      <c r="A3" s="10">
        <v>0</v>
      </c>
      <c r="B3" s="14">
        <f>'Entity 1'!$Q$5</f>
        <v>0.46</v>
      </c>
      <c r="C3" s="10">
        <f>'Entity 1'!$A$5</f>
        <v>1</v>
      </c>
      <c r="D3" s="10">
        <f>'Entity 1'!C5</f>
        <v>0</v>
      </c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</row>
    <row r="4" spans="1:157">
      <c r="A4" s="10">
        <v>1</v>
      </c>
      <c r="B4" s="14">
        <f>'Entity 1'!$Q$9</f>
        <v>0.09</v>
      </c>
      <c r="C4" s="10">
        <f>'Entity 1'!$A$9</f>
        <v>2</v>
      </c>
      <c r="D4" s="10">
        <f>'Entity 1'!C9</f>
        <v>0</v>
      </c>
    </row>
    <row r="5" spans="1:157">
      <c r="A5" s="10">
        <v>2</v>
      </c>
      <c r="B5" s="14">
        <f>'Entity 1'!$Q$13</f>
        <v>0.12</v>
      </c>
      <c r="C5" s="10">
        <f>'Entity 1'!$A$13</f>
        <v>3</v>
      </c>
      <c r="D5" s="10">
        <f>'Entity 1'!C13</f>
        <v>0</v>
      </c>
    </row>
    <row r="6" spans="1:157">
      <c r="A6" s="10">
        <v>3</v>
      </c>
      <c r="B6" s="14">
        <f>'Entity 1'!$Q$17</f>
        <v>0.24</v>
      </c>
      <c r="C6" s="10">
        <f>'Entity 1'!$A$17</f>
        <v>4</v>
      </c>
      <c r="D6" s="10">
        <f>'Entity 1'!C17</f>
        <v>0</v>
      </c>
    </row>
    <row r="7" spans="1:157">
      <c r="A7" s="10">
        <v>6</v>
      </c>
      <c r="B7" s="14">
        <f>'Entity 1'!$Q$21</f>
        <v>0.3</v>
      </c>
      <c r="C7" s="10">
        <f>'Entity 1'!$A$21</f>
        <v>5</v>
      </c>
      <c r="D7" s="10">
        <f>'Entity 1'!C21</f>
        <v>0</v>
      </c>
    </row>
    <row r="8" spans="1:157">
      <c r="A8" s="10">
        <v>4</v>
      </c>
      <c r="B8" s="14">
        <f>'Entity 1'!$Q$25</f>
        <v>0.1</v>
      </c>
      <c r="C8" s="10">
        <f>'Entity 1'!$A$25</f>
        <v>6</v>
      </c>
      <c r="D8" s="10">
        <f>'Entity 1'!C25</f>
        <v>0</v>
      </c>
    </row>
    <row r="9" spans="1:157">
      <c r="A9" s="10">
        <v>6</v>
      </c>
      <c r="B9" s="14">
        <f>'Entity 1'!$Q$29</f>
        <v>0.01</v>
      </c>
      <c r="C9" s="10">
        <f>'Entity 1'!$A$29</f>
        <v>7</v>
      </c>
      <c r="D9" s="10">
        <f>'Entity 1'!C29</f>
        <v>0</v>
      </c>
    </row>
    <row r="10" spans="1:157">
      <c r="A10" s="10">
        <v>7</v>
      </c>
      <c r="B10" s="14">
        <f>'Entity 1'!$Q$33</f>
        <v>0.74</v>
      </c>
      <c r="C10" s="10">
        <f>'Entity 1'!$A$33</f>
        <v>8</v>
      </c>
      <c r="D10" s="10">
        <f>'Entity 1'!C33</f>
        <v>0</v>
      </c>
    </row>
    <row r="11" spans="1:157">
      <c r="A11" s="10"/>
      <c r="B11" s="14">
        <f>'Entity 1'!$Q$37</f>
        <v>0</v>
      </c>
      <c r="C11" s="10"/>
      <c r="D11" s="10">
        <f>'Entity 1'!C37</f>
        <v>0</v>
      </c>
    </row>
    <row r="12" spans="1:157">
      <c r="A12" s="10"/>
      <c r="B12" s="14">
        <f>'Entity 1'!$Q$41</f>
        <v>0</v>
      </c>
      <c r="C12" s="10" t="str">
        <f>'Entity 1'!$A$41</f>
        <v/>
      </c>
      <c r="D12" s="10">
        <f>'Entity 1'!C41</f>
        <v>0</v>
      </c>
    </row>
    <row r="13" spans="1:157">
      <c r="A13" s="10"/>
      <c r="B13" s="14">
        <f>'Entity 1'!$Q$45</f>
        <v>0</v>
      </c>
      <c r="C13" s="10" t="str">
        <f>'Entity 1'!$A$45</f>
        <v/>
      </c>
      <c r="D13" s="10">
        <f>'Entity 1'!C45</f>
        <v>0</v>
      </c>
    </row>
    <row r="14" spans="1:157">
      <c r="A14" s="10"/>
      <c r="B14" s="14">
        <f>'Entity 1'!$Q$49</f>
        <v>0</v>
      </c>
      <c r="C14" s="10" t="str">
        <f>'Entity 1'!$A$49</f>
        <v/>
      </c>
      <c r="D14" s="10">
        <f>'Entity 1'!C49</f>
        <v>0</v>
      </c>
    </row>
    <row r="15" spans="1:157">
      <c r="A15" s="10"/>
      <c r="B15" s="14">
        <f>'Entity 1'!$Q$53</f>
        <v>0</v>
      </c>
      <c r="C15" s="10" t="str">
        <f>'Entity 1'!$A$53</f>
        <v/>
      </c>
      <c r="D15" s="10">
        <f>'Entity 1'!C53</f>
        <v>0</v>
      </c>
    </row>
    <row r="16" spans="1:157">
      <c r="A16" s="10"/>
      <c r="B16" s="14">
        <f>'Entity 1'!$Q$57</f>
        <v>0</v>
      </c>
      <c r="C16" s="10" t="str">
        <f>'Entity 1'!$A$57</f>
        <v/>
      </c>
      <c r="D16" s="10">
        <f>'Entity 1'!C57</f>
        <v>0</v>
      </c>
    </row>
    <row r="17" spans="1:4">
      <c r="A17" s="10"/>
      <c r="B17" s="14">
        <f>'Entity 1'!$Q$61</f>
        <v>0</v>
      </c>
      <c r="C17" s="10" t="str">
        <f>'Entity 1'!$A$61</f>
        <v/>
      </c>
      <c r="D17" s="10">
        <f>'Entity 1'!C61</f>
        <v>0</v>
      </c>
    </row>
    <row r="18" spans="1:4">
      <c r="A18" s="10"/>
      <c r="B18" s="14">
        <f>'Entity 1'!$Q$65</f>
        <v>0</v>
      </c>
      <c r="C18" s="10" t="str">
        <f>'Entity 1'!$A$65</f>
        <v/>
      </c>
      <c r="D18" s="10">
        <f>'Entity 1'!C65</f>
        <v>0</v>
      </c>
    </row>
    <row r="19" spans="1:4">
      <c r="A19" s="10"/>
      <c r="B19" s="14">
        <f>'Entity 1'!$Q$69</f>
        <v>0</v>
      </c>
      <c r="C19" s="10" t="str">
        <f>'Entity 1'!$A$69</f>
        <v/>
      </c>
      <c r="D19" s="10">
        <f>'Entity 1'!C69</f>
        <v>0</v>
      </c>
    </row>
    <row r="20" spans="1:4">
      <c r="A20" s="10"/>
      <c r="B20" s="14">
        <f>'Entity 1'!$Q$73</f>
        <v>0</v>
      </c>
      <c r="C20" s="10" t="str">
        <f>'Entity 1'!$A$73</f>
        <v/>
      </c>
      <c r="D20" s="10">
        <f>'Entity 1'!C73</f>
        <v>0</v>
      </c>
    </row>
    <row r="21" spans="1:4">
      <c r="A21" s="10"/>
      <c r="B21" s="14">
        <f>'Entity 1'!$Q$77</f>
        <v>0</v>
      </c>
      <c r="C21" s="10" t="str">
        <f>'Entity 1'!$A$77</f>
        <v/>
      </c>
      <c r="D21" s="10">
        <f>'Entity 1'!C77</f>
        <v>0</v>
      </c>
    </row>
    <row r="22" spans="1:4">
      <c r="A22" s="10"/>
      <c r="B22" s="14">
        <f>'Entity 1'!$Q$81</f>
        <v>0</v>
      </c>
      <c r="C22" s="10" t="str">
        <f>'Entity 1'!$A$81</f>
        <v/>
      </c>
      <c r="D22" s="10">
        <f>'Entity 1'!C81</f>
        <v>0</v>
      </c>
    </row>
    <row r="23" spans="1:4">
      <c r="A23" s="10"/>
      <c r="B23" s="14">
        <f>'Entity 1'!$Q$85</f>
        <v>0</v>
      </c>
      <c r="C23" s="10" t="str">
        <f>'Entity 1'!$A$85</f>
        <v/>
      </c>
      <c r="D23" s="10">
        <f>'Entity 1'!C85</f>
        <v>0</v>
      </c>
    </row>
    <row r="24" spans="1:4">
      <c r="A24" s="10"/>
      <c r="B24" s="14">
        <f>'Entity 1'!$Q$89</f>
        <v>0</v>
      </c>
      <c r="C24" s="10" t="str">
        <f>'Entity 1'!$A$89</f>
        <v/>
      </c>
      <c r="D24" s="10">
        <f>'Entity 1'!C89</f>
        <v>0</v>
      </c>
    </row>
    <row r="25" spans="1:4">
      <c r="A25" s="10"/>
      <c r="B25" s="14">
        <f>'Entity 1'!$Q$93</f>
        <v>0</v>
      </c>
      <c r="C25" s="10" t="str">
        <f>'Entity 1'!$A$93</f>
        <v/>
      </c>
      <c r="D25" s="10">
        <f>'Entity 1'!C93</f>
        <v>0</v>
      </c>
    </row>
    <row r="26" spans="1:4">
      <c r="A26" s="10"/>
      <c r="B26" s="14">
        <f>'Entity 1'!$Q$97</f>
        <v>0</v>
      </c>
      <c r="C26" s="10" t="str">
        <f>'Entity 1'!$A$97</f>
        <v/>
      </c>
      <c r="D26" s="10">
        <f>'Entity 1'!C97</f>
        <v>0</v>
      </c>
    </row>
    <row r="27" spans="1:4">
      <c r="A27" s="10"/>
      <c r="B27" s="14">
        <f>'Entity 1'!$Q$101</f>
        <v>0</v>
      </c>
      <c r="C27" s="10" t="str">
        <f>'Entity 1'!$A$101</f>
        <v/>
      </c>
      <c r="D27" s="10">
        <f>'Entity 1'!C101</f>
        <v>0</v>
      </c>
    </row>
    <row r="28" spans="1:4">
      <c r="A28" s="10"/>
      <c r="B28" s="14">
        <f>'Entity 1'!$Q$105</f>
        <v>0</v>
      </c>
      <c r="C28" s="10" t="str">
        <f>'Entity 1'!$A$105</f>
        <v/>
      </c>
      <c r="D28" s="10">
        <f>'Entity 1'!C105</f>
        <v>0</v>
      </c>
    </row>
    <row r="29" spans="1:4">
      <c r="A29" s="10"/>
      <c r="B29" s="14">
        <f>'Entity 1'!$Q$109</f>
        <v>0</v>
      </c>
      <c r="C29" s="10" t="str">
        <f>'Entity 1'!$A$109</f>
        <v/>
      </c>
      <c r="D29" s="10">
        <f>'Entity 1'!C109</f>
        <v>0</v>
      </c>
    </row>
    <row r="30" spans="1:4">
      <c r="A30" s="10"/>
      <c r="B30" s="14">
        <f>'Entity 1'!$Q$113</f>
        <v>0</v>
      </c>
      <c r="C30" s="10" t="str">
        <f>'Entity 1'!$A$113</f>
        <v/>
      </c>
      <c r="D30" s="10">
        <f>'Entity 1'!C113</f>
        <v>0</v>
      </c>
    </row>
    <row r="31" spans="1:4">
      <c r="A31" s="10"/>
      <c r="B31" s="14">
        <f>'Entity 1'!$Q$117</f>
        <v>0</v>
      </c>
      <c r="C31" s="10" t="str">
        <f>'Entity 1'!$A$117</f>
        <v/>
      </c>
      <c r="D31" s="10">
        <f>'Entity 1'!C117</f>
        <v>0</v>
      </c>
    </row>
    <row r="32" spans="1:4">
      <c r="A32" s="10"/>
      <c r="B32" s="14">
        <f>'Entity 1'!$Q$121</f>
        <v>0</v>
      </c>
      <c r="C32" s="10" t="str">
        <f>'Entity 1'!$A$121</f>
        <v/>
      </c>
      <c r="D32" s="10">
        <f>'Entity 1'!C121</f>
        <v>0</v>
      </c>
    </row>
    <row r="33" spans="1:4">
      <c r="A33" s="10"/>
      <c r="B33" s="14">
        <f>'Entity 1'!$Q$125</f>
        <v>0</v>
      </c>
      <c r="C33" s="10" t="str">
        <f>'Entity 1'!$A$125</f>
        <v/>
      </c>
      <c r="D33" s="10">
        <f>'Entity 1'!C125</f>
        <v>0</v>
      </c>
    </row>
    <row r="34" spans="1:4">
      <c r="A34" s="10"/>
      <c r="B34" s="14">
        <f>'Entity 1'!$Q$129</f>
        <v>0</v>
      </c>
      <c r="C34" s="10" t="str">
        <f>'Entity 1'!$A$129</f>
        <v/>
      </c>
      <c r="D34" s="10">
        <f>'Entity 1'!C129</f>
        <v>0</v>
      </c>
    </row>
    <row r="35" spans="1:4">
      <c r="A35" s="10"/>
      <c r="B35" s="14">
        <f>'Entity 1'!$Q$133</f>
        <v>0</v>
      </c>
      <c r="C35" s="10" t="str">
        <f>'Entity 1'!$A$133</f>
        <v/>
      </c>
      <c r="D35" s="10">
        <f>'Entity 1'!C133</f>
        <v>0</v>
      </c>
    </row>
    <row r="36" spans="1:4">
      <c r="A36" s="10"/>
      <c r="B36" s="14">
        <f>'Entity 1'!$Q$137</f>
        <v>0</v>
      </c>
      <c r="C36" s="10" t="str">
        <f>'Entity 1'!$A$137</f>
        <v/>
      </c>
      <c r="D36" s="10">
        <f>'Entity 1'!C137</f>
        <v>0</v>
      </c>
    </row>
    <row r="37" spans="1:4">
      <c r="A37" s="10"/>
      <c r="B37" s="14">
        <f>'Entity 1'!$Q$141</f>
        <v>0</v>
      </c>
      <c r="C37" s="10" t="str">
        <f>'Entity 1'!$A$141</f>
        <v/>
      </c>
      <c r="D37" s="10">
        <f>'Entity 1'!C141</f>
        <v>0</v>
      </c>
    </row>
    <row r="38" spans="1:4">
      <c r="A38" s="10"/>
      <c r="B38" s="14">
        <f>'Entity 1'!$Q$145</f>
        <v>0</v>
      </c>
      <c r="C38" s="10" t="str">
        <f>'Entity 1'!$A$145</f>
        <v/>
      </c>
      <c r="D38" s="10">
        <f>'Entity 1'!C145</f>
        <v>0</v>
      </c>
    </row>
    <row r="39" spans="1:4">
      <c r="A39" s="10"/>
      <c r="B39" s="14">
        <f>'Entity 1'!$Q$149</f>
        <v>0</v>
      </c>
      <c r="C39" s="10" t="str">
        <f>'Entity 1'!$A$149</f>
        <v/>
      </c>
      <c r="D39" s="10">
        <f>'Entity 1'!C149</f>
        <v>0</v>
      </c>
    </row>
    <row r="40" spans="1:4">
      <c r="A40" s="10"/>
      <c r="B40" s="14">
        <f>'Entity 1'!$Q$153</f>
        <v>0</v>
      </c>
      <c r="C40" s="10" t="str">
        <f>'Entity 1'!$A$153</f>
        <v/>
      </c>
      <c r="D40" s="10">
        <f>'Entity 1'!C153</f>
        <v>0</v>
      </c>
    </row>
    <row r="41" spans="1:4">
      <c r="A41" s="10"/>
      <c r="B41" s="14">
        <f>'Entity 1'!$Q$157</f>
        <v>0</v>
      </c>
      <c r="C41" s="10" t="str">
        <f>'Entity 1'!$A$157</f>
        <v/>
      </c>
      <c r="D41" s="10">
        <f>'Entity 1'!C157</f>
        <v>0</v>
      </c>
    </row>
    <row r="42" spans="1:4">
      <c r="A42" s="10"/>
      <c r="B42" s="14">
        <f>'Entity 1'!$Q$161</f>
        <v>0</v>
      </c>
      <c r="C42" s="10" t="str">
        <f>'Entity 1'!$A$161</f>
        <v/>
      </c>
      <c r="D42" s="10">
        <f>'Entity 1'!C161</f>
        <v>0</v>
      </c>
    </row>
    <row r="43" spans="1:4">
      <c r="A43" s="10"/>
      <c r="B43" s="14">
        <f>'Entity 1'!$Q$165</f>
        <v>0</v>
      </c>
      <c r="C43" s="10" t="str">
        <f>'Entity 1'!$A$165</f>
        <v/>
      </c>
      <c r="D43" s="10">
        <f>'Entity 1'!C165</f>
        <v>0</v>
      </c>
    </row>
    <row r="44" spans="1:4">
      <c r="A44" s="10"/>
      <c r="B44" s="14">
        <f>'Entity 1'!$Q$169</f>
        <v>0</v>
      </c>
      <c r="C44" s="10" t="str">
        <f>'Entity 1'!$A$169</f>
        <v/>
      </c>
      <c r="D44" s="10">
        <f>'Entity 1'!C169</f>
        <v>0</v>
      </c>
    </row>
    <row r="45" spans="1:4">
      <c r="A45" s="10"/>
      <c r="B45" s="14">
        <f>'Entity 1'!$Q$173</f>
        <v>0</v>
      </c>
      <c r="C45" s="10" t="str">
        <f>'Entity 1'!$A$173</f>
        <v/>
      </c>
      <c r="D45" s="10">
        <f>'Entity 1'!C173</f>
        <v>0</v>
      </c>
    </row>
    <row r="46" spans="1:4">
      <c r="A46" s="10"/>
      <c r="B46" s="14">
        <f>'Entity 1'!$Q$177</f>
        <v>0</v>
      </c>
      <c r="C46" s="10" t="str">
        <f>'Entity 1'!$A$177</f>
        <v/>
      </c>
      <c r="D46" s="10">
        <f>'Entity 1'!C177</f>
        <v>0</v>
      </c>
    </row>
    <row r="47" spans="1:4">
      <c r="A47" s="10"/>
      <c r="B47" s="14">
        <f>'Entity 1'!$Q$181</f>
        <v>0</v>
      </c>
      <c r="C47" s="10" t="str">
        <f>'Entity 1'!$A$181</f>
        <v/>
      </c>
      <c r="D47" s="10">
        <f>'Entity 1'!C181</f>
        <v>0</v>
      </c>
    </row>
    <row r="48" spans="1:4">
      <c r="A48" s="10"/>
      <c r="B48" s="14">
        <f>'Entity 1'!$Q$185</f>
        <v>0</v>
      </c>
      <c r="C48" s="10" t="str">
        <f>'Entity 1'!$A$185</f>
        <v/>
      </c>
      <c r="D48" s="10">
        <f>'Entity 1'!C185</f>
        <v>0</v>
      </c>
    </row>
    <row r="49" spans="1:4">
      <c r="A49" s="10"/>
      <c r="B49" s="14">
        <f>'Entity 1'!$Q$189</f>
        <v>0</v>
      </c>
      <c r="C49" s="10" t="str">
        <f>'Entity 1'!$A$189</f>
        <v/>
      </c>
      <c r="D49" s="10">
        <f>'Entity 1'!C189</f>
        <v>0</v>
      </c>
    </row>
    <row r="50" spans="1:4">
      <c r="A50" s="10"/>
      <c r="B50" s="14">
        <f>'Entity 1'!$Q$193</f>
        <v>0</v>
      </c>
      <c r="C50" s="10" t="str">
        <f>'Entity 1'!$A$193</f>
        <v/>
      </c>
      <c r="D50" s="10">
        <f>'Entity 1'!C193</f>
        <v>0</v>
      </c>
    </row>
    <row r="51" spans="1:4">
      <c r="A51" s="10"/>
      <c r="B51" s="14">
        <f>'Entity 1'!$Q$197</f>
        <v>0</v>
      </c>
      <c r="C51" s="10" t="str">
        <f>'Entity 1'!$A$197</f>
        <v/>
      </c>
      <c r="D51" s="10">
        <f>'Entity 1'!C197</f>
        <v>0</v>
      </c>
    </row>
    <row r="52" spans="1:4">
      <c r="A52" s="10"/>
      <c r="B52" s="15">
        <f>'Entity 1'!$Q$201</f>
        <v>0</v>
      </c>
      <c r="C52" s="13" t="str">
        <f>'Entity 1'!$A$201</f>
        <v/>
      </c>
      <c r="D52" s="10">
        <f>'Entity 1'!C201</f>
        <v>0</v>
      </c>
    </row>
    <row r="53" spans="1:4">
      <c r="A53" s="3"/>
      <c r="B53" s="3"/>
    </row>
    <row r="54" spans="1:4">
      <c r="A54" s="3"/>
      <c r="B54" s="3"/>
    </row>
    <row r="55" spans="1:4">
      <c r="A55" s="3"/>
      <c r="B55" s="3"/>
      <c r="C55" s="3"/>
    </row>
    <row r="56" spans="1:4">
      <c r="A56" s="3"/>
      <c r="B56" s="3"/>
    </row>
    <row r="57" spans="1:4">
      <c r="A57" s="3"/>
      <c r="B57" s="3"/>
    </row>
    <row r="58" spans="1:4">
      <c r="A58" s="3"/>
      <c r="B58" s="3"/>
    </row>
    <row r="59" spans="1:4">
      <c r="A59" s="3"/>
      <c r="B59" s="3"/>
    </row>
    <row r="61" spans="1:4">
      <c r="A61" s="3"/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"/>
  <sheetViews>
    <sheetView workbookViewId="0">
      <selection activeCell="D11" sqref="D11"/>
    </sheetView>
  </sheetViews>
  <sheetFormatPr baseColWidth="10" defaultColWidth="11.44140625" defaultRowHeight="14.4"/>
  <cols>
    <col min="1" max="1" width="32.33203125" customWidth="1"/>
  </cols>
  <sheetData>
    <row r="1" spans="1:1" ht="18">
      <c r="A1" s="2" t="s">
        <v>2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Entity 1</vt:lpstr>
      <vt:lpstr>simogramme</vt:lpstr>
      <vt:lpstr>lignes</vt:lpstr>
      <vt:lpstr>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Remy_Hilbert</dc:creator>
  <cp:lastModifiedBy>anonyme</cp:lastModifiedBy>
  <dcterms:created xsi:type="dcterms:W3CDTF">2018-08-17T11:58:31Z</dcterms:created>
  <dcterms:modified xsi:type="dcterms:W3CDTF">2018-08-22T20:15:27Z</dcterms:modified>
</cp:coreProperties>
</file>