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23256" windowHeight="11988"/>
  </bookViews>
  <sheets>
    <sheet name="Dispatch" sheetId="6" r:id="rId1"/>
  </sheets>
  <calcPr calcId="125725"/>
</workbook>
</file>

<file path=xl/calcChain.xml><?xml version="1.0" encoding="utf-8"?>
<calcChain xmlns="http://schemas.openxmlformats.org/spreadsheetml/2006/main">
  <c r="H4" i="6"/>
  <c r="Q4" l="1"/>
  <c r="K4"/>
  <c r="J4"/>
  <c r="I4"/>
  <c r="I5" l="1"/>
  <c r="N5" l="1"/>
  <c r="K5" l="1"/>
  <c r="J5"/>
  <c r="L4" l="1"/>
  <c r="L5" s="1"/>
  <c r="R4" l="1"/>
  <c r="R5" s="1"/>
  <c r="Q5"/>
  <c r="P4"/>
  <c r="P5" s="1"/>
  <c r="O4"/>
  <c r="O5" s="1"/>
  <c r="M4"/>
  <c r="M5" s="1"/>
  <c r="A2"/>
</calcChain>
</file>

<file path=xl/comments1.xml><?xml version="1.0" encoding="utf-8"?>
<comments xmlns="http://schemas.openxmlformats.org/spreadsheetml/2006/main">
  <authors>
    <author>Accueil</author>
  </authors>
  <commentList>
    <comment ref="H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=SI(SOMMEPROD(--(G4={"ccas montreuil"."ieg"}))&gt;0;"DEPOT";"PRESTA")</t>
        </r>
      </text>
    </comment>
    <comment ref="I4" author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J4" authorId="0">
      <text>
        <r>
          <rPr>
            <b/>
            <sz val="9"/>
            <color indexed="81"/>
            <rFont val="Tahoma"/>
            <family val="2"/>
          </rPr>
          <t>=SI(C4="1 x 2P6";"1";SI(C4="1 x 3P6";"1";SI(C4="1 x st4";"0";SI(C4="1 x 2p4";"0";SI(C4="1 x 2p4h";"0";"")))))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=SI(ET(OU(C4="1 x st4";C4="1 x 2p4";C4="1 x 2p4h");D4=1);1;SI(ET(OU(C4="1 x st4";C4="1 x 2p4";C4="1 x 2p4h");D4=2);2;SI(ET(OU(C4="1 x st4";C4="1 x 2p4";C4="1 x 2p4h");D4=3);3;SI(ET(OU(C4="1 x st4";C4="1 x 2p4";C4="1 x 2p4h");D4=4);4;SI(ET(OU(C4="1 x 3p6";C4="1 x 2p6");D4=6);4;SI(ET(OU(C4="1 x 3p6";C4="1 x 2p6");D4=5);3;SI(ET(OU(C4="1 x 3p6";C4="1 x 2p6");D4=4);2;SI(ET(OU(C4="1 x 3p6";C4="1 x 2p6");D4=3);1;""))))))))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=D4</t>
        </r>
      </text>
    </comment>
    <comment ref="O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=SI(G4="DEPOT";0;SI(G4="presta";D4))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=SI(G4="DEPOT";1;SI(G4="presta";0))</t>
        </r>
      </text>
    </comment>
    <comment ref="Q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Accueil:</t>
        </r>
        <r>
          <rPr>
            <sz val="9"/>
            <color indexed="81"/>
            <rFont val="Tahoma"/>
            <family val="2"/>
          </rPr>
          <t xml:space="preserve">
=SI(G4="depot";"non";SI(G4="presta";"oui"))</t>
        </r>
      </text>
    </comment>
  </commentList>
</comments>
</file>

<file path=xl/sharedStrings.xml><?xml version="1.0" encoding="utf-8"?>
<sst xmlns="http://schemas.openxmlformats.org/spreadsheetml/2006/main" count="22" uniqueCount="22">
  <si>
    <t>PAX</t>
  </si>
  <si>
    <t>LOG</t>
  </si>
  <si>
    <t>GD couette</t>
  </si>
  <si>
    <t>GD Drap house</t>
  </si>
  <si>
    <t>PT couette</t>
  </si>
  <si>
    <t>PT drap house</t>
  </si>
  <si>
    <t>Taies</t>
  </si>
  <si>
    <t>Tapis</t>
  </si>
  <si>
    <t>Kit serviette</t>
  </si>
  <si>
    <t>Menage</t>
  </si>
  <si>
    <t>Lits fait</t>
  </si>
  <si>
    <t>AD</t>
  </si>
  <si>
    <t>ENF</t>
  </si>
  <si>
    <t>DISPACH BELLEDONNE DU</t>
  </si>
  <si>
    <t>LIBRE?</t>
  </si>
  <si>
    <t>UH</t>
  </si>
  <si>
    <t>DEPOT 
OU 
PRESTA HOT</t>
  </si>
  <si>
    <t>Faire lits?</t>
  </si>
  <si>
    <t>Partenaire</t>
  </si>
  <si>
    <t>booking</t>
  </si>
  <si>
    <t>Kit Ménage</t>
  </si>
  <si>
    <t>Kit hôtelier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</si>
</sst>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222222"/>
      <name val="Courier New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6" fillId="0" borderId="0" applyNumberFormat="0" applyFill="0" applyBorder="0" applyAlignment="0" applyProtection="0"/>
    <xf numFmtId="0" fontId="13" fillId="6" borderId="7" applyNumberFormat="0" applyAlignment="0" applyProtection="0"/>
    <xf numFmtId="0" fontId="14" fillId="0" borderId="9" applyNumberFormat="0" applyFill="0" applyAlignment="0" applyProtection="0"/>
    <xf numFmtId="0" fontId="11" fillId="5" borderId="7" applyNumberFormat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3" fillId="8" borderId="11" applyNumberFormat="0" applyFont="0" applyAlignment="0" applyProtection="0"/>
    <xf numFmtId="0" fontId="8" fillId="2" borderId="0" applyNumberFormat="0" applyBorder="0" applyAlignment="0" applyProtection="0"/>
    <xf numFmtId="0" fontId="12" fillId="6" borderId="8" applyNumberFormat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5" fillId="7" borderId="10" applyNumberFormat="0" applyAlignment="0" applyProtection="0"/>
  </cellStyleXfs>
  <cellXfs count="24">
    <xf numFmtId="0" fontId="0" fillId="0" borderId="0" xfId="0"/>
    <xf numFmtId="49" fontId="20" fillId="0" borderId="1" xfId="0" applyNumberFormat="1" applyFont="1" applyBorder="1" applyAlignment="1">
      <alignment horizontal="left" wrapText="1"/>
    </xf>
    <xf numFmtId="49" fontId="2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3" fillId="33" borderId="1" xfId="0" applyFont="1" applyFill="1" applyBorder="1" applyAlignment="1">
      <alignment horizontal="center" vertical="center"/>
    </xf>
    <xf numFmtId="0" fontId="23" fillId="33" borderId="1" xfId="0" applyFont="1" applyFill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1" fontId="25" fillId="0" borderId="1" xfId="0" applyNumberFormat="1" applyFont="1" applyFill="1" applyBorder="1" applyAlignment="1">
      <alignment horizontal="center" vertical="center" wrapText="1"/>
    </xf>
    <xf numFmtId="0" fontId="26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33" borderId="1" xfId="0" applyFont="1" applyFill="1" applyBorder="1" applyAlignment="1">
      <alignment horizontal="center" vertical="center" wrapText="1"/>
    </xf>
    <xf numFmtId="0" fontId="29" fillId="0" borderId="1" xfId="0" applyFont="1" applyBorder="1"/>
    <xf numFmtId="1" fontId="0" fillId="0" borderId="0" xfId="0" applyNumberFormat="1"/>
    <xf numFmtId="49" fontId="25" fillId="0" borderId="1" xfId="0" applyNumberFormat="1" applyFont="1" applyBorder="1" applyAlignment="1">
      <alignment horizontal="center" vertical="center" wrapText="1"/>
    </xf>
    <xf numFmtId="0" fontId="25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22" fillId="0" borderId="2" xfId="0" applyFont="1" applyBorder="1" applyAlignment="1">
      <alignment horizontal="center"/>
    </xf>
    <xf numFmtId="14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31" builtinId="10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"/>
  <sheetViews>
    <sheetView tabSelected="1" zoomScale="80" zoomScaleNormal="80" workbookViewId="0">
      <selection activeCell="H4" sqref="H4"/>
    </sheetView>
  </sheetViews>
  <sheetFormatPr baseColWidth="10" defaultRowHeight="14.4"/>
  <sheetData>
    <row r="1" spans="1:20" ht="21">
      <c r="A1" s="21" t="s">
        <v>13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21">
      <c r="A2" s="22">
        <f ca="1">TODAY()</f>
        <v>43289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</row>
    <row r="3" spans="1:20" ht="43.2">
      <c r="A3" s="3" t="s">
        <v>14</v>
      </c>
      <c r="B3" s="6" t="s">
        <v>1</v>
      </c>
      <c r="C3" s="6" t="s">
        <v>15</v>
      </c>
      <c r="D3" s="6" t="s">
        <v>0</v>
      </c>
      <c r="E3" s="6" t="s">
        <v>11</v>
      </c>
      <c r="F3" s="6" t="s">
        <v>12</v>
      </c>
      <c r="G3" s="6" t="s">
        <v>18</v>
      </c>
      <c r="H3" s="5" t="s">
        <v>16</v>
      </c>
      <c r="I3" s="7" t="s">
        <v>2</v>
      </c>
      <c r="J3" s="7" t="s">
        <v>3</v>
      </c>
      <c r="K3" s="15" t="s">
        <v>4</v>
      </c>
      <c r="L3" s="15" t="s">
        <v>5</v>
      </c>
      <c r="M3" s="7" t="s">
        <v>6</v>
      </c>
      <c r="N3" s="7" t="s">
        <v>7</v>
      </c>
      <c r="O3" s="8" t="s">
        <v>8</v>
      </c>
      <c r="P3" s="7" t="s">
        <v>20</v>
      </c>
      <c r="Q3" s="7" t="s">
        <v>21</v>
      </c>
      <c r="R3" s="7" t="s">
        <v>17</v>
      </c>
      <c r="S3" s="9" t="s">
        <v>9</v>
      </c>
      <c r="T3" s="9" t="s">
        <v>10</v>
      </c>
    </row>
    <row r="4" spans="1:20" ht="15.6">
      <c r="A4" s="10"/>
      <c r="B4" s="1"/>
      <c r="C4" s="2"/>
      <c r="D4" s="11"/>
      <c r="E4" s="11"/>
      <c r="F4" s="11"/>
      <c r="G4" s="18" t="s">
        <v>19</v>
      </c>
      <c r="H4" s="16" t="str">
        <f>IF(G4="vavabid","",IF(SUMPRODUCT(--(G4={"ccas montreuil","ieg"}))&gt;0,"DEPOT","PRESTA"))</f>
        <v>PRESTA</v>
      </c>
      <c r="I4" s="19" t="str">
        <f>IF(C4="1 x 2P6",1,IF(C4="1 x 3P6",1,IF(C4="1 x st4",0,IF(C4="1 x 2p4",0,IF(C4="1 x 2p4h",0,"")))))</f>
        <v/>
      </c>
      <c r="J4" s="19" t="str">
        <f>IF(C4="1 x 2P6",1,IF(C4="1 x 3P6",1,IF(C4="1 x st4",0,IF(C4="1 x 2p4",0,IF(C4="1 x 2p4h",0,"")))))</f>
        <v/>
      </c>
      <c r="K4" s="13" t="str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/>
      </c>
      <c r="L4" s="13" t="str">
        <f>IF(AND(OR(C4="1 x st4",C4="1 x 2p4",C4="1 x 2p4h"),D4=1),1,IF(AND(OR(C4="1 x st4",C4="1 x 2p4",C4="1 x 2p4h"),D4=2),2,IF(AND(OR(C4="1 x st4",C4="1 x 2p4",C4="1 x 2p4h"),D4=3),3,IF(AND(OR(C4="1 x st4",C4="1 x 2p4",C4="1 x 2p4h"),D4=4),4,IF(AND(OR(C4="1 x 3p6",C4="1 x 2p6"),D4=6),4,IF(AND(OR(C4="1 x 3p6",C4="1 x 2p6"),D4=5),3,IF(AND(OR(C4="1 x 3p6",C4="1 x 2p6"),D4=4),2,IF(AND(OR(C4="1 x 3p6",C4="1 x 2p6"),D4=3),1,""))))))))</f>
        <v/>
      </c>
      <c r="M4" s="12">
        <f>D4</f>
        <v>0</v>
      </c>
      <c r="N4" s="4">
        <v>1</v>
      </c>
      <c r="O4" s="14">
        <f>IF(H4="DEPOT",0,IF(H4="presta",D4,""))</f>
        <v>0</v>
      </c>
      <c r="P4" s="4">
        <f>IF(H4="DEPOT",1,IF(H4="presta",0,""))</f>
        <v>0</v>
      </c>
      <c r="Q4" s="4">
        <f>IF(H4="DEPOT",0,IF(H4="presta",1,""))</f>
        <v>1</v>
      </c>
      <c r="R4" s="14" t="str">
        <f>IF(H4="depot","non",IF(H4="presta","oui",""))</f>
        <v>oui</v>
      </c>
      <c r="S4" s="14"/>
      <c r="T4" s="14"/>
    </row>
    <row r="5" spans="1:20">
      <c r="I5" s="20">
        <f>SUM(I4)</f>
        <v>0</v>
      </c>
      <c r="J5" s="17">
        <f t="shared" ref="J5:R5" si="0">SUM(J4:J4)</f>
        <v>0</v>
      </c>
      <c r="K5" s="17">
        <f t="shared" si="0"/>
        <v>0</v>
      </c>
      <c r="L5" s="17">
        <f t="shared" si="0"/>
        <v>0</v>
      </c>
      <c r="M5" s="17">
        <f t="shared" si="0"/>
        <v>0</v>
      </c>
      <c r="N5" s="17">
        <f t="shared" si="0"/>
        <v>1</v>
      </c>
      <c r="O5" s="17">
        <f t="shared" si="0"/>
        <v>0</v>
      </c>
      <c r="P5" s="17">
        <f t="shared" si="0"/>
        <v>0</v>
      </c>
      <c r="Q5" s="17">
        <f t="shared" si="0"/>
        <v>1</v>
      </c>
      <c r="R5" s="17">
        <f t="shared" si="0"/>
        <v>0</v>
      </c>
    </row>
  </sheetData>
  <mergeCells count="2">
    <mergeCell ref="A1:T1"/>
    <mergeCell ref="A2:T2"/>
  </mergeCells>
  <printOptions headings="1"/>
  <pageMargins left="0.25" right="0.25" top="0.75" bottom="0.75" header="0.3" footer="0.3"/>
  <pageSetup paperSize="9" scale="4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Dispatch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</dc:title>
  <dc:creator>Accueil</dc:creator>
  <cp:lastModifiedBy>anonyme</cp:lastModifiedBy>
  <cp:lastPrinted>2018-02-19T17:57:29Z</cp:lastPrinted>
  <dcterms:created xsi:type="dcterms:W3CDTF">2018-02-10T08:02:45Z</dcterms:created>
  <dcterms:modified xsi:type="dcterms:W3CDTF">2018-07-08T15:45:07Z</dcterms:modified>
</cp:coreProperties>
</file>