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25500" yWindow="60" windowWidth="24240" windowHeight="11775" tabRatio="652"/>
  </bookViews>
  <sheets>
    <sheet name="PDF Cam" sheetId="19" r:id="rId1"/>
  </sheets>
  <definedNames>
    <definedName name="col_K_et_L">'PDF Cam'!$K:$L</definedName>
    <definedName name="_xlnm.Print_Titles" localSheetId="0">'PDF Cam'!$2:$4</definedName>
    <definedName name="plage1">'PDF Cam'!$K$5:$K$10</definedName>
    <definedName name="plage10">'PDF Cam'!$K$79:$K$89</definedName>
    <definedName name="plage11">'PDF Cam'!$K$91:$K$97</definedName>
    <definedName name="plage2">'PDF Cam'!$K$12:$K$17</definedName>
    <definedName name="plage3">'PDF Cam'!$K$19:$K$30</definedName>
    <definedName name="plage4">'PDF Cam'!$K$32:$K$37</definedName>
    <definedName name="plage5">'PDF Cam'!$K$39:$K$45</definedName>
    <definedName name="plage6">'PDF Cam'!$K$47:$K$53</definedName>
    <definedName name="plage7">'PDF Cam'!$K$55:$K$61</definedName>
    <definedName name="plage8">'PDF Cam'!$K$63:$K$69</definedName>
    <definedName name="plage9">'PDF Cam'!$K$71:$K$77</definedName>
    <definedName name="volume_demande">'PDF Cam'!$H$5:$H$98</definedName>
    <definedName name="volume_en_cours">'PDF Cam'!$J$5:$J$98</definedName>
    <definedName name="volume_incorpore">'PDF Cam'!$I$5:$I$98</definedName>
  </definedNames>
  <calcPr calcId="145621"/>
</workbook>
</file>

<file path=xl/calcChain.xml><?xml version="1.0" encoding="utf-8"?>
<calcChain xmlns="http://schemas.openxmlformats.org/spreadsheetml/2006/main">
  <c r="B97" i="19" l="1"/>
  <c r="B86" i="19"/>
  <c r="B87" i="19"/>
  <c r="B88" i="19"/>
  <c r="B89" i="19"/>
  <c r="B91" i="19"/>
  <c r="B92" i="19"/>
  <c r="B93" i="19"/>
  <c r="B94" i="19"/>
  <c r="B95" i="19"/>
  <c r="B96" i="19"/>
  <c r="B69" i="19"/>
  <c r="B71" i="19"/>
  <c r="B72" i="19"/>
  <c r="B73" i="19"/>
  <c r="B74" i="19"/>
  <c r="B75" i="19"/>
  <c r="B76" i="19"/>
  <c r="B77" i="19"/>
  <c r="B79" i="19"/>
  <c r="B80" i="19"/>
  <c r="B81" i="19"/>
  <c r="B82" i="19"/>
  <c r="B83" i="19"/>
  <c r="B84" i="19"/>
  <c r="B85" i="19"/>
  <c r="B53" i="19"/>
  <c r="B55" i="19"/>
  <c r="B56" i="19"/>
  <c r="B57" i="19"/>
  <c r="B58" i="19"/>
  <c r="B59" i="19"/>
  <c r="B60" i="19"/>
  <c r="B61" i="19"/>
  <c r="B63" i="19"/>
  <c r="B64" i="19"/>
  <c r="B65" i="19"/>
  <c r="B66" i="19"/>
  <c r="B67" i="19"/>
  <c r="B68" i="19"/>
  <c r="B39" i="19"/>
  <c r="B40" i="19"/>
  <c r="B41" i="19"/>
  <c r="B42" i="19"/>
  <c r="B43" i="19"/>
  <c r="B44" i="19"/>
  <c r="B45" i="19"/>
  <c r="B47" i="19"/>
  <c r="B48" i="19"/>
  <c r="B49" i="19"/>
  <c r="B50" i="19"/>
  <c r="B51" i="19"/>
  <c r="B52" i="19"/>
  <c r="B8" i="19"/>
  <c r="B9" i="19"/>
  <c r="B10" i="19"/>
  <c r="B12" i="19"/>
  <c r="B13" i="19"/>
  <c r="B14" i="19"/>
  <c r="B15" i="19"/>
  <c r="B16" i="19"/>
  <c r="B17" i="19"/>
  <c r="B19" i="19"/>
  <c r="B20" i="19"/>
  <c r="B21" i="19"/>
  <c r="B22" i="19"/>
  <c r="B23" i="19"/>
  <c r="B24" i="19"/>
  <c r="B25" i="19"/>
  <c r="B26" i="19"/>
  <c r="B27" i="19"/>
  <c r="B28" i="19"/>
  <c r="B29" i="19"/>
  <c r="B30" i="19"/>
  <c r="B32" i="19"/>
  <c r="B33" i="19"/>
  <c r="B34" i="19"/>
  <c r="B35" i="19"/>
  <c r="B36" i="19"/>
  <c r="B37" i="19"/>
  <c r="B6" i="19"/>
  <c r="B7" i="19"/>
  <c r="B5" i="19"/>
  <c r="L90" i="19" l="1"/>
  <c r="L78" i="19"/>
  <c r="L70" i="19"/>
  <c r="L62" i="19"/>
  <c r="L54" i="19"/>
  <c r="L46" i="19"/>
  <c r="L38" i="19"/>
  <c r="L11" i="19"/>
  <c r="L18" i="19"/>
  <c r="L31" i="19"/>
  <c r="A113" i="19"/>
  <c r="A112" i="19"/>
  <c r="A111" i="19"/>
  <c r="A110" i="19"/>
  <c r="A109" i="19"/>
  <c r="A108" i="19"/>
  <c r="A107" i="19"/>
  <c r="A106" i="19"/>
  <c r="A105" i="19"/>
  <c r="A103" i="19"/>
  <c r="A104" i="19"/>
  <c r="J98" i="19" l="1"/>
  <c r="I98" i="19"/>
  <c r="C113" i="19" s="1"/>
  <c r="H98" i="19"/>
  <c r="B113" i="19" s="1"/>
  <c r="J90" i="19"/>
  <c r="I90" i="19"/>
  <c r="C112" i="19" s="1"/>
  <c r="H90" i="19"/>
  <c r="B112" i="19" s="1"/>
  <c r="J78" i="19"/>
  <c r="I78" i="19"/>
  <c r="C111" i="19" s="1"/>
  <c r="H78" i="19"/>
  <c r="B111" i="19" s="1"/>
  <c r="J70" i="19"/>
  <c r="I70" i="19"/>
  <c r="C110" i="19" s="1"/>
  <c r="H70" i="19"/>
  <c r="B110" i="19" s="1"/>
  <c r="J62" i="19"/>
  <c r="I62" i="19"/>
  <c r="C109" i="19" s="1"/>
  <c r="H62" i="19"/>
  <c r="B109" i="19" s="1"/>
  <c r="J54" i="19"/>
  <c r="I54" i="19"/>
  <c r="C108" i="19" s="1"/>
  <c r="H54" i="19"/>
  <c r="B108" i="19" s="1"/>
  <c r="J46" i="19"/>
  <c r="I46" i="19"/>
  <c r="C107" i="19" s="1"/>
  <c r="H46" i="19"/>
  <c r="B107" i="19" s="1"/>
  <c r="J38" i="19"/>
  <c r="I38" i="19"/>
  <c r="C106" i="19" s="1"/>
  <c r="H38" i="19"/>
  <c r="B106" i="19" s="1"/>
  <c r="J31" i="19"/>
  <c r="I31" i="19"/>
  <c r="C105" i="19" s="1"/>
  <c r="H31" i="19"/>
  <c r="B105" i="19" s="1"/>
  <c r="J18" i="19"/>
  <c r="I18" i="19"/>
  <c r="C104" i="19" s="1"/>
  <c r="H18" i="19"/>
  <c r="B104" i="19" s="1"/>
  <c r="J11" i="19"/>
  <c r="I11" i="19"/>
  <c r="H11" i="19"/>
  <c r="B103" i="19" l="1"/>
  <c r="C103" i="19"/>
</calcChain>
</file>

<file path=xl/sharedStrings.xml><?xml version="1.0" encoding="utf-8"?>
<sst xmlns="http://schemas.openxmlformats.org/spreadsheetml/2006/main" count="125" uniqueCount="32">
  <si>
    <t>Promotions</t>
  </si>
  <si>
    <t>Effectif
planifié</t>
  </si>
  <si>
    <t>Effectif
incorporé</t>
  </si>
  <si>
    <t>fin</t>
  </si>
  <si>
    <t>Indic. Fin Plage</t>
  </si>
  <si>
    <t>Indic. Mot. Séparateur</t>
  </si>
  <si>
    <t>Prog. Informatique VBA.</t>
  </si>
  <si>
    <t>coupe</t>
  </si>
  <si>
    <t>fin de page</t>
  </si>
  <si>
    <t>Année de vente</t>
  </si>
  <si>
    <t>Total</t>
  </si>
  <si>
    <t>Domaine</t>
  </si>
  <si>
    <t>Jeux vidéos</t>
  </si>
  <si>
    <t>Téléphonie</t>
  </si>
  <si>
    <t>Image et son</t>
  </si>
  <si>
    <t>Alimentaire</t>
  </si>
  <si>
    <t>Textile</t>
  </si>
  <si>
    <t>Animeaux</t>
  </si>
  <si>
    <t>Loisirs</t>
  </si>
  <si>
    <t>Hygiène</t>
  </si>
  <si>
    <t>Travaux</t>
  </si>
  <si>
    <t>Voiture</t>
  </si>
  <si>
    <t>Entretien</t>
  </si>
  <si>
    <t>Référence</t>
  </si>
  <si>
    <t>XX</t>
  </si>
  <si>
    <t>Année d'achat</t>
  </si>
  <si>
    <t>Ventes 2018</t>
  </si>
  <si>
    <t>Ventes 2019</t>
  </si>
  <si>
    <t>Ventes 
2016 - 2017</t>
  </si>
  <si>
    <t>Date début
stagiaire</t>
  </si>
  <si>
    <t>Date fin stagiaire</t>
  </si>
  <si>
    <t>N°Stagiaire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</si>
</sst>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14"/>
      <name val="Arial"/>
      <family val="2"/>
    </font>
    <font>
      <sz val="20"/>
      <name val="Arial"/>
      <family val="2"/>
    </font>
    <font>
      <b/>
      <i/>
      <sz val="11"/>
      <name val="Arial"/>
      <family val="2"/>
    </font>
    <font>
      <b/>
      <sz val="14"/>
      <color rgb="FFFF0000"/>
      <name val="Arial"/>
      <family val="2"/>
    </font>
    <font>
      <b/>
      <i/>
      <sz val="14"/>
      <color rgb="FFFF0000"/>
      <name val="Bell MT"/>
      <family val="1"/>
    </font>
    <font>
      <sz val="14"/>
      <color rgb="FF7030A0"/>
      <name val="Berlin Sans FB Dem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09">
    <xf numFmtId="0" fontId="0" fillId="0" borderId="0" xfId="0"/>
    <xf numFmtId="0" fontId="4" fillId="0" borderId="0" xfId="1" applyFont="1"/>
    <xf numFmtId="0" fontId="4" fillId="0" borderId="0" xfId="1" applyFont="1" applyFill="1"/>
    <xf numFmtId="0" fontId="4" fillId="0" borderId="0" xfId="1" applyFont="1" applyAlignment="1">
      <alignment horizontal="center"/>
    </xf>
    <xf numFmtId="0" fontId="5" fillId="0" borderId="0" xfId="1" applyFont="1" applyFill="1" applyAlignment="1">
      <alignment horizontal="center"/>
    </xf>
    <xf numFmtId="0" fontId="4" fillId="0" borderId="0" xfId="1" applyFont="1" applyFill="1" applyBorder="1" applyAlignment="1" applyProtection="1">
      <alignment horizontal="center"/>
      <protection locked="0"/>
    </xf>
    <xf numFmtId="0" fontId="4" fillId="0" borderId="0" xfId="1" applyFont="1" applyFill="1" applyAlignment="1">
      <alignment horizontal="center"/>
    </xf>
    <xf numFmtId="0" fontId="4" fillId="0" borderId="0" xfId="1" applyFont="1" applyFill="1" applyBorder="1"/>
    <xf numFmtId="0" fontId="4" fillId="0" borderId="0" xfId="1" applyFont="1" applyFill="1" applyBorder="1" applyAlignment="1">
      <alignment horizontal="center"/>
    </xf>
    <xf numFmtId="0" fontId="4" fillId="0" borderId="0" xfId="1" applyNumberFormat="1" applyFont="1" applyFill="1" applyBorder="1" applyAlignment="1">
      <alignment horizontal="center"/>
    </xf>
    <xf numFmtId="1" fontId="4" fillId="0" borderId="0" xfId="1" applyNumberFormat="1" applyFont="1" applyFill="1" applyBorder="1" applyAlignment="1" applyProtection="1">
      <alignment horizontal="center"/>
      <protection locked="0"/>
    </xf>
    <xf numFmtId="0" fontId="6" fillId="0" borderId="0" xfId="1" applyNumberFormat="1" applyFont="1" applyFill="1" applyBorder="1" applyAlignment="1">
      <alignment horizontal="center"/>
    </xf>
    <xf numFmtId="14" fontId="4" fillId="0" borderId="0" xfId="1" applyNumberFormat="1" applyFont="1" applyFill="1" applyBorder="1" applyAlignment="1" applyProtection="1">
      <alignment horizontal="center"/>
      <protection locked="0"/>
    </xf>
    <xf numFmtId="0" fontId="5" fillId="0" borderId="0" xfId="1" applyFont="1" applyBorder="1"/>
    <xf numFmtId="0" fontId="5" fillId="0" borderId="0" xfId="1" applyFont="1"/>
    <xf numFmtId="0" fontId="5" fillId="0" borderId="0" xfId="1" applyFont="1" applyAlignment="1">
      <alignment horizontal="center"/>
    </xf>
    <xf numFmtId="49" fontId="5" fillId="0" borderId="0" xfId="1" applyNumberFormat="1" applyFont="1" applyFill="1" applyAlignment="1">
      <alignment horizontal="center"/>
    </xf>
    <xf numFmtId="0" fontId="3" fillId="0" borderId="0" xfId="1" applyFont="1" applyAlignment="1">
      <alignment horizontal="center" vertical="center"/>
    </xf>
    <xf numFmtId="0" fontId="3" fillId="0" borderId="0" xfId="1" applyFont="1" applyAlignment="1">
      <alignment vertical="center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left"/>
      <protection locked="0"/>
    </xf>
    <xf numFmtId="0" fontId="5" fillId="0" borderId="0" xfId="0" applyFont="1" applyBorder="1" applyAlignment="1">
      <alignment horizontal="center"/>
    </xf>
    <xf numFmtId="164" fontId="5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horizontal="center"/>
    </xf>
    <xf numFmtId="49" fontId="5" fillId="0" borderId="0" xfId="0" applyNumberFormat="1" applyFont="1" applyFill="1" applyAlignment="1">
      <alignment horizontal="center"/>
    </xf>
    <xf numFmtId="0" fontId="5" fillId="0" borderId="0" xfId="0" applyFont="1" applyAlignment="1">
      <alignment horizont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4" xfId="0" applyFont="1" applyBorder="1" applyAlignment="1">
      <alignment horizontal="center"/>
    </xf>
    <xf numFmtId="1" fontId="5" fillId="0" borderId="2" xfId="0" applyNumberFormat="1" applyFont="1" applyFill="1" applyBorder="1" applyAlignment="1">
      <alignment horizontal="center" vertical="center"/>
    </xf>
    <xf numFmtId="14" fontId="5" fillId="0" borderId="5" xfId="0" applyNumberFormat="1" applyFont="1" applyBorder="1" applyAlignment="1">
      <alignment horizontal="center" vertical="center"/>
    </xf>
    <xf numFmtId="1" fontId="5" fillId="0" borderId="6" xfId="0" applyNumberFormat="1" applyFont="1" applyFill="1" applyBorder="1" applyAlignment="1">
      <alignment horizontal="center" vertical="center" wrapText="1"/>
    </xf>
    <xf numFmtId="1" fontId="5" fillId="0" borderId="7" xfId="0" applyNumberFormat="1" applyFont="1" applyFill="1" applyBorder="1" applyAlignment="1">
      <alignment horizontal="center" vertical="center"/>
    </xf>
    <xf numFmtId="1" fontId="5" fillId="0" borderId="6" xfId="0" applyNumberFormat="1" applyFont="1" applyFill="1" applyBorder="1" applyAlignment="1">
      <alignment horizontal="center" vertical="center"/>
    </xf>
    <xf numFmtId="1" fontId="5" fillId="0" borderId="13" xfId="0" applyNumberFormat="1" applyFont="1" applyFill="1" applyBorder="1" applyAlignment="1">
      <alignment horizontal="center" vertical="center"/>
    </xf>
    <xf numFmtId="1" fontId="5" fillId="0" borderId="14" xfId="0" applyNumberFormat="1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/>
    </xf>
    <xf numFmtId="1" fontId="5" fillId="0" borderId="3" xfId="0" applyNumberFormat="1" applyFont="1" applyFill="1" applyBorder="1" applyAlignment="1">
      <alignment horizontal="center" vertical="center"/>
    </xf>
    <xf numFmtId="1" fontId="5" fillId="0" borderId="12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1" fontId="5" fillId="0" borderId="0" xfId="0" applyNumberFormat="1" applyFont="1" applyFill="1" applyBorder="1" applyAlignment="1">
      <alignment horizontal="center"/>
    </xf>
    <xf numFmtId="0" fontId="5" fillId="0" borderId="0" xfId="1" applyFont="1" applyAlignment="1">
      <alignment horizontal="left"/>
    </xf>
    <xf numFmtId="0" fontId="5" fillId="0" borderId="0" xfId="1" applyFont="1" applyFill="1" applyBorder="1" applyAlignment="1">
      <alignment horizontal="left"/>
    </xf>
    <xf numFmtId="0" fontId="5" fillId="0" borderId="0" xfId="1" applyNumberFormat="1" applyFont="1" applyFill="1" applyBorder="1" applyAlignment="1">
      <alignment horizontal="left"/>
    </xf>
    <xf numFmtId="0" fontId="5" fillId="0" borderId="0" xfId="1" applyFont="1" applyFill="1" applyAlignment="1">
      <alignment horizontal="left"/>
    </xf>
    <xf numFmtId="0" fontId="3" fillId="0" borderId="0" xfId="1" applyFont="1" applyAlignment="1">
      <alignment horizontal="left" vertical="center"/>
    </xf>
    <xf numFmtId="0" fontId="7" fillId="0" borderId="0" xfId="1" applyFont="1" applyAlignment="1">
      <alignment horizontal="center"/>
    </xf>
    <xf numFmtId="0" fontId="7" fillId="0" borderId="0" xfId="1" applyFont="1" applyFill="1" applyBorder="1" applyAlignment="1">
      <alignment horizontal="center"/>
    </xf>
    <xf numFmtId="0" fontId="7" fillId="0" borderId="0" xfId="1" applyNumberFormat="1" applyFont="1" applyFill="1" applyBorder="1" applyAlignment="1">
      <alignment horizontal="center"/>
    </xf>
    <xf numFmtId="0" fontId="7" fillId="0" borderId="0" xfId="1" applyFont="1" applyFill="1" applyAlignment="1">
      <alignment horizontal="center"/>
    </xf>
    <xf numFmtId="0" fontId="7" fillId="0" borderId="0" xfId="1" applyFont="1" applyAlignment="1">
      <alignment horizontal="center" vertical="center"/>
    </xf>
    <xf numFmtId="0" fontId="4" fillId="0" borderId="0" xfId="1" applyFont="1" applyFill="1" applyBorder="1" applyAlignment="1" applyProtection="1">
      <alignment horizontal="center" vertical="center"/>
      <protection locked="0"/>
    </xf>
    <xf numFmtId="14" fontId="4" fillId="0" borderId="0" xfId="1" applyNumberFormat="1" applyFont="1" applyFill="1" applyBorder="1" applyAlignment="1" applyProtection="1">
      <alignment horizontal="center" vertical="center"/>
      <protection locked="0"/>
    </xf>
    <xf numFmtId="1" fontId="4" fillId="0" borderId="0" xfId="1" applyNumberFormat="1" applyFont="1" applyFill="1" applyBorder="1" applyAlignment="1" applyProtection="1">
      <alignment horizontal="center" vertical="center"/>
      <protection locked="0"/>
    </xf>
    <xf numFmtId="1" fontId="5" fillId="0" borderId="0" xfId="0" applyNumberFormat="1" applyFont="1" applyFill="1" applyAlignment="1">
      <alignment horizontal="center"/>
    </xf>
    <xf numFmtId="1" fontId="3" fillId="0" borderId="10" xfId="0" applyNumberFormat="1" applyFont="1" applyFill="1" applyBorder="1" applyAlignment="1">
      <alignment horizontal="center" vertical="center" wrapText="1"/>
    </xf>
    <xf numFmtId="1" fontId="5" fillId="0" borderId="1" xfId="0" applyNumberFormat="1" applyFont="1" applyFill="1" applyBorder="1" applyAlignment="1">
      <alignment horizontal="center" vertical="center"/>
    </xf>
    <xf numFmtId="0" fontId="4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NumberFormat="1" applyFont="1" applyFill="1" applyBorder="1" applyAlignment="1" applyProtection="1">
      <alignment horizontal="center"/>
      <protection locked="0"/>
    </xf>
    <xf numFmtId="0" fontId="5" fillId="0" borderId="0" xfId="0" applyNumberFormat="1" applyFont="1" applyFill="1" applyAlignment="1">
      <alignment horizontal="center"/>
    </xf>
    <xf numFmtId="0" fontId="3" fillId="0" borderId="0" xfId="0" applyNumberFormat="1" applyFont="1" applyFill="1" applyAlignment="1">
      <alignment horizontal="center" vertical="center"/>
    </xf>
    <xf numFmtId="0" fontId="4" fillId="0" borderId="15" xfId="1" applyFont="1" applyFill="1" applyBorder="1" applyAlignment="1" applyProtection="1">
      <alignment horizontal="center" vertical="center" wrapText="1"/>
      <protection locked="0"/>
    </xf>
    <xf numFmtId="0" fontId="4" fillId="0" borderId="15" xfId="1" applyNumberFormat="1" applyFont="1" applyFill="1" applyBorder="1" applyAlignment="1" applyProtection="1">
      <alignment horizontal="center" vertical="center" wrapText="1"/>
      <protection locked="0"/>
    </xf>
    <xf numFmtId="1" fontId="4" fillId="0" borderId="0" xfId="0" applyNumberFormat="1" applyFont="1" applyFill="1" applyBorder="1" applyAlignment="1" applyProtection="1">
      <alignment horizontal="center"/>
      <protection locked="0"/>
    </xf>
    <xf numFmtId="0" fontId="4" fillId="0" borderId="0" xfId="0" applyNumberFormat="1" applyFont="1" applyFill="1" applyBorder="1" applyAlignment="1" applyProtection="1">
      <alignment horizontal="center"/>
      <protection locked="0"/>
    </xf>
    <xf numFmtId="1" fontId="4" fillId="0" borderId="15" xfId="1" applyNumberFormat="1" applyFont="1" applyFill="1" applyBorder="1" applyAlignment="1" applyProtection="1">
      <alignment horizontal="center" vertical="center" wrapText="1"/>
      <protection locked="0"/>
    </xf>
    <xf numFmtId="164" fontId="4" fillId="0" borderId="15" xfId="1" applyNumberFormat="1" applyFont="1" applyFill="1" applyBorder="1" applyAlignment="1" applyProtection="1">
      <alignment horizontal="center" vertical="center" wrapText="1"/>
      <protection locked="0"/>
    </xf>
    <xf numFmtId="0" fontId="4" fillId="2" borderId="15" xfId="1" applyFont="1" applyFill="1" applyBorder="1" applyAlignment="1" applyProtection="1">
      <alignment horizontal="center" vertical="center" wrapText="1"/>
      <protection locked="0"/>
    </xf>
    <xf numFmtId="0" fontId="4" fillId="3" borderId="15" xfId="1" applyFont="1" applyFill="1" applyBorder="1" applyAlignment="1" applyProtection="1">
      <alignment horizontal="center" vertical="center" wrapText="1"/>
      <protection locked="0"/>
    </xf>
    <xf numFmtId="0" fontId="4" fillId="5" borderId="15" xfId="1" applyFont="1" applyFill="1" applyBorder="1"/>
    <xf numFmtId="0" fontId="4" fillId="5" borderId="15" xfId="1" applyFont="1" applyFill="1" applyBorder="1" applyAlignment="1" applyProtection="1">
      <alignment horizontal="center" vertical="center"/>
      <protection locked="0"/>
    </xf>
    <xf numFmtId="14" fontId="4" fillId="5" borderId="15" xfId="1" applyNumberFormat="1" applyFont="1" applyFill="1" applyBorder="1" applyAlignment="1" applyProtection="1">
      <alignment horizontal="center" vertical="center"/>
      <protection locked="0"/>
    </xf>
    <xf numFmtId="1" fontId="4" fillId="2" borderId="15" xfId="1" applyNumberFormat="1" applyFont="1" applyFill="1" applyBorder="1" applyAlignment="1" applyProtection="1">
      <alignment horizontal="center" vertical="center"/>
      <protection locked="0"/>
    </xf>
    <xf numFmtId="1" fontId="4" fillId="3" borderId="15" xfId="1" applyNumberFormat="1" applyFont="1" applyFill="1" applyBorder="1" applyAlignment="1" applyProtection="1">
      <alignment horizontal="center" vertical="center"/>
      <protection locked="0"/>
    </xf>
    <xf numFmtId="164" fontId="4" fillId="0" borderId="15" xfId="1" applyNumberFormat="1" applyFont="1" applyFill="1" applyBorder="1" applyAlignment="1" applyProtection="1">
      <alignment horizontal="center" vertical="center"/>
      <protection locked="0"/>
    </xf>
    <xf numFmtId="0" fontId="4" fillId="2" borderId="15" xfId="1" applyFont="1" applyFill="1" applyBorder="1" applyAlignment="1" applyProtection="1">
      <alignment horizontal="center" vertical="center"/>
      <protection locked="0"/>
    </xf>
    <xf numFmtId="0" fontId="4" fillId="3" borderId="15" xfId="1" applyFont="1" applyFill="1" applyBorder="1" applyAlignment="1" applyProtection="1">
      <alignment horizontal="center" vertical="center"/>
      <protection locked="0"/>
    </xf>
    <xf numFmtId="0" fontId="4" fillId="0" borderId="15" xfId="1" applyFont="1" applyFill="1" applyBorder="1" applyAlignment="1" applyProtection="1">
      <alignment horizontal="center" vertical="center"/>
      <protection locked="0"/>
    </xf>
    <xf numFmtId="49" fontId="4" fillId="0" borderId="15" xfId="1" applyNumberFormat="1" applyFont="1" applyFill="1" applyBorder="1" applyAlignment="1" applyProtection="1">
      <alignment horizontal="center" vertical="center"/>
      <protection locked="0"/>
    </xf>
    <xf numFmtId="1" fontId="4" fillId="5" borderId="15" xfId="1" applyNumberFormat="1" applyFont="1" applyFill="1" applyBorder="1" applyAlignment="1" applyProtection="1">
      <alignment horizontal="center" vertical="center"/>
      <protection locked="0"/>
    </xf>
    <xf numFmtId="0" fontId="4" fillId="5" borderId="15" xfId="1" applyNumberFormat="1" applyFont="1" applyFill="1" applyBorder="1" applyAlignment="1" applyProtection="1">
      <alignment horizontal="center" vertical="center"/>
      <protection locked="0"/>
    </xf>
    <xf numFmtId="0" fontId="4" fillId="4" borderId="16" xfId="1" applyFont="1" applyFill="1" applyBorder="1" applyAlignment="1" applyProtection="1">
      <alignment horizontal="center" vertical="center" wrapText="1"/>
      <protection locked="0"/>
    </xf>
    <xf numFmtId="0" fontId="4" fillId="4" borderId="16" xfId="1" applyFont="1" applyFill="1" applyBorder="1" applyAlignment="1" applyProtection="1">
      <alignment horizontal="center" vertical="center"/>
      <protection locked="0"/>
    </xf>
    <xf numFmtId="0" fontId="2" fillId="4" borderId="16" xfId="1" applyFont="1" applyFill="1" applyBorder="1" applyAlignment="1" applyProtection="1">
      <alignment horizontal="center" vertical="center"/>
      <protection locked="0"/>
    </xf>
    <xf numFmtId="0" fontId="5" fillId="6" borderId="15" xfId="1" applyFont="1" applyFill="1" applyBorder="1" applyAlignment="1">
      <alignment horizontal="left"/>
    </xf>
    <xf numFmtId="0" fontId="7" fillId="6" borderId="15" xfId="1" applyFont="1" applyFill="1" applyBorder="1" applyAlignment="1">
      <alignment horizontal="center"/>
    </xf>
    <xf numFmtId="0" fontId="7" fillId="7" borderId="15" xfId="1" applyFont="1" applyFill="1" applyBorder="1" applyAlignment="1">
      <alignment horizontal="center"/>
    </xf>
    <xf numFmtId="0" fontId="7" fillId="6" borderId="15" xfId="1" applyNumberFormat="1" applyFont="1" applyFill="1" applyBorder="1" applyAlignment="1">
      <alignment horizontal="center"/>
    </xf>
    <xf numFmtId="0" fontId="4" fillId="6" borderId="15" xfId="1" applyFont="1" applyFill="1" applyBorder="1" applyAlignment="1">
      <alignment horizontal="center"/>
    </xf>
    <xf numFmtId="0" fontId="5" fillId="0" borderId="15" xfId="1" applyNumberFormat="1" applyFont="1" applyFill="1" applyBorder="1" applyAlignment="1">
      <alignment horizontal="left"/>
    </xf>
    <xf numFmtId="0" fontId="10" fillId="0" borderId="15" xfId="1" applyFont="1" applyFill="1" applyBorder="1" applyAlignment="1">
      <alignment horizontal="center"/>
    </xf>
    <xf numFmtId="0" fontId="8" fillId="0" borderId="15" xfId="0" applyFont="1" applyFill="1" applyBorder="1" applyAlignment="1">
      <alignment horizontal="center"/>
    </xf>
    <xf numFmtId="1" fontId="4" fillId="5" borderId="16" xfId="1" applyNumberFormat="1" applyFont="1" applyFill="1" applyBorder="1" applyAlignment="1" applyProtection="1">
      <alignment horizontal="center" vertical="center"/>
      <protection locked="0"/>
    </xf>
    <xf numFmtId="0" fontId="5" fillId="5" borderId="15" xfId="1" applyFont="1" applyFill="1" applyBorder="1" applyAlignment="1">
      <alignment horizontal="left"/>
    </xf>
    <xf numFmtId="0" fontId="4" fillId="5" borderId="16" xfId="1" applyFont="1" applyFill="1" applyBorder="1" applyAlignment="1" applyProtection="1">
      <alignment horizontal="center" vertical="center"/>
      <protection locked="0"/>
    </xf>
    <xf numFmtId="0" fontId="4" fillId="0" borderId="15" xfId="1" applyFont="1" applyFill="1" applyBorder="1" applyAlignment="1" applyProtection="1">
      <alignment horizontal="center" vertical="center" wrapText="1"/>
      <protection locked="0"/>
    </xf>
    <xf numFmtId="0" fontId="4" fillId="0" borderId="16" xfId="1" applyFont="1" applyFill="1" applyBorder="1" applyAlignment="1" applyProtection="1">
      <alignment horizontal="center" vertical="center" wrapText="1"/>
      <protection locked="0"/>
    </xf>
    <xf numFmtId="1" fontId="4" fillId="0" borderId="15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15" xfId="1" applyNumberFormat="1" applyFont="1" applyFill="1" applyBorder="1" applyAlignment="1" applyProtection="1">
      <alignment horizontal="center" vertical="center" wrapText="1"/>
      <protection locked="0"/>
    </xf>
    <xf numFmtId="164" fontId="4" fillId="0" borderId="15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5" xfId="0" applyBorder="1" applyAlignment="1">
      <alignment horizontal="center" vertical="center" wrapText="1"/>
    </xf>
    <xf numFmtId="0" fontId="9" fillId="0" borderId="15" xfId="1" applyNumberFormat="1" applyFont="1" applyFill="1" applyBorder="1" applyAlignment="1">
      <alignment horizontal="center" vertical="center"/>
    </xf>
    <xf numFmtId="14" fontId="4" fillId="0" borderId="15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15" xfId="0" applyFont="1" applyBorder="1" applyAlignment="1">
      <alignment horizontal="center" vertical="center" wrapText="1"/>
    </xf>
    <xf numFmtId="0" fontId="4" fillId="0" borderId="15" xfId="1" applyFont="1" applyBorder="1" applyAlignment="1">
      <alignment horizontal="center" vertical="center" wrapText="1"/>
    </xf>
    <xf numFmtId="16" fontId="4" fillId="0" borderId="15" xfId="1" applyNumberFormat="1" applyFont="1" applyFill="1" applyBorder="1" applyAlignment="1" applyProtection="1">
      <alignment horizontal="center" vertical="center" wrapText="1"/>
      <protection locked="0"/>
    </xf>
  </cellXfs>
  <cellStyles count="3">
    <cellStyle name="Normal" xfId="0" builtinId="0"/>
    <cellStyle name="Normal 2" xfId="1"/>
    <cellStyle name="Pourcentage 2" xfId="2"/>
  </cellStyles>
  <dxfs count="16">
    <dxf>
      <font>
        <b/>
        <i/>
      </font>
    </dxf>
    <dxf>
      <font>
        <b/>
        <i/>
      </font>
    </dxf>
    <dxf>
      <font>
        <b/>
        <i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indexed="5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9560839779077846E-2"/>
          <c:y val="2.8156880763596563E-2"/>
          <c:w val="0.96993213050567828"/>
          <c:h val="0.91187282576880813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dLbls>
            <c:txPr>
              <a:bodyPr/>
              <a:lstStyle/>
              <a:p>
                <a:pPr>
                  <a:defRPr sz="14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'PDF Cam'!$A$103:$A$113</c:f>
              <c:strCache>
                <c:ptCount val="11"/>
                <c:pt idx="0">
                  <c:v>Jeux vidé</c:v>
                </c:pt>
                <c:pt idx="1">
                  <c:v>Téléphoni</c:v>
                </c:pt>
                <c:pt idx="2">
                  <c:v>Image et </c:v>
                </c:pt>
                <c:pt idx="3">
                  <c:v>Alimentai</c:v>
                </c:pt>
                <c:pt idx="4">
                  <c:v>Textile</c:v>
                </c:pt>
                <c:pt idx="5">
                  <c:v>Animeaux</c:v>
                </c:pt>
                <c:pt idx="6">
                  <c:v>Loisirs</c:v>
                </c:pt>
                <c:pt idx="7">
                  <c:v>Hygiène</c:v>
                </c:pt>
                <c:pt idx="8">
                  <c:v>Travaux</c:v>
                </c:pt>
                <c:pt idx="9">
                  <c:v>Voiture</c:v>
                </c:pt>
                <c:pt idx="10">
                  <c:v>Entretien</c:v>
                </c:pt>
              </c:strCache>
            </c:strRef>
          </c:cat>
          <c:val>
            <c:numRef>
              <c:f>'PDF Cam'!$B$103:$B$113</c:f>
              <c:numCache>
                <c:formatCode>0</c:formatCode>
                <c:ptCount val="11"/>
                <c:pt idx="0">
                  <c:v>240</c:v>
                </c:pt>
                <c:pt idx="1">
                  <c:v>128</c:v>
                </c:pt>
                <c:pt idx="2">
                  <c:v>123</c:v>
                </c:pt>
                <c:pt idx="3">
                  <c:v>117</c:v>
                </c:pt>
                <c:pt idx="4">
                  <c:v>122</c:v>
                </c:pt>
                <c:pt idx="5">
                  <c:v>129</c:v>
                </c:pt>
                <c:pt idx="6">
                  <c:v>121</c:v>
                </c:pt>
                <c:pt idx="7">
                  <c:v>139</c:v>
                </c:pt>
                <c:pt idx="8">
                  <c:v>130</c:v>
                </c:pt>
                <c:pt idx="9">
                  <c:v>132</c:v>
                </c:pt>
                <c:pt idx="10">
                  <c:v>130</c:v>
                </c:pt>
              </c:numCache>
            </c:numRef>
          </c:val>
        </c:ser>
        <c:ser>
          <c:idx val="1"/>
          <c:order val="1"/>
          <c:invertIfNegative val="0"/>
          <c:dLbls>
            <c:txPr>
              <a:bodyPr/>
              <a:lstStyle/>
              <a:p>
                <a:pPr>
                  <a:defRPr sz="14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'PDF Cam'!$A$103:$A$113</c:f>
              <c:strCache>
                <c:ptCount val="11"/>
                <c:pt idx="0">
                  <c:v>Jeux vidé</c:v>
                </c:pt>
                <c:pt idx="1">
                  <c:v>Téléphoni</c:v>
                </c:pt>
                <c:pt idx="2">
                  <c:v>Image et </c:v>
                </c:pt>
                <c:pt idx="3">
                  <c:v>Alimentai</c:v>
                </c:pt>
                <c:pt idx="4">
                  <c:v>Textile</c:v>
                </c:pt>
                <c:pt idx="5">
                  <c:v>Animeaux</c:v>
                </c:pt>
                <c:pt idx="6">
                  <c:v>Loisirs</c:v>
                </c:pt>
                <c:pt idx="7">
                  <c:v>Hygiène</c:v>
                </c:pt>
                <c:pt idx="8">
                  <c:v>Travaux</c:v>
                </c:pt>
                <c:pt idx="9">
                  <c:v>Voiture</c:v>
                </c:pt>
                <c:pt idx="10">
                  <c:v>Entretien</c:v>
                </c:pt>
              </c:strCache>
            </c:strRef>
          </c:cat>
          <c:val>
            <c:numRef>
              <c:f>'PDF Cam'!$C$103:$C$113</c:f>
              <c:numCache>
                <c:formatCode>0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9944832"/>
        <c:axId val="69661184"/>
      </c:barChart>
      <c:catAx>
        <c:axId val="699448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9661184"/>
        <c:crosses val="autoZero"/>
        <c:auto val="1"/>
        <c:lblAlgn val="ctr"/>
        <c:lblOffset val="100"/>
        <c:noMultiLvlLbl val="0"/>
      </c:catAx>
      <c:valAx>
        <c:axId val="69661184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994483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99</xdr:row>
      <xdr:rowOff>262779</xdr:rowOff>
    </xdr:from>
    <xdr:to>
      <xdr:col>10</xdr:col>
      <xdr:colOff>0</xdr:colOff>
      <xdr:row>122</xdr:row>
      <xdr:rowOff>58832</xdr:rowOff>
    </xdr:to>
    <xdr:graphicFrame macro="">
      <xdr:nvGraphicFramePr>
        <xdr:cNvPr id="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AH164"/>
  <sheetViews>
    <sheetView tabSelected="1" zoomScaleNormal="100" workbookViewId="0">
      <selection activeCell="F9" sqref="F9"/>
    </sheetView>
  </sheetViews>
  <sheetFormatPr baseColWidth="10" defaultRowHeight="18" x14ac:dyDescent="0.25"/>
  <cols>
    <col min="1" max="1" width="47.140625" style="21" customWidth="1"/>
    <col min="2" max="2" width="14.85546875" style="57" customWidth="1"/>
    <col min="3" max="3" width="16.85546875" style="23" bestFit="1" customWidth="1"/>
    <col min="4" max="4" width="16.85546875" style="62" bestFit="1" customWidth="1"/>
    <col min="5" max="6" width="21.5703125" style="23" customWidth="1"/>
    <col min="7" max="7" width="22.85546875" style="23" bestFit="1" customWidth="1"/>
    <col min="8" max="8" width="25.7109375" style="23" customWidth="1"/>
    <col min="9" max="9" width="27.85546875" style="22" customWidth="1"/>
    <col min="10" max="10" width="23.140625" style="25" customWidth="1"/>
    <col min="11" max="11" width="21.7109375" style="44" customWidth="1"/>
    <col min="12" max="12" width="31.5703125" style="49" customWidth="1"/>
    <col min="13" max="13" width="10.140625" style="14" customWidth="1"/>
    <col min="14" max="14" width="8.140625" style="14" hidden="1" customWidth="1"/>
    <col min="15" max="15" width="7.7109375" style="14" customWidth="1"/>
    <col min="16" max="17" width="22.28515625" style="15" customWidth="1"/>
    <col min="18" max="27" width="50.5703125" style="14" bestFit="1" customWidth="1"/>
    <col min="28" max="28" width="9.85546875" style="14" customWidth="1"/>
    <col min="29" max="32" width="48.42578125" style="14" bestFit="1" customWidth="1"/>
    <col min="33" max="33" width="10.140625" style="14" customWidth="1"/>
    <col min="34" max="34" width="8.140625" style="14" customWidth="1"/>
    <col min="35" max="242" width="11.42578125" style="14"/>
    <col min="243" max="243" width="9" style="14" customWidth="1"/>
    <col min="244" max="244" width="47.140625" style="14" customWidth="1"/>
    <col min="245" max="245" width="14.85546875" style="14" customWidth="1"/>
    <col min="246" max="247" width="16.85546875" style="14" bestFit="1" customWidth="1"/>
    <col min="248" max="249" width="21.5703125" style="14" customWidth="1"/>
    <col min="250" max="250" width="16.7109375" style="14" customWidth="1"/>
    <col min="251" max="251" width="25.7109375" style="14" customWidth="1"/>
    <col min="252" max="252" width="27.85546875" style="14" customWidth="1"/>
    <col min="253" max="253" width="23.140625" style="14" customWidth="1"/>
    <col min="254" max="254" width="24.7109375" style="14" customWidth="1"/>
    <col min="255" max="255" width="6.42578125" style="14" customWidth="1"/>
    <col min="256" max="256" width="27.7109375" style="14" customWidth="1"/>
    <col min="257" max="259" width="17.28515625" style="14" customWidth="1"/>
    <col min="260" max="261" width="10.140625" style="14" customWidth="1"/>
    <col min="262" max="262" width="4.42578125" style="14" bestFit="1" customWidth="1"/>
    <col min="263" max="263" width="7.7109375" style="14" bestFit="1" customWidth="1"/>
    <col min="264" max="264" width="39.42578125" style="14" customWidth="1"/>
    <col min="265" max="265" width="28" style="14" bestFit="1" customWidth="1"/>
    <col min="266" max="267" width="17.28515625" style="14" customWidth="1"/>
    <col min="268" max="269" width="10.140625" style="14" customWidth="1"/>
    <col min="270" max="270" width="8.140625" style="14" customWidth="1"/>
    <col min="271" max="271" width="7.7109375" style="14" customWidth="1"/>
    <col min="272" max="273" width="22.28515625" style="14" customWidth="1"/>
    <col min="274" max="283" width="50.5703125" style="14" bestFit="1" customWidth="1"/>
    <col min="284" max="284" width="9.85546875" style="14" customWidth="1"/>
    <col min="285" max="288" width="48.42578125" style="14" bestFit="1" customWidth="1"/>
    <col min="289" max="289" width="10.140625" style="14" customWidth="1"/>
    <col min="290" max="290" width="8.140625" style="14" customWidth="1"/>
    <col min="291" max="498" width="11.42578125" style="14"/>
    <col min="499" max="499" width="9" style="14" customWidth="1"/>
    <col min="500" max="500" width="47.140625" style="14" customWidth="1"/>
    <col min="501" max="501" width="14.85546875" style="14" customWidth="1"/>
    <col min="502" max="503" width="16.85546875" style="14" bestFit="1" customWidth="1"/>
    <col min="504" max="505" width="21.5703125" style="14" customWidth="1"/>
    <col min="506" max="506" width="16.7109375" style="14" customWidth="1"/>
    <col min="507" max="507" width="25.7109375" style="14" customWidth="1"/>
    <col min="508" max="508" width="27.85546875" style="14" customWidth="1"/>
    <col min="509" max="509" width="23.140625" style="14" customWidth="1"/>
    <col min="510" max="510" width="24.7109375" style="14" customWidth="1"/>
    <col min="511" max="511" width="6.42578125" style="14" customWidth="1"/>
    <col min="512" max="512" width="27.7109375" style="14" customWidth="1"/>
    <col min="513" max="515" width="17.28515625" style="14" customWidth="1"/>
    <col min="516" max="517" width="10.140625" style="14" customWidth="1"/>
    <col min="518" max="518" width="4.42578125" style="14" bestFit="1" customWidth="1"/>
    <col min="519" max="519" width="7.7109375" style="14" bestFit="1" customWidth="1"/>
    <col min="520" max="520" width="39.42578125" style="14" customWidth="1"/>
    <col min="521" max="521" width="28" style="14" bestFit="1" customWidth="1"/>
    <col min="522" max="523" width="17.28515625" style="14" customWidth="1"/>
    <col min="524" max="525" width="10.140625" style="14" customWidth="1"/>
    <col min="526" max="526" width="8.140625" style="14" customWidth="1"/>
    <col min="527" max="527" width="7.7109375" style="14" customWidth="1"/>
    <col min="528" max="529" width="22.28515625" style="14" customWidth="1"/>
    <col min="530" max="539" width="50.5703125" style="14" bestFit="1" customWidth="1"/>
    <col min="540" max="540" width="9.85546875" style="14" customWidth="1"/>
    <col min="541" max="544" width="48.42578125" style="14" bestFit="1" customWidth="1"/>
    <col min="545" max="545" width="10.140625" style="14" customWidth="1"/>
    <col min="546" max="546" width="8.140625" style="14" customWidth="1"/>
    <col min="547" max="754" width="11.42578125" style="14"/>
    <col min="755" max="755" width="9" style="14" customWidth="1"/>
    <col min="756" max="756" width="47.140625" style="14" customWidth="1"/>
    <col min="757" max="757" width="14.85546875" style="14" customWidth="1"/>
    <col min="758" max="759" width="16.85546875" style="14" bestFit="1" customWidth="1"/>
    <col min="760" max="761" width="21.5703125" style="14" customWidth="1"/>
    <col min="762" max="762" width="16.7109375" style="14" customWidth="1"/>
    <col min="763" max="763" width="25.7109375" style="14" customWidth="1"/>
    <col min="764" max="764" width="27.85546875" style="14" customWidth="1"/>
    <col min="765" max="765" width="23.140625" style="14" customWidth="1"/>
    <col min="766" max="766" width="24.7109375" style="14" customWidth="1"/>
    <col min="767" max="767" width="6.42578125" style="14" customWidth="1"/>
    <col min="768" max="768" width="27.7109375" style="14" customWidth="1"/>
    <col min="769" max="771" width="17.28515625" style="14" customWidth="1"/>
    <col min="772" max="773" width="10.140625" style="14" customWidth="1"/>
    <col min="774" max="774" width="4.42578125" style="14" bestFit="1" customWidth="1"/>
    <col min="775" max="775" width="7.7109375" style="14" bestFit="1" customWidth="1"/>
    <col min="776" max="776" width="39.42578125" style="14" customWidth="1"/>
    <col min="777" max="777" width="28" style="14" bestFit="1" customWidth="1"/>
    <col min="778" max="779" width="17.28515625" style="14" customWidth="1"/>
    <col min="780" max="781" width="10.140625" style="14" customWidth="1"/>
    <col min="782" max="782" width="8.140625" style="14" customWidth="1"/>
    <col min="783" max="783" width="7.7109375" style="14" customWidth="1"/>
    <col min="784" max="785" width="22.28515625" style="14" customWidth="1"/>
    <col min="786" max="795" width="50.5703125" style="14" bestFit="1" customWidth="1"/>
    <col min="796" max="796" width="9.85546875" style="14" customWidth="1"/>
    <col min="797" max="800" width="48.42578125" style="14" bestFit="1" customWidth="1"/>
    <col min="801" max="801" width="10.140625" style="14" customWidth="1"/>
    <col min="802" max="802" width="8.140625" style="14" customWidth="1"/>
    <col min="803" max="1010" width="11.42578125" style="14"/>
    <col min="1011" max="1011" width="9" style="14" customWidth="1"/>
    <col min="1012" max="1012" width="47.140625" style="14" customWidth="1"/>
    <col min="1013" max="1013" width="14.85546875" style="14" customWidth="1"/>
    <col min="1014" max="1015" width="16.85546875" style="14" bestFit="1" customWidth="1"/>
    <col min="1016" max="1017" width="21.5703125" style="14" customWidth="1"/>
    <col min="1018" max="1018" width="16.7109375" style="14" customWidth="1"/>
    <col min="1019" max="1019" width="25.7109375" style="14" customWidth="1"/>
    <col min="1020" max="1020" width="27.85546875" style="14" customWidth="1"/>
    <col min="1021" max="1021" width="23.140625" style="14" customWidth="1"/>
    <col min="1022" max="1022" width="24.7109375" style="14" customWidth="1"/>
    <col min="1023" max="1023" width="6.42578125" style="14" customWidth="1"/>
    <col min="1024" max="1024" width="27.7109375" style="14" customWidth="1"/>
    <col min="1025" max="1027" width="17.28515625" style="14" customWidth="1"/>
    <col min="1028" max="1029" width="10.140625" style="14" customWidth="1"/>
    <col min="1030" max="1030" width="4.42578125" style="14" bestFit="1" customWidth="1"/>
    <col min="1031" max="1031" width="7.7109375" style="14" bestFit="1" customWidth="1"/>
    <col min="1032" max="1032" width="39.42578125" style="14" customWidth="1"/>
    <col min="1033" max="1033" width="28" style="14" bestFit="1" customWidth="1"/>
    <col min="1034" max="1035" width="17.28515625" style="14" customWidth="1"/>
    <col min="1036" max="1037" width="10.140625" style="14" customWidth="1"/>
    <col min="1038" max="1038" width="8.140625" style="14" customWidth="1"/>
    <col min="1039" max="1039" width="7.7109375" style="14" customWidth="1"/>
    <col min="1040" max="1041" width="22.28515625" style="14" customWidth="1"/>
    <col min="1042" max="1051" width="50.5703125" style="14" bestFit="1" customWidth="1"/>
    <col min="1052" max="1052" width="9.85546875" style="14" customWidth="1"/>
    <col min="1053" max="1056" width="48.42578125" style="14" bestFit="1" customWidth="1"/>
    <col min="1057" max="1057" width="10.140625" style="14" customWidth="1"/>
    <col min="1058" max="1058" width="8.140625" style="14" customWidth="1"/>
    <col min="1059" max="1266" width="11.42578125" style="14"/>
    <col min="1267" max="1267" width="9" style="14" customWidth="1"/>
    <col min="1268" max="1268" width="47.140625" style="14" customWidth="1"/>
    <col min="1269" max="1269" width="14.85546875" style="14" customWidth="1"/>
    <col min="1270" max="1271" width="16.85546875" style="14" bestFit="1" customWidth="1"/>
    <col min="1272" max="1273" width="21.5703125" style="14" customWidth="1"/>
    <col min="1274" max="1274" width="16.7109375" style="14" customWidth="1"/>
    <col min="1275" max="1275" width="25.7109375" style="14" customWidth="1"/>
    <col min="1276" max="1276" width="27.85546875" style="14" customWidth="1"/>
    <col min="1277" max="1277" width="23.140625" style="14" customWidth="1"/>
    <col min="1278" max="1278" width="24.7109375" style="14" customWidth="1"/>
    <col min="1279" max="1279" width="6.42578125" style="14" customWidth="1"/>
    <col min="1280" max="1280" width="27.7109375" style="14" customWidth="1"/>
    <col min="1281" max="1283" width="17.28515625" style="14" customWidth="1"/>
    <col min="1284" max="1285" width="10.140625" style="14" customWidth="1"/>
    <col min="1286" max="1286" width="4.42578125" style="14" bestFit="1" customWidth="1"/>
    <col min="1287" max="1287" width="7.7109375" style="14" bestFit="1" customWidth="1"/>
    <col min="1288" max="1288" width="39.42578125" style="14" customWidth="1"/>
    <col min="1289" max="1289" width="28" style="14" bestFit="1" customWidth="1"/>
    <col min="1290" max="1291" width="17.28515625" style="14" customWidth="1"/>
    <col min="1292" max="1293" width="10.140625" style="14" customWidth="1"/>
    <col min="1294" max="1294" width="8.140625" style="14" customWidth="1"/>
    <col min="1295" max="1295" width="7.7109375" style="14" customWidth="1"/>
    <col min="1296" max="1297" width="22.28515625" style="14" customWidth="1"/>
    <col min="1298" max="1307" width="50.5703125" style="14" bestFit="1" customWidth="1"/>
    <col min="1308" max="1308" width="9.85546875" style="14" customWidth="1"/>
    <col min="1309" max="1312" width="48.42578125" style="14" bestFit="1" customWidth="1"/>
    <col min="1313" max="1313" width="10.140625" style="14" customWidth="1"/>
    <col min="1314" max="1314" width="8.140625" style="14" customWidth="1"/>
    <col min="1315" max="1522" width="11.42578125" style="14"/>
    <col min="1523" max="1523" width="9" style="14" customWidth="1"/>
    <col min="1524" max="1524" width="47.140625" style="14" customWidth="1"/>
    <col min="1525" max="1525" width="14.85546875" style="14" customWidth="1"/>
    <col min="1526" max="1527" width="16.85546875" style="14" bestFit="1" customWidth="1"/>
    <col min="1528" max="1529" width="21.5703125" style="14" customWidth="1"/>
    <col min="1530" max="1530" width="16.7109375" style="14" customWidth="1"/>
    <col min="1531" max="1531" width="25.7109375" style="14" customWidth="1"/>
    <col min="1532" max="1532" width="27.85546875" style="14" customWidth="1"/>
    <col min="1533" max="1533" width="23.140625" style="14" customWidth="1"/>
    <col min="1534" max="1534" width="24.7109375" style="14" customWidth="1"/>
    <col min="1535" max="1535" width="6.42578125" style="14" customWidth="1"/>
    <col min="1536" max="1536" width="27.7109375" style="14" customWidth="1"/>
    <col min="1537" max="1539" width="17.28515625" style="14" customWidth="1"/>
    <col min="1540" max="1541" width="10.140625" style="14" customWidth="1"/>
    <col min="1542" max="1542" width="4.42578125" style="14" bestFit="1" customWidth="1"/>
    <col min="1543" max="1543" width="7.7109375" style="14" bestFit="1" customWidth="1"/>
    <col min="1544" max="1544" width="39.42578125" style="14" customWidth="1"/>
    <col min="1545" max="1545" width="28" style="14" bestFit="1" customWidth="1"/>
    <col min="1546" max="1547" width="17.28515625" style="14" customWidth="1"/>
    <col min="1548" max="1549" width="10.140625" style="14" customWidth="1"/>
    <col min="1550" max="1550" width="8.140625" style="14" customWidth="1"/>
    <col min="1551" max="1551" width="7.7109375" style="14" customWidth="1"/>
    <col min="1552" max="1553" width="22.28515625" style="14" customWidth="1"/>
    <col min="1554" max="1563" width="50.5703125" style="14" bestFit="1" customWidth="1"/>
    <col min="1564" max="1564" width="9.85546875" style="14" customWidth="1"/>
    <col min="1565" max="1568" width="48.42578125" style="14" bestFit="1" customWidth="1"/>
    <col min="1569" max="1569" width="10.140625" style="14" customWidth="1"/>
    <col min="1570" max="1570" width="8.140625" style="14" customWidth="1"/>
    <col min="1571" max="1778" width="11.42578125" style="14"/>
    <col min="1779" max="1779" width="9" style="14" customWidth="1"/>
    <col min="1780" max="1780" width="47.140625" style="14" customWidth="1"/>
    <col min="1781" max="1781" width="14.85546875" style="14" customWidth="1"/>
    <col min="1782" max="1783" width="16.85546875" style="14" bestFit="1" customWidth="1"/>
    <col min="1784" max="1785" width="21.5703125" style="14" customWidth="1"/>
    <col min="1786" max="1786" width="16.7109375" style="14" customWidth="1"/>
    <col min="1787" max="1787" width="25.7109375" style="14" customWidth="1"/>
    <col min="1788" max="1788" width="27.85546875" style="14" customWidth="1"/>
    <col min="1789" max="1789" width="23.140625" style="14" customWidth="1"/>
    <col min="1790" max="1790" width="24.7109375" style="14" customWidth="1"/>
    <col min="1791" max="1791" width="6.42578125" style="14" customWidth="1"/>
    <col min="1792" max="1792" width="27.7109375" style="14" customWidth="1"/>
    <col min="1793" max="1795" width="17.28515625" style="14" customWidth="1"/>
    <col min="1796" max="1797" width="10.140625" style="14" customWidth="1"/>
    <col min="1798" max="1798" width="4.42578125" style="14" bestFit="1" customWidth="1"/>
    <col min="1799" max="1799" width="7.7109375" style="14" bestFit="1" customWidth="1"/>
    <col min="1800" max="1800" width="39.42578125" style="14" customWidth="1"/>
    <col min="1801" max="1801" width="28" style="14" bestFit="1" customWidth="1"/>
    <col min="1802" max="1803" width="17.28515625" style="14" customWidth="1"/>
    <col min="1804" max="1805" width="10.140625" style="14" customWidth="1"/>
    <col min="1806" max="1806" width="8.140625" style="14" customWidth="1"/>
    <col min="1807" max="1807" width="7.7109375" style="14" customWidth="1"/>
    <col min="1808" max="1809" width="22.28515625" style="14" customWidth="1"/>
    <col min="1810" max="1819" width="50.5703125" style="14" bestFit="1" customWidth="1"/>
    <col min="1820" max="1820" width="9.85546875" style="14" customWidth="1"/>
    <col min="1821" max="1824" width="48.42578125" style="14" bestFit="1" customWidth="1"/>
    <col min="1825" max="1825" width="10.140625" style="14" customWidth="1"/>
    <col min="1826" max="1826" width="8.140625" style="14" customWidth="1"/>
    <col min="1827" max="2034" width="11.42578125" style="14"/>
    <col min="2035" max="2035" width="9" style="14" customWidth="1"/>
    <col min="2036" max="2036" width="47.140625" style="14" customWidth="1"/>
    <col min="2037" max="2037" width="14.85546875" style="14" customWidth="1"/>
    <col min="2038" max="2039" width="16.85546875" style="14" bestFit="1" customWidth="1"/>
    <col min="2040" max="2041" width="21.5703125" style="14" customWidth="1"/>
    <col min="2042" max="2042" width="16.7109375" style="14" customWidth="1"/>
    <col min="2043" max="2043" width="25.7109375" style="14" customWidth="1"/>
    <col min="2044" max="2044" width="27.85546875" style="14" customWidth="1"/>
    <col min="2045" max="2045" width="23.140625" style="14" customWidth="1"/>
    <col min="2046" max="2046" width="24.7109375" style="14" customWidth="1"/>
    <col min="2047" max="2047" width="6.42578125" style="14" customWidth="1"/>
    <col min="2048" max="2048" width="27.7109375" style="14" customWidth="1"/>
    <col min="2049" max="2051" width="17.28515625" style="14" customWidth="1"/>
    <col min="2052" max="2053" width="10.140625" style="14" customWidth="1"/>
    <col min="2054" max="2054" width="4.42578125" style="14" bestFit="1" customWidth="1"/>
    <col min="2055" max="2055" width="7.7109375" style="14" bestFit="1" customWidth="1"/>
    <col min="2056" max="2056" width="39.42578125" style="14" customWidth="1"/>
    <col min="2057" max="2057" width="28" style="14" bestFit="1" customWidth="1"/>
    <col min="2058" max="2059" width="17.28515625" style="14" customWidth="1"/>
    <col min="2060" max="2061" width="10.140625" style="14" customWidth="1"/>
    <col min="2062" max="2062" width="8.140625" style="14" customWidth="1"/>
    <col min="2063" max="2063" width="7.7109375" style="14" customWidth="1"/>
    <col min="2064" max="2065" width="22.28515625" style="14" customWidth="1"/>
    <col min="2066" max="2075" width="50.5703125" style="14" bestFit="1" customWidth="1"/>
    <col min="2076" max="2076" width="9.85546875" style="14" customWidth="1"/>
    <col min="2077" max="2080" width="48.42578125" style="14" bestFit="1" customWidth="1"/>
    <col min="2081" max="2081" width="10.140625" style="14" customWidth="1"/>
    <col min="2082" max="2082" width="8.140625" style="14" customWidth="1"/>
    <col min="2083" max="2290" width="11.42578125" style="14"/>
    <col min="2291" max="2291" width="9" style="14" customWidth="1"/>
    <col min="2292" max="2292" width="47.140625" style="14" customWidth="1"/>
    <col min="2293" max="2293" width="14.85546875" style="14" customWidth="1"/>
    <col min="2294" max="2295" width="16.85546875" style="14" bestFit="1" customWidth="1"/>
    <col min="2296" max="2297" width="21.5703125" style="14" customWidth="1"/>
    <col min="2298" max="2298" width="16.7109375" style="14" customWidth="1"/>
    <col min="2299" max="2299" width="25.7109375" style="14" customWidth="1"/>
    <col min="2300" max="2300" width="27.85546875" style="14" customWidth="1"/>
    <col min="2301" max="2301" width="23.140625" style="14" customWidth="1"/>
    <col min="2302" max="2302" width="24.7109375" style="14" customWidth="1"/>
    <col min="2303" max="2303" width="6.42578125" style="14" customWidth="1"/>
    <col min="2304" max="2304" width="27.7109375" style="14" customWidth="1"/>
    <col min="2305" max="2307" width="17.28515625" style="14" customWidth="1"/>
    <col min="2308" max="2309" width="10.140625" style="14" customWidth="1"/>
    <col min="2310" max="2310" width="4.42578125" style="14" bestFit="1" customWidth="1"/>
    <col min="2311" max="2311" width="7.7109375" style="14" bestFit="1" customWidth="1"/>
    <col min="2312" max="2312" width="39.42578125" style="14" customWidth="1"/>
    <col min="2313" max="2313" width="28" style="14" bestFit="1" customWidth="1"/>
    <col min="2314" max="2315" width="17.28515625" style="14" customWidth="1"/>
    <col min="2316" max="2317" width="10.140625" style="14" customWidth="1"/>
    <col min="2318" max="2318" width="8.140625" style="14" customWidth="1"/>
    <col min="2319" max="2319" width="7.7109375" style="14" customWidth="1"/>
    <col min="2320" max="2321" width="22.28515625" style="14" customWidth="1"/>
    <col min="2322" max="2331" width="50.5703125" style="14" bestFit="1" customWidth="1"/>
    <col min="2332" max="2332" width="9.85546875" style="14" customWidth="1"/>
    <col min="2333" max="2336" width="48.42578125" style="14" bestFit="1" customWidth="1"/>
    <col min="2337" max="2337" width="10.140625" style="14" customWidth="1"/>
    <col min="2338" max="2338" width="8.140625" style="14" customWidth="1"/>
    <col min="2339" max="2546" width="11.42578125" style="14"/>
    <col min="2547" max="2547" width="9" style="14" customWidth="1"/>
    <col min="2548" max="2548" width="47.140625" style="14" customWidth="1"/>
    <col min="2549" max="2549" width="14.85546875" style="14" customWidth="1"/>
    <col min="2550" max="2551" width="16.85546875" style="14" bestFit="1" customWidth="1"/>
    <col min="2552" max="2553" width="21.5703125" style="14" customWidth="1"/>
    <col min="2554" max="2554" width="16.7109375" style="14" customWidth="1"/>
    <col min="2555" max="2555" width="25.7109375" style="14" customWidth="1"/>
    <col min="2556" max="2556" width="27.85546875" style="14" customWidth="1"/>
    <col min="2557" max="2557" width="23.140625" style="14" customWidth="1"/>
    <col min="2558" max="2558" width="24.7109375" style="14" customWidth="1"/>
    <col min="2559" max="2559" width="6.42578125" style="14" customWidth="1"/>
    <col min="2560" max="2560" width="27.7109375" style="14" customWidth="1"/>
    <col min="2561" max="2563" width="17.28515625" style="14" customWidth="1"/>
    <col min="2564" max="2565" width="10.140625" style="14" customWidth="1"/>
    <col min="2566" max="2566" width="4.42578125" style="14" bestFit="1" customWidth="1"/>
    <col min="2567" max="2567" width="7.7109375" style="14" bestFit="1" customWidth="1"/>
    <col min="2568" max="2568" width="39.42578125" style="14" customWidth="1"/>
    <col min="2569" max="2569" width="28" style="14" bestFit="1" customWidth="1"/>
    <col min="2570" max="2571" width="17.28515625" style="14" customWidth="1"/>
    <col min="2572" max="2573" width="10.140625" style="14" customWidth="1"/>
    <col min="2574" max="2574" width="8.140625" style="14" customWidth="1"/>
    <col min="2575" max="2575" width="7.7109375" style="14" customWidth="1"/>
    <col min="2576" max="2577" width="22.28515625" style="14" customWidth="1"/>
    <col min="2578" max="2587" width="50.5703125" style="14" bestFit="1" customWidth="1"/>
    <col min="2588" max="2588" width="9.85546875" style="14" customWidth="1"/>
    <col min="2589" max="2592" width="48.42578125" style="14" bestFit="1" customWidth="1"/>
    <col min="2593" max="2593" width="10.140625" style="14" customWidth="1"/>
    <col min="2594" max="2594" width="8.140625" style="14" customWidth="1"/>
    <col min="2595" max="2802" width="11.42578125" style="14"/>
    <col min="2803" max="2803" width="9" style="14" customWidth="1"/>
    <col min="2804" max="2804" width="47.140625" style="14" customWidth="1"/>
    <col min="2805" max="2805" width="14.85546875" style="14" customWidth="1"/>
    <col min="2806" max="2807" width="16.85546875" style="14" bestFit="1" customWidth="1"/>
    <col min="2808" max="2809" width="21.5703125" style="14" customWidth="1"/>
    <col min="2810" max="2810" width="16.7109375" style="14" customWidth="1"/>
    <col min="2811" max="2811" width="25.7109375" style="14" customWidth="1"/>
    <col min="2812" max="2812" width="27.85546875" style="14" customWidth="1"/>
    <col min="2813" max="2813" width="23.140625" style="14" customWidth="1"/>
    <col min="2814" max="2814" width="24.7109375" style="14" customWidth="1"/>
    <col min="2815" max="2815" width="6.42578125" style="14" customWidth="1"/>
    <col min="2816" max="2816" width="27.7109375" style="14" customWidth="1"/>
    <col min="2817" max="2819" width="17.28515625" style="14" customWidth="1"/>
    <col min="2820" max="2821" width="10.140625" style="14" customWidth="1"/>
    <col min="2822" max="2822" width="4.42578125" style="14" bestFit="1" customWidth="1"/>
    <col min="2823" max="2823" width="7.7109375" style="14" bestFit="1" customWidth="1"/>
    <col min="2824" max="2824" width="39.42578125" style="14" customWidth="1"/>
    <col min="2825" max="2825" width="28" style="14" bestFit="1" customWidth="1"/>
    <col min="2826" max="2827" width="17.28515625" style="14" customWidth="1"/>
    <col min="2828" max="2829" width="10.140625" style="14" customWidth="1"/>
    <col min="2830" max="2830" width="8.140625" style="14" customWidth="1"/>
    <col min="2831" max="2831" width="7.7109375" style="14" customWidth="1"/>
    <col min="2832" max="2833" width="22.28515625" style="14" customWidth="1"/>
    <col min="2834" max="2843" width="50.5703125" style="14" bestFit="1" customWidth="1"/>
    <col min="2844" max="2844" width="9.85546875" style="14" customWidth="1"/>
    <col min="2845" max="2848" width="48.42578125" style="14" bestFit="1" customWidth="1"/>
    <col min="2849" max="2849" width="10.140625" style="14" customWidth="1"/>
    <col min="2850" max="2850" width="8.140625" style="14" customWidth="1"/>
    <col min="2851" max="3058" width="11.42578125" style="14"/>
    <col min="3059" max="3059" width="9" style="14" customWidth="1"/>
    <col min="3060" max="3060" width="47.140625" style="14" customWidth="1"/>
    <col min="3061" max="3061" width="14.85546875" style="14" customWidth="1"/>
    <col min="3062" max="3063" width="16.85546875" style="14" bestFit="1" customWidth="1"/>
    <col min="3064" max="3065" width="21.5703125" style="14" customWidth="1"/>
    <col min="3066" max="3066" width="16.7109375" style="14" customWidth="1"/>
    <col min="3067" max="3067" width="25.7109375" style="14" customWidth="1"/>
    <col min="3068" max="3068" width="27.85546875" style="14" customWidth="1"/>
    <col min="3069" max="3069" width="23.140625" style="14" customWidth="1"/>
    <col min="3070" max="3070" width="24.7109375" style="14" customWidth="1"/>
    <col min="3071" max="3071" width="6.42578125" style="14" customWidth="1"/>
    <col min="3072" max="3072" width="27.7109375" style="14" customWidth="1"/>
    <col min="3073" max="3075" width="17.28515625" style="14" customWidth="1"/>
    <col min="3076" max="3077" width="10.140625" style="14" customWidth="1"/>
    <col min="3078" max="3078" width="4.42578125" style="14" bestFit="1" customWidth="1"/>
    <col min="3079" max="3079" width="7.7109375" style="14" bestFit="1" customWidth="1"/>
    <col min="3080" max="3080" width="39.42578125" style="14" customWidth="1"/>
    <col min="3081" max="3081" width="28" style="14" bestFit="1" customWidth="1"/>
    <col min="3082" max="3083" width="17.28515625" style="14" customWidth="1"/>
    <col min="3084" max="3085" width="10.140625" style="14" customWidth="1"/>
    <col min="3086" max="3086" width="8.140625" style="14" customWidth="1"/>
    <col min="3087" max="3087" width="7.7109375" style="14" customWidth="1"/>
    <col min="3088" max="3089" width="22.28515625" style="14" customWidth="1"/>
    <col min="3090" max="3099" width="50.5703125" style="14" bestFit="1" customWidth="1"/>
    <col min="3100" max="3100" width="9.85546875" style="14" customWidth="1"/>
    <col min="3101" max="3104" width="48.42578125" style="14" bestFit="1" customWidth="1"/>
    <col min="3105" max="3105" width="10.140625" style="14" customWidth="1"/>
    <col min="3106" max="3106" width="8.140625" style="14" customWidth="1"/>
    <col min="3107" max="3314" width="11.42578125" style="14"/>
    <col min="3315" max="3315" width="9" style="14" customWidth="1"/>
    <col min="3316" max="3316" width="47.140625" style="14" customWidth="1"/>
    <col min="3317" max="3317" width="14.85546875" style="14" customWidth="1"/>
    <col min="3318" max="3319" width="16.85546875" style="14" bestFit="1" customWidth="1"/>
    <col min="3320" max="3321" width="21.5703125" style="14" customWidth="1"/>
    <col min="3322" max="3322" width="16.7109375" style="14" customWidth="1"/>
    <col min="3323" max="3323" width="25.7109375" style="14" customWidth="1"/>
    <col min="3324" max="3324" width="27.85546875" style="14" customWidth="1"/>
    <col min="3325" max="3325" width="23.140625" style="14" customWidth="1"/>
    <col min="3326" max="3326" width="24.7109375" style="14" customWidth="1"/>
    <col min="3327" max="3327" width="6.42578125" style="14" customWidth="1"/>
    <col min="3328" max="3328" width="27.7109375" style="14" customWidth="1"/>
    <col min="3329" max="3331" width="17.28515625" style="14" customWidth="1"/>
    <col min="3332" max="3333" width="10.140625" style="14" customWidth="1"/>
    <col min="3334" max="3334" width="4.42578125" style="14" bestFit="1" customWidth="1"/>
    <col min="3335" max="3335" width="7.7109375" style="14" bestFit="1" customWidth="1"/>
    <col min="3336" max="3336" width="39.42578125" style="14" customWidth="1"/>
    <col min="3337" max="3337" width="28" style="14" bestFit="1" customWidth="1"/>
    <col min="3338" max="3339" width="17.28515625" style="14" customWidth="1"/>
    <col min="3340" max="3341" width="10.140625" style="14" customWidth="1"/>
    <col min="3342" max="3342" width="8.140625" style="14" customWidth="1"/>
    <col min="3343" max="3343" width="7.7109375" style="14" customWidth="1"/>
    <col min="3344" max="3345" width="22.28515625" style="14" customWidth="1"/>
    <col min="3346" max="3355" width="50.5703125" style="14" bestFit="1" customWidth="1"/>
    <col min="3356" max="3356" width="9.85546875" style="14" customWidth="1"/>
    <col min="3357" max="3360" width="48.42578125" style="14" bestFit="1" customWidth="1"/>
    <col min="3361" max="3361" width="10.140625" style="14" customWidth="1"/>
    <col min="3362" max="3362" width="8.140625" style="14" customWidth="1"/>
    <col min="3363" max="3570" width="11.42578125" style="14"/>
    <col min="3571" max="3571" width="9" style="14" customWidth="1"/>
    <col min="3572" max="3572" width="47.140625" style="14" customWidth="1"/>
    <col min="3573" max="3573" width="14.85546875" style="14" customWidth="1"/>
    <col min="3574" max="3575" width="16.85546875" style="14" bestFit="1" customWidth="1"/>
    <col min="3576" max="3577" width="21.5703125" style="14" customWidth="1"/>
    <col min="3578" max="3578" width="16.7109375" style="14" customWidth="1"/>
    <col min="3579" max="3579" width="25.7109375" style="14" customWidth="1"/>
    <col min="3580" max="3580" width="27.85546875" style="14" customWidth="1"/>
    <col min="3581" max="3581" width="23.140625" style="14" customWidth="1"/>
    <col min="3582" max="3582" width="24.7109375" style="14" customWidth="1"/>
    <col min="3583" max="3583" width="6.42578125" style="14" customWidth="1"/>
    <col min="3584" max="3584" width="27.7109375" style="14" customWidth="1"/>
    <col min="3585" max="3587" width="17.28515625" style="14" customWidth="1"/>
    <col min="3588" max="3589" width="10.140625" style="14" customWidth="1"/>
    <col min="3590" max="3590" width="4.42578125" style="14" bestFit="1" customWidth="1"/>
    <col min="3591" max="3591" width="7.7109375" style="14" bestFit="1" customWidth="1"/>
    <col min="3592" max="3592" width="39.42578125" style="14" customWidth="1"/>
    <col min="3593" max="3593" width="28" style="14" bestFit="1" customWidth="1"/>
    <col min="3594" max="3595" width="17.28515625" style="14" customWidth="1"/>
    <col min="3596" max="3597" width="10.140625" style="14" customWidth="1"/>
    <col min="3598" max="3598" width="8.140625" style="14" customWidth="1"/>
    <col min="3599" max="3599" width="7.7109375" style="14" customWidth="1"/>
    <col min="3600" max="3601" width="22.28515625" style="14" customWidth="1"/>
    <col min="3602" max="3611" width="50.5703125" style="14" bestFit="1" customWidth="1"/>
    <col min="3612" max="3612" width="9.85546875" style="14" customWidth="1"/>
    <col min="3613" max="3616" width="48.42578125" style="14" bestFit="1" customWidth="1"/>
    <col min="3617" max="3617" width="10.140625" style="14" customWidth="1"/>
    <col min="3618" max="3618" width="8.140625" style="14" customWidth="1"/>
    <col min="3619" max="3826" width="11.42578125" style="14"/>
    <col min="3827" max="3827" width="9" style="14" customWidth="1"/>
    <col min="3828" max="3828" width="47.140625" style="14" customWidth="1"/>
    <col min="3829" max="3829" width="14.85546875" style="14" customWidth="1"/>
    <col min="3830" max="3831" width="16.85546875" style="14" bestFit="1" customWidth="1"/>
    <col min="3832" max="3833" width="21.5703125" style="14" customWidth="1"/>
    <col min="3834" max="3834" width="16.7109375" style="14" customWidth="1"/>
    <col min="3835" max="3835" width="25.7109375" style="14" customWidth="1"/>
    <col min="3836" max="3836" width="27.85546875" style="14" customWidth="1"/>
    <col min="3837" max="3837" width="23.140625" style="14" customWidth="1"/>
    <col min="3838" max="3838" width="24.7109375" style="14" customWidth="1"/>
    <col min="3839" max="3839" width="6.42578125" style="14" customWidth="1"/>
    <col min="3840" max="3840" width="27.7109375" style="14" customWidth="1"/>
    <col min="3841" max="3843" width="17.28515625" style="14" customWidth="1"/>
    <col min="3844" max="3845" width="10.140625" style="14" customWidth="1"/>
    <col min="3846" max="3846" width="4.42578125" style="14" bestFit="1" customWidth="1"/>
    <col min="3847" max="3847" width="7.7109375" style="14" bestFit="1" customWidth="1"/>
    <col min="3848" max="3848" width="39.42578125" style="14" customWidth="1"/>
    <col min="3849" max="3849" width="28" style="14" bestFit="1" customWidth="1"/>
    <col min="3850" max="3851" width="17.28515625" style="14" customWidth="1"/>
    <col min="3852" max="3853" width="10.140625" style="14" customWidth="1"/>
    <col min="3854" max="3854" width="8.140625" style="14" customWidth="1"/>
    <col min="3855" max="3855" width="7.7109375" style="14" customWidth="1"/>
    <col min="3856" max="3857" width="22.28515625" style="14" customWidth="1"/>
    <col min="3858" max="3867" width="50.5703125" style="14" bestFit="1" customWidth="1"/>
    <col min="3868" max="3868" width="9.85546875" style="14" customWidth="1"/>
    <col min="3869" max="3872" width="48.42578125" style="14" bestFit="1" customWidth="1"/>
    <col min="3873" max="3873" width="10.140625" style="14" customWidth="1"/>
    <col min="3874" max="3874" width="8.140625" style="14" customWidth="1"/>
    <col min="3875" max="4082" width="11.42578125" style="14"/>
    <col min="4083" max="4083" width="9" style="14" customWidth="1"/>
    <col min="4084" max="4084" width="47.140625" style="14" customWidth="1"/>
    <col min="4085" max="4085" width="14.85546875" style="14" customWidth="1"/>
    <col min="4086" max="4087" width="16.85546875" style="14" bestFit="1" customWidth="1"/>
    <col min="4088" max="4089" width="21.5703125" style="14" customWidth="1"/>
    <col min="4090" max="4090" width="16.7109375" style="14" customWidth="1"/>
    <col min="4091" max="4091" width="25.7109375" style="14" customWidth="1"/>
    <col min="4092" max="4092" width="27.85546875" style="14" customWidth="1"/>
    <col min="4093" max="4093" width="23.140625" style="14" customWidth="1"/>
    <col min="4094" max="4094" width="24.7109375" style="14" customWidth="1"/>
    <col min="4095" max="4095" width="6.42578125" style="14" customWidth="1"/>
    <col min="4096" max="4096" width="27.7109375" style="14" customWidth="1"/>
    <col min="4097" max="4099" width="17.28515625" style="14" customWidth="1"/>
    <col min="4100" max="4101" width="10.140625" style="14" customWidth="1"/>
    <col min="4102" max="4102" width="4.42578125" style="14" bestFit="1" customWidth="1"/>
    <col min="4103" max="4103" width="7.7109375" style="14" bestFit="1" customWidth="1"/>
    <col min="4104" max="4104" width="39.42578125" style="14" customWidth="1"/>
    <col min="4105" max="4105" width="28" style="14" bestFit="1" customWidth="1"/>
    <col min="4106" max="4107" width="17.28515625" style="14" customWidth="1"/>
    <col min="4108" max="4109" width="10.140625" style="14" customWidth="1"/>
    <col min="4110" max="4110" width="8.140625" style="14" customWidth="1"/>
    <col min="4111" max="4111" width="7.7109375" style="14" customWidth="1"/>
    <col min="4112" max="4113" width="22.28515625" style="14" customWidth="1"/>
    <col min="4114" max="4123" width="50.5703125" style="14" bestFit="1" customWidth="1"/>
    <col min="4124" max="4124" width="9.85546875" style="14" customWidth="1"/>
    <col min="4125" max="4128" width="48.42578125" style="14" bestFit="1" customWidth="1"/>
    <col min="4129" max="4129" width="10.140625" style="14" customWidth="1"/>
    <col min="4130" max="4130" width="8.140625" style="14" customWidth="1"/>
    <col min="4131" max="4338" width="11.42578125" style="14"/>
    <col min="4339" max="4339" width="9" style="14" customWidth="1"/>
    <col min="4340" max="4340" width="47.140625" style="14" customWidth="1"/>
    <col min="4341" max="4341" width="14.85546875" style="14" customWidth="1"/>
    <col min="4342" max="4343" width="16.85546875" style="14" bestFit="1" customWidth="1"/>
    <col min="4344" max="4345" width="21.5703125" style="14" customWidth="1"/>
    <col min="4346" max="4346" width="16.7109375" style="14" customWidth="1"/>
    <col min="4347" max="4347" width="25.7109375" style="14" customWidth="1"/>
    <col min="4348" max="4348" width="27.85546875" style="14" customWidth="1"/>
    <col min="4349" max="4349" width="23.140625" style="14" customWidth="1"/>
    <col min="4350" max="4350" width="24.7109375" style="14" customWidth="1"/>
    <col min="4351" max="4351" width="6.42578125" style="14" customWidth="1"/>
    <col min="4352" max="4352" width="27.7109375" style="14" customWidth="1"/>
    <col min="4353" max="4355" width="17.28515625" style="14" customWidth="1"/>
    <col min="4356" max="4357" width="10.140625" style="14" customWidth="1"/>
    <col min="4358" max="4358" width="4.42578125" style="14" bestFit="1" customWidth="1"/>
    <col min="4359" max="4359" width="7.7109375" style="14" bestFit="1" customWidth="1"/>
    <col min="4360" max="4360" width="39.42578125" style="14" customWidth="1"/>
    <col min="4361" max="4361" width="28" style="14" bestFit="1" customWidth="1"/>
    <col min="4362" max="4363" width="17.28515625" style="14" customWidth="1"/>
    <col min="4364" max="4365" width="10.140625" style="14" customWidth="1"/>
    <col min="4366" max="4366" width="8.140625" style="14" customWidth="1"/>
    <col min="4367" max="4367" width="7.7109375" style="14" customWidth="1"/>
    <col min="4368" max="4369" width="22.28515625" style="14" customWidth="1"/>
    <col min="4370" max="4379" width="50.5703125" style="14" bestFit="1" customWidth="1"/>
    <col min="4380" max="4380" width="9.85546875" style="14" customWidth="1"/>
    <col min="4381" max="4384" width="48.42578125" style="14" bestFit="1" customWidth="1"/>
    <col min="4385" max="4385" width="10.140625" style="14" customWidth="1"/>
    <col min="4386" max="4386" width="8.140625" style="14" customWidth="1"/>
    <col min="4387" max="4594" width="11.42578125" style="14"/>
    <col min="4595" max="4595" width="9" style="14" customWidth="1"/>
    <col min="4596" max="4596" width="47.140625" style="14" customWidth="1"/>
    <col min="4597" max="4597" width="14.85546875" style="14" customWidth="1"/>
    <col min="4598" max="4599" width="16.85546875" style="14" bestFit="1" customWidth="1"/>
    <col min="4600" max="4601" width="21.5703125" style="14" customWidth="1"/>
    <col min="4602" max="4602" width="16.7109375" style="14" customWidth="1"/>
    <col min="4603" max="4603" width="25.7109375" style="14" customWidth="1"/>
    <col min="4604" max="4604" width="27.85546875" style="14" customWidth="1"/>
    <col min="4605" max="4605" width="23.140625" style="14" customWidth="1"/>
    <col min="4606" max="4606" width="24.7109375" style="14" customWidth="1"/>
    <col min="4607" max="4607" width="6.42578125" style="14" customWidth="1"/>
    <col min="4608" max="4608" width="27.7109375" style="14" customWidth="1"/>
    <col min="4609" max="4611" width="17.28515625" style="14" customWidth="1"/>
    <col min="4612" max="4613" width="10.140625" style="14" customWidth="1"/>
    <col min="4614" max="4614" width="4.42578125" style="14" bestFit="1" customWidth="1"/>
    <col min="4615" max="4615" width="7.7109375" style="14" bestFit="1" customWidth="1"/>
    <col min="4616" max="4616" width="39.42578125" style="14" customWidth="1"/>
    <col min="4617" max="4617" width="28" style="14" bestFit="1" customWidth="1"/>
    <col min="4618" max="4619" width="17.28515625" style="14" customWidth="1"/>
    <col min="4620" max="4621" width="10.140625" style="14" customWidth="1"/>
    <col min="4622" max="4622" width="8.140625" style="14" customWidth="1"/>
    <col min="4623" max="4623" width="7.7109375" style="14" customWidth="1"/>
    <col min="4624" max="4625" width="22.28515625" style="14" customWidth="1"/>
    <col min="4626" max="4635" width="50.5703125" style="14" bestFit="1" customWidth="1"/>
    <col min="4636" max="4636" width="9.85546875" style="14" customWidth="1"/>
    <col min="4637" max="4640" width="48.42578125" style="14" bestFit="1" customWidth="1"/>
    <col min="4641" max="4641" width="10.140625" style="14" customWidth="1"/>
    <col min="4642" max="4642" width="8.140625" style="14" customWidth="1"/>
    <col min="4643" max="4850" width="11.42578125" style="14"/>
    <col min="4851" max="4851" width="9" style="14" customWidth="1"/>
    <col min="4852" max="4852" width="47.140625" style="14" customWidth="1"/>
    <col min="4853" max="4853" width="14.85546875" style="14" customWidth="1"/>
    <col min="4854" max="4855" width="16.85546875" style="14" bestFit="1" customWidth="1"/>
    <col min="4856" max="4857" width="21.5703125" style="14" customWidth="1"/>
    <col min="4858" max="4858" width="16.7109375" style="14" customWidth="1"/>
    <col min="4859" max="4859" width="25.7109375" style="14" customWidth="1"/>
    <col min="4860" max="4860" width="27.85546875" style="14" customWidth="1"/>
    <col min="4861" max="4861" width="23.140625" style="14" customWidth="1"/>
    <col min="4862" max="4862" width="24.7109375" style="14" customWidth="1"/>
    <col min="4863" max="4863" width="6.42578125" style="14" customWidth="1"/>
    <col min="4864" max="4864" width="27.7109375" style="14" customWidth="1"/>
    <col min="4865" max="4867" width="17.28515625" style="14" customWidth="1"/>
    <col min="4868" max="4869" width="10.140625" style="14" customWidth="1"/>
    <col min="4870" max="4870" width="4.42578125" style="14" bestFit="1" customWidth="1"/>
    <col min="4871" max="4871" width="7.7109375" style="14" bestFit="1" customWidth="1"/>
    <col min="4872" max="4872" width="39.42578125" style="14" customWidth="1"/>
    <col min="4873" max="4873" width="28" style="14" bestFit="1" customWidth="1"/>
    <col min="4874" max="4875" width="17.28515625" style="14" customWidth="1"/>
    <col min="4876" max="4877" width="10.140625" style="14" customWidth="1"/>
    <col min="4878" max="4878" width="8.140625" style="14" customWidth="1"/>
    <col min="4879" max="4879" width="7.7109375" style="14" customWidth="1"/>
    <col min="4880" max="4881" width="22.28515625" style="14" customWidth="1"/>
    <col min="4882" max="4891" width="50.5703125" style="14" bestFit="1" customWidth="1"/>
    <col min="4892" max="4892" width="9.85546875" style="14" customWidth="1"/>
    <col min="4893" max="4896" width="48.42578125" style="14" bestFit="1" customWidth="1"/>
    <col min="4897" max="4897" width="10.140625" style="14" customWidth="1"/>
    <col min="4898" max="4898" width="8.140625" style="14" customWidth="1"/>
    <col min="4899" max="5106" width="11.42578125" style="14"/>
    <col min="5107" max="5107" width="9" style="14" customWidth="1"/>
    <col min="5108" max="5108" width="47.140625" style="14" customWidth="1"/>
    <col min="5109" max="5109" width="14.85546875" style="14" customWidth="1"/>
    <col min="5110" max="5111" width="16.85546875" style="14" bestFit="1" customWidth="1"/>
    <col min="5112" max="5113" width="21.5703125" style="14" customWidth="1"/>
    <col min="5114" max="5114" width="16.7109375" style="14" customWidth="1"/>
    <col min="5115" max="5115" width="25.7109375" style="14" customWidth="1"/>
    <col min="5116" max="5116" width="27.85546875" style="14" customWidth="1"/>
    <col min="5117" max="5117" width="23.140625" style="14" customWidth="1"/>
    <col min="5118" max="5118" width="24.7109375" style="14" customWidth="1"/>
    <col min="5119" max="5119" width="6.42578125" style="14" customWidth="1"/>
    <col min="5120" max="5120" width="27.7109375" style="14" customWidth="1"/>
    <col min="5121" max="5123" width="17.28515625" style="14" customWidth="1"/>
    <col min="5124" max="5125" width="10.140625" style="14" customWidth="1"/>
    <col min="5126" max="5126" width="4.42578125" style="14" bestFit="1" customWidth="1"/>
    <col min="5127" max="5127" width="7.7109375" style="14" bestFit="1" customWidth="1"/>
    <col min="5128" max="5128" width="39.42578125" style="14" customWidth="1"/>
    <col min="5129" max="5129" width="28" style="14" bestFit="1" customWidth="1"/>
    <col min="5130" max="5131" width="17.28515625" style="14" customWidth="1"/>
    <col min="5132" max="5133" width="10.140625" style="14" customWidth="1"/>
    <col min="5134" max="5134" width="8.140625" style="14" customWidth="1"/>
    <col min="5135" max="5135" width="7.7109375" style="14" customWidth="1"/>
    <col min="5136" max="5137" width="22.28515625" style="14" customWidth="1"/>
    <col min="5138" max="5147" width="50.5703125" style="14" bestFit="1" customWidth="1"/>
    <col min="5148" max="5148" width="9.85546875" style="14" customWidth="1"/>
    <col min="5149" max="5152" width="48.42578125" style="14" bestFit="1" customWidth="1"/>
    <col min="5153" max="5153" width="10.140625" style="14" customWidth="1"/>
    <col min="5154" max="5154" width="8.140625" style="14" customWidth="1"/>
    <col min="5155" max="5362" width="11.42578125" style="14"/>
    <col min="5363" max="5363" width="9" style="14" customWidth="1"/>
    <col min="5364" max="5364" width="47.140625" style="14" customWidth="1"/>
    <col min="5365" max="5365" width="14.85546875" style="14" customWidth="1"/>
    <col min="5366" max="5367" width="16.85546875" style="14" bestFit="1" customWidth="1"/>
    <col min="5368" max="5369" width="21.5703125" style="14" customWidth="1"/>
    <col min="5370" max="5370" width="16.7109375" style="14" customWidth="1"/>
    <col min="5371" max="5371" width="25.7109375" style="14" customWidth="1"/>
    <col min="5372" max="5372" width="27.85546875" style="14" customWidth="1"/>
    <col min="5373" max="5373" width="23.140625" style="14" customWidth="1"/>
    <col min="5374" max="5374" width="24.7109375" style="14" customWidth="1"/>
    <col min="5375" max="5375" width="6.42578125" style="14" customWidth="1"/>
    <col min="5376" max="5376" width="27.7109375" style="14" customWidth="1"/>
    <col min="5377" max="5379" width="17.28515625" style="14" customWidth="1"/>
    <col min="5380" max="5381" width="10.140625" style="14" customWidth="1"/>
    <col min="5382" max="5382" width="4.42578125" style="14" bestFit="1" customWidth="1"/>
    <col min="5383" max="5383" width="7.7109375" style="14" bestFit="1" customWidth="1"/>
    <col min="5384" max="5384" width="39.42578125" style="14" customWidth="1"/>
    <col min="5385" max="5385" width="28" style="14" bestFit="1" customWidth="1"/>
    <col min="5386" max="5387" width="17.28515625" style="14" customWidth="1"/>
    <col min="5388" max="5389" width="10.140625" style="14" customWidth="1"/>
    <col min="5390" max="5390" width="8.140625" style="14" customWidth="1"/>
    <col min="5391" max="5391" width="7.7109375" style="14" customWidth="1"/>
    <col min="5392" max="5393" width="22.28515625" style="14" customWidth="1"/>
    <col min="5394" max="5403" width="50.5703125" style="14" bestFit="1" customWidth="1"/>
    <col min="5404" max="5404" width="9.85546875" style="14" customWidth="1"/>
    <col min="5405" max="5408" width="48.42578125" style="14" bestFit="1" customWidth="1"/>
    <col min="5409" max="5409" width="10.140625" style="14" customWidth="1"/>
    <col min="5410" max="5410" width="8.140625" style="14" customWidth="1"/>
    <col min="5411" max="5618" width="11.42578125" style="14"/>
    <col min="5619" max="5619" width="9" style="14" customWidth="1"/>
    <col min="5620" max="5620" width="47.140625" style="14" customWidth="1"/>
    <col min="5621" max="5621" width="14.85546875" style="14" customWidth="1"/>
    <col min="5622" max="5623" width="16.85546875" style="14" bestFit="1" customWidth="1"/>
    <col min="5624" max="5625" width="21.5703125" style="14" customWidth="1"/>
    <col min="5626" max="5626" width="16.7109375" style="14" customWidth="1"/>
    <col min="5627" max="5627" width="25.7109375" style="14" customWidth="1"/>
    <col min="5628" max="5628" width="27.85546875" style="14" customWidth="1"/>
    <col min="5629" max="5629" width="23.140625" style="14" customWidth="1"/>
    <col min="5630" max="5630" width="24.7109375" style="14" customWidth="1"/>
    <col min="5631" max="5631" width="6.42578125" style="14" customWidth="1"/>
    <col min="5632" max="5632" width="27.7109375" style="14" customWidth="1"/>
    <col min="5633" max="5635" width="17.28515625" style="14" customWidth="1"/>
    <col min="5636" max="5637" width="10.140625" style="14" customWidth="1"/>
    <col min="5638" max="5638" width="4.42578125" style="14" bestFit="1" customWidth="1"/>
    <col min="5639" max="5639" width="7.7109375" style="14" bestFit="1" customWidth="1"/>
    <col min="5640" max="5640" width="39.42578125" style="14" customWidth="1"/>
    <col min="5641" max="5641" width="28" style="14" bestFit="1" customWidth="1"/>
    <col min="5642" max="5643" width="17.28515625" style="14" customWidth="1"/>
    <col min="5644" max="5645" width="10.140625" style="14" customWidth="1"/>
    <col min="5646" max="5646" width="8.140625" style="14" customWidth="1"/>
    <col min="5647" max="5647" width="7.7109375" style="14" customWidth="1"/>
    <col min="5648" max="5649" width="22.28515625" style="14" customWidth="1"/>
    <col min="5650" max="5659" width="50.5703125" style="14" bestFit="1" customWidth="1"/>
    <col min="5660" max="5660" width="9.85546875" style="14" customWidth="1"/>
    <col min="5661" max="5664" width="48.42578125" style="14" bestFit="1" customWidth="1"/>
    <col min="5665" max="5665" width="10.140625" style="14" customWidth="1"/>
    <col min="5666" max="5666" width="8.140625" style="14" customWidth="1"/>
    <col min="5667" max="5874" width="11.42578125" style="14"/>
    <col min="5875" max="5875" width="9" style="14" customWidth="1"/>
    <col min="5876" max="5876" width="47.140625" style="14" customWidth="1"/>
    <col min="5877" max="5877" width="14.85546875" style="14" customWidth="1"/>
    <col min="5878" max="5879" width="16.85546875" style="14" bestFit="1" customWidth="1"/>
    <col min="5880" max="5881" width="21.5703125" style="14" customWidth="1"/>
    <col min="5882" max="5882" width="16.7109375" style="14" customWidth="1"/>
    <col min="5883" max="5883" width="25.7109375" style="14" customWidth="1"/>
    <col min="5884" max="5884" width="27.85546875" style="14" customWidth="1"/>
    <col min="5885" max="5885" width="23.140625" style="14" customWidth="1"/>
    <col min="5886" max="5886" width="24.7109375" style="14" customWidth="1"/>
    <col min="5887" max="5887" width="6.42578125" style="14" customWidth="1"/>
    <col min="5888" max="5888" width="27.7109375" style="14" customWidth="1"/>
    <col min="5889" max="5891" width="17.28515625" style="14" customWidth="1"/>
    <col min="5892" max="5893" width="10.140625" style="14" customWidth="1"/>
    <col min="5894" max="5894" width="4.42578125" style="14" bestFit="1" customWidth="1"/>
    <col min="5895" max="5895" width="7.7109375" style="14" bestFit="1" customWidth="1"/>
    <col min="5896" max="5896" width="39.42578125" style="14" customWidth="1"/>
    <col min="5897" max="5897" width="28" style="14" bestFit="1" customWidth="1"/>
    <col min="5898" max="5899" width="17.28515625" style="14" customWidth="1"/>
    <col min="5900" max="5901" width="10.140625" style="14" customWidth="1"/>
    <col min="5902" max="5902" width="8.140625" style="14" customWidth="1"/>
    <col min="5903" max="5903" width="7.7109375" style="14" customWidth="1"/>
    <col min="5904" max="5905" width="22.28515625" style="14" customWidth="1"/>
    <col min="5906" max="5915" width="50.5703125" style="14" bestFit="1" customWidth="1"/>
    <col min="5916" max="5916" width="9.85546875" style="14" customWidth="1"/>
    <col min="5917" max="5920" width="48.42578125" style="14" bestFit="1" customWidth="1"/>
    <col min="5921" max="5921" width="10.140625" style="14" customWidth="1"/>
    <col min="5922" max="5922" width="8.140625" style="14" customWidth="1"/>
    <col min="5923" max="6130" width="11.42578125" style="14"/>
    <col min="6131" max="6131" width="9" style="14" customWidth="1"/>
    <col min="6132" max="6132" width="47.140625" style="14" customWidth="1"/>
    <col min="6133" max="6133" width="14.85546875" style="14" customWidth="1"/>
    <col min="6134" max="6135" width="16.85546875" style="14" bestFit="1" customWidth="1"/>
    <col min="6136" max="6137" width="21.5703125" style="14" customWidth="1"/>
    <col min="6138" max="6138" width="16.7109375" style="14" customWidth="1"/>
    <col min="6139" max="6139" width="25.7109375" style="14" customWidth="1"/>
    <col min="6140" max="6140" width="27.85546875" style="14" customWidth="1"/>
    <col min="6141" max="6141" width="23.140625" style="14" customWidth="1"/>
    <col min="6142" max="6142" width="24.7109375" style="14" customWidth="1"/>
    <col min="6143" max="6143" width="6.42578125" style="14" customWidth="1"/>
    <col min="6144" max="6144" width="27.7109375" style="14" customWidth="1"/>
    <col min="6145" max="6147" width="17.28515625" style="14" customWidth="1"/>
    <col min="6148" max="6149" width="10.140625" style="14" customWidth="1"/>
    <col min="6150" max="6150" width="4.42578125" style="14" bestFit="1" customWidth="1"/>
    <col min="6151" max="6151" width="7.7109375" style="14" bestFit="1" customWidth="1"/>
    <col min="6152" max="6152" width="39.42578125" style="14" customWidth="1"/>
    <col min="6153" max="6153" width="28" style="14" bestFit="1" customWidth="1"/>
    <col min="6154" max="6155" width="17.28515625" style="14" customWidth="1"/>
    <col min="6156" max="6157" width="10.140625" style="14" customWidth="1"/>
    <col min="6158" max="6158" width="8.140625" style="14" customWidth="1"/>
    <col min="6159" max="6159" width="7.7109375" style="14" customWidth="1"/>
    <col min="6160" max="6161" width="22.28515625" style="14" customWidth="1"/>
    <col min="6162" max="6171" width="50.5703125" style="14" bestFit="1" customWidth="1"/>
    <col min="6172" max="6172" width="9.85546875" style="14" customWidth="1"/>
    <col min="6173" max="6176" width="48.42578125" style="14" bestFit="1" customWidth="1"/>
    <col min="6177" max="6177" width="10.140625" style="14" customWidth="1"/>
    <col min="6178" max="6178" width="8.140625" style="14" customWidth="1"/>
    <col min="6179" max="6386" width="11.42578125" style="14"/>
    <col min="6387" max="6387" width="9" style="14" customWidth="1"/>
    <col min="6388" max="6388" width="47.140625" style="14" customWidth="1"/>
    <col min="6389" max="6389" width="14.85546875" style="14" customWidth="1"/>
    <col min="6390" max="6391" width="16.85546875" style="14" bestFit="1" customWidth="1"/>
    <col min="6392" max="6393" width="21.5703125" style="14" customWidth="1"/>
    <col min="6394" max="6394" width="16.7109375" style="14" customWidth="1"/>
    <col min="6395" max="6395" width="25.7109375" style="14" customWidth="1"/>
    <col min="6396" max="6396" width="27.85546875" style="14" customWidth="1"/>
    <col min="6397" max="6397" width="23.140625" style="14" customWidth="1"/>
    <col min="6398" max="6398" width="24.7109375" style="14" customWidth="1"/>
    <col min="6399" max="6399" width="6.42578125" style="14" customWidth="1"/>
    <col min="6400" max="6400" width="27.7109375" style="14" customWidth="1"/>
    <col min="6401" max="6403" width="17.28515625" style="14" customWidth="1"/>
    <col min="6404" max="6405" width="10.140625" style="14" customWidth="1"/>
    <col min="6406" max="6406" width="4.42578125" style="14" bestFit="1" customWidth="1"/>
    <col min="6407" max="6407" width="7.7109375" style="14" bestFit="1" customWidth="1"/>
    <col min="6408" max="6408" width="39.42578125" style="14" customWidth="1"/>
    <col min="6409" max="6409" width="28" style="14" bestFit="1" customWidth="1"/>
    <col min="6410" max="6411" width="17.28515625" style="14" customWidth="1"/>
    <col min="6412" max="6413" width="10.140625" style="14" customWidth="1"/>
    <col min="6414" max="6414" width="8.140625" style="14" customWidth="1"/>
    <col min="6415" max="6415" width="7.7109375" style="14" customWidth="1"/>
    <col min="6416" max="6417" width="22.28515625" style="14" customWidth="1"/>
    <col min="6418" max="6427" width="50.5703125" style="14" bestFit="1" customWidth="1"/>
    <col min="6428" max="6428" width="9.85546875" style="14" customWidth="1"/>
    <col min="6429" max="6432" width="48.42578125" style="14" bestFit="1" customWidth="1"/>
    <col min="6433" max="6433" width="10.140625" style="14" customWidth="1"/>
    <col min="6434" max="6434" width="8.140625" style="14" customWidth="1"/>
    <col min="6435" max="6642" width="11.42578125" style="14"/>
    <col min="6643" max="6643" width="9" style="14" customWidth="1"/>
    <col min="6644" max="6644" width="47.140625" style="14" customWidth="1"/>
    <col min="6645" max="6645" width="14.85546875" style="14" customWidth="1"/>
    <col min="6646" max="6647" width="16.85546875" style="14" bestFit="1" customWidth="1"/>
    <col min="6648" max="6649" width="21.5703125" style="14" customWidth="1"/>
    <col min="6650" max="6650" width="16.7109375" style="14" customWidth="1"/>
    <col min="6651" max="6651" width="25.7109375" style="14" customWidth="1"/>
    <col min="6652" max="6652" width="27.85546875" style="14" customWidth="1"/>
    <col min="6653" max="6653" width="23.140625" style="14" customWidth="1"/>
    <col min="6654" max="6654" width="24.7109375" style="14" customWidth="1"/>
    <col min="6655" max="6655" width="6.42578125" style="14" customWidth="1"/>
    <col min="6656" max="6656" width="27.7109375" style="14" customWidth="1"/>
    <col min="6657" max="6659" width="17.28515625" style="14" customWidth="1"/>
    <col min="6660" max="6661" width="10.140625" style="14" customWidth="1"/>
    <col min="6662" max="6662" width="4.42578125" style="14" bestFit="1" customWidth="1"/>
    <col min="6663" max="6663" width="7.7109375" style="14" bestFit="1" customWidth="1"/>
    <col min="6664" max="6664" width="39.42578125" style="14" customWidth="1"/>
    <col min="6665" max="6665" width="28" style="14" bestFit="1" customWidth="1"/>
    <col min="6666" max="6667" width="17.28515625" style="14" customWidth="1"/>
    <col min="6668" max="6669" width="10.140625" style="14" customWidth="1"/>
    <col min="6670" max="6670" width="8.140625" style="14" customWidth="1"/>
    <col min="6671" max="6671" width="7.7109375" style="14" customWidth="1"/>
    <col min="6672" max="6673" width="22.28515625" style="14" customWidth="1"/>
    <col min="6674" max="6683" width="50.5703125" style="14" bestFit="1" customWidth="1"/>
    <col min="6684" max="6684" width="9.85546875" style="14" customWidth="1"/>
    <col min="6685" max="6688" width="48.42578125" style="14" bestFit="1" customWidth="1"/>
    <col min="6689" max="6689" width="10.140625" style="14" customWidth="1"/>
    <col min="6690" max="6690" width="8.140625" style="14" customWidth="1"/>
    <col min="6691" max="6898" width="11.42578125" style="14"/>
    <col min="6899" max="6899" width="9" style="14" customWidth="1"/>
    <col min="6900" max="6900" width="47.140625" style="14" customWidth="1"/>
    <col min="6901" max="6901" width="14.85546875" style="14" customWidth="1"/>
    <col min="6902" max="6903" width="16.85546875" style="14" bestFit="1" customWidth="1"/>
    <col min="6904" max="6905" width="21.5703125" style="14" customWidth="1"/>
    <col min="6906" max="6906" width="16.7109375" style="14" customWidth="1"/>
    <col min="6907" max="6907" width="25.7109375" style="14" customWidth="1"/>
    <col min="6908" max="6908" width="27.85546875" style="14" customWidth="1"/>
    <col min="6909" max="6909" width="23.140625" style="14" customWidth="1"/>
    <col min="6910" max="6910" width="24.7109375" style="14" customWidth="1"/>
    <col min="6911" max="6911" width="6.42578125" style="14" customWidth="1"/>
    <col min="6912" max="6912" width="27.7109375" style="14" customWidth="1"/>
    <col min="6913" max="6915" width="17.28515625" style="14" customWidth="1"/>
    <col min="6916" max="6917" width="10.140625" style="14" customWidth="1"/>
    <col min="6918" max="6918" width="4.42578125" style="14" bestFit="1" customWidth="1"/>
    <col min="6919" max="6919" width="7.7109375" style="14" bestFit="1" customWidth="1"/>
    <col min="6920" max="6920" width="39.42578125" style="14" customWidth="1"/>
    <col min="6921" max="6921" width="28" style="14" bestFit="1" customWidth="1"/>
    <col min="6922" max="6923" width="17.28515625" style="14" customWidth="1"/>
    <col min="6924" max="6925" width="10.140625" style="14" customWidth="1"/>
    <col min="6926" max="6926" width="8.140625" style="14" customWidth="1"/>
    <col min="6927" max="6927" width="7.7109375" style="14" customWidth="1"/>
    <col min="6928" max="6929" width="22.28515625" style="14" customWidth="1"/>
    <col min="6930" max="6939" width="50.5703125" style="14" bestFit="1" customWidth="1"/>
    <col min="6940" max="6940" width="9.85546875" style="14" customWidth="1"/>
    <col min="6941" max="6944" width="48.42578125" style="14" bestFit="1" customWidth="1"/>
    <col min="6945" max="6945" width="10.140625" style="14" customWidth="1"/>
    <col min="6946" max="6946" width="8.140625" style="14" customWidth="1"/>
    <col min="6947" max="7154" width="11.42578125" style="14"/>
    <col min="7155" max="7155" width="9" style="14" customWidth="1"/>
    <col min="7156" max="7156" width="47.140625" style="14" customWidth="1"/>
    <col min="7157" max="7157" width="14.85546875" style="14" customWidth="1"/>
    <col min="7158" max="7159" width="16.85546875" style="14" bestFit="1" customWidth="1"/>
    <col min="7160" max="7161" width="21.5703125" style="14" customWidth="1"/>
    <col min="7162" max="7162" width="16.7109375" style="14" customWidth="1"/>
    <col min="7163" max="7163" width="25.7109375" style="14" customWidth="1"/>
    <col min="7164" max="7164" width="27.85546875" style="14" customWidth="1"/>
    <col min="7165" max="7165" width="23.140625" style="14" customWidth="1"/>
    <col min="7166" max="7166" width="24.7109375" style="14" customWidth="1"/>
    <col min="7167" max="7167" width="6.42578125" style="14" customWidth="1"/>
    <col min="7168" max="7168" width="27.7109375" style="14" customWidth="1"/>
    <col min="7169" max="7171" width="17.28515625" style="14" customWidth="1"/>
    <col min="7172" max="7173" width="10.140625" style="14" customWidth="1"/>
    <col min="7174" max="7174" width="4.42578125" style="14" bestFit="1" customWidth="1"/>
    <col min="7175" max="7175" width="7.7109375" style="14" bestFit="1" customWidth="1"/>
    <col min="7176" max="7176" width="39.42578125" style="14" customWidth="1"/>
    <col min="7177" max="7177" width="28" style="14" bestFit="1" customWidth="1"/>
    <col min="7178" max="7179" width="17.28515625" style="14" customWidth="1"/>
    <col min="7180" max="7181" width="10.140625" style="14" customWidth="1"/>
    <col min="7182" max="7182" width="8.140625" style="14" customWidth="1"/>
    <col min="7183" max="7183" width="7.7109375" style="14" customWidth="1"/>
    <col min="7184" max="7185" width="22.28515625" style="14" customWidth="1"/>
    <col min="7186" max="7195" width="50.5703125" style="14" bestFit="1" customWidth="1"/>
    <col min="7196" max="7196" width="9.85546875" style="14" customWidth="1"/>
    <col min="7197" max="7200" width="48.42578125" style="14" bestFit="1" customWidth="1"/>
    <col min="7201" max="7201" width="10.140625" style="14" customWidth="1"/>
    <col min="7202" max="7202" width="8.140625" style="14" customWidth="1"/>
    <col min="7203" max="7410" width="11.42578125" style="14"/>
    <col min="7411" max="7411" width="9" style="14" customWidth="1"/>
    <col min="7412" max="7412" width="47.140625" style="14" customWidth="1"/>
    <col min="7413" max="7413" width="14.85546875" style="14" customWidth="1"/>
    <col min="7414" max="7415" width="16.85546875" style="14" bestFit="1" customWidth="1"/>
    <col min="7416" max="7417" width="21.5703125" style="14" customWidth="1"/>
    <col min="7418" max="7418" width="16.7109375" style="14" customWidth="1"/>
    <col min="7419" max="7419" width="25.7109375" style="14" customWidth="1"/>
    <col min="7420" max="7420" width="27.85546875" style="14" customWidth="1"/>
    <col min="7421" max="7421" width="23.140625" style="14" customWidth="1"/>
    <col min="7422" max="7422" width="24.7109375" style="14" customWidth="1"/>
    <col min="7423" max="7423" width="6.42578125" style="14" customWidth="1"/>
    <col min="7424" max="7424" width="27.7109375" style="14" customWidth="1"/>
    <col min="7425" max="7427" width="17.28515625" style="14" customWidth="1"/>
    <col min="7428" max="7429" width="10.140625" style="14" customWidth="1"/>
    <col min="7430" max="7430" width="4.42578125" style="14" bestFit="1" customWidth="1"/>
    <col min="7431" max="7431" width="7.7109375" style="14" bestFit="1" customWidth="1"/>
    <col min="7432" max="7432" width="39.42578125" style="14" customWidth="1"/>
    <col min="7433" max="7433" width="28" style="14" bestFit="1" customWidth="1"/>
    <col min="7434" max="7435" width="17.28515625" style="14" customWidth="1"/>
    <col min="7436" max="7437" width="10.140625" style="14" customWidth="1"/>
    <col min="7438" max="7438" width="8.140625" style="14" customWidth="1"/>
    <col min="7439" max="7439" width="7.7109375" style="14" customWidth="1"/>
    <col min="7440" max="7441" width="22.28515625" style="14" customWidth="1"/>
    <col min="7442" max="7451" width="50.5703125" style="14" bestFit="1" customWidth="1"/>
    <col min="7452" max="7452" width="9.85546875" style="14" customWidth="1"/>
    <col min="7453" max="7456" width="48.42578125" style="14" bestFit="1" customWidth="1"/>
    <col min="7457" max="7457" width="10.140625" style="14" customWidth="1"/>
    <col min="7458" max="7458" width="8.140625" style="14" customWidth="1"/>
    <col min="7459" max="7666" width="11.42578125" style="14"/>
    <col min="7667" max="7667" width="9" style="14" customWidth="1"/>
    <col min="7668" max="7668" width="47.140625" style="14" customWidth="1"/>
    <col min="7669" max="7669" width="14.85546875" style="14" customWidth="1"/>
    <col min="7670" max="7671" width="16.85546875" style="14" bestFit="1" customWidth="1"/>
    <col min="7672" max="7673" width="21.5703125" style="14" customWidth="1"/>
    <col min="7674" max="7674" width="16.7109375" style="14" customWidth="1"/>
    <col min="7675" max="7675" width="25.7109375" style="14" customWidth="1"/>
    <col min="7676" max="7676" width="27.85546875" style="14" customWidth="1"/>
    <col min="7677" max="7677" width="23.140625" style="14" customWidth="1"/>
    <col min="7678" max="7678" width="24.7109375" style="14" customWidth="1"/>
    <col min="7679" max="7679" width="6.42578125" style="14" customWidth="1"/>
    <col min="7680" max="7680" width="27.7109375" style="14" customWidth="1"/>
    <col min="7681" max="7683" width="17.28515625" style="14" customWidth="1"/>
    <col min="7684" max="7685" width="10.140625" style="14" customWidth="1"/>
    <col min="7686" max="7686" width="4.42578125" style="14" bestFit="1" customWidth="1"/>
    <col min="7687" max="7687" width="7.7109375" style="14" bestFit="1" customWidth="1"/>
    <col min="7688" max="7688" width="39.42578125" style="14" customWidth="1"/>
    <col min="7689" max="7689" width="28" style="14" bestFit="1" customWidth="1"/>
    <col min="7690" max="7691" width="17.28515625" style="14" customWidth="1"/>
    <col min="7692" max="7693" width="10.140625" style="14" customWidth="1"/>
    <col min="7694" max="7694" width="8.140625" style="14" customWidth="1"/>
    <col min="7695" max="7695" width="7.7109375" style="14" customWidth="1"/>
    <col min="7696" max="7697" width="22.28515625" style="14" customWidth="1"/>
    <col min="7698" max="7707" width="50.5703125" style="14" bestFit="1" customWidth="1"/>
    <col min="7708" max="7708" width="9.85546875" style="14" customWidth="1"/>
    <col min="7709" max="7712" width="48.42578125" style="14" bestFit="1" customWidth="1"/>
    <col min="7713" max="7713" width="10.140625" style="14" customWidth="1"/>
    <col min="7714" max="7714" width="8.140625" style="14" customWidth="1"/>
    <col min="7715" max="7922" width="11.42578125" style="14"/>
    <col min="7923" max="7923" width="9" style="14" customWidth="1"/>
    <col min="7924" max="7924" width="47.140625" style="14" customWidth="1"/>
    <col min="7925" max="7925" width="14.85546875" style="14" customWidth="1"/>
    <col min="7926" max="7927" width="16.85546875" style="14" bestFit="1" customWidth="1"/>
    <col min="7928" max="7929" width="21.5703125" style="14" customWidth="1"/>
    <col min="7930" max="7930" width="16.7109375" style="14" customWidth="1"/>
    <col min="7931" max="7931" width="25.7109375" style="14" customWidth="1"/>
    <col min="7932" max="7932" width="27.85546875" style="14" customWidth="1"/>
    <col min="7933" max="7933" width="23.140625" style="14" customWidth="1"/>
    <col min="7934" max="7934" width="24.7109375" style="14" customWidth="1"/>
    <col min="7935" max="7935" width="6.42578125" style="14" customWidth="1"/>
    <col min="7936" max="7936" width="27.7109375" style="14" customWidth="1"/>
    <col min="7937" max="7939" width="17.28515625" style="14" customWidth="1"/>
    <col min="7940" max="7941" width="10.140625" style="14" customWidth="1"/>
    <col min="7942" max="7942" width="4.42578125" style="14" bestFit="1" customWidth="1"/>
    <col min="7943" max="7943" width="7.7109375" style="14" bestFit="1" customWidth="1"/>
    <col min="7944" max="7944" width="39.42578125" style="14" customWidth="1"/>
    <col min="7945" max="7945" width="28" style="14" bestFit="1" customWidth="1"/>
    <col min="7946" max="7947" width="17.28515625" style="14" customWidth="1"/>
    <col min="7948" max="7949" width="10.140625" style="14" customWidth="1"/>
    <col min="7950" max="7950" width="8.140625" style="14" customWidth="1"/>
    <col min="7951" max="7951" width="7.7109375" style="14" customWidth="1"/>
    <col min="7952" max="7953" width="22.28515625" style="14" customWidth="1"/>
    <col min="7954" max="7963" width="50.5703125" style="14" bestFit="1" customWidth="1"/>
    <col min="7964" max="7964" width="9.85546875" style="14" customWidth="1"/>
    <col min="7965" max="7968" width="48.42578125" style="14" bestFit="1" customWidth="1"/>
    <col min="7969" max="7969" width="10.140625" style="14" customWidth="1"/>
    <col min="7970" max="7970" width="8.140625" style="14" customWidth="1"/>
    <col min="7971" max="8178" width="11.42578125" style="14"/>
    <col min="8179" max="8179" width="9" style="14" customWidth="1"/>
    <col min="8180" max="8180" width="47.140625" style="14" customWidth="1"/>
    <col min="8181" max="8181" width="14.85546875" style="14" customWidth="1"/>
    <col min="8182" max="8183" width="16.85546875" style="14" bestFit="1" customWidth="1"/>
    <col min="8184" max="8185" width="21.5703125" style="14" customWidth="1"/>
    <col min="8186" max="8186" width="16.7109375" style="14" customWidth="1"/>
    <col min="8187" max="8187" width="25.7109375" style="14" customWidth="1"/>
    <col min="8188" max="8188" width="27.85546875" style="14" customWidth="1"/>
    <col min="8189" max="8189" width="23.140625" style="14" customWidth="1"/>
    <col min="8190" max="8190" width="24.7109375" style="14" customWidth="1"/>
    <col min="8191" max="8191" width="6.42578125" style="14" customWidth="1"/>
    <col min="8192" max="8192" width="27.7109375" style="14" customWidth="1"/>
    <col min="8193" max="8195" width="17.28515625" style="14" customWidth="1"/>
    <col min="8196" max="8197" width="10.140625" style="14" customWidth="1"/>
    <col min="8198" max="8198" width="4.42578125" style="14" bestFit="1" customWidth="1"/>
    <col min="8199" max="8199" width="7.7109375" style="14" bestFit="1" customWidth="1"/>
    <col min="8200" max="8200" width="39.42578125" style="14" customWidth="1"/>
    <col min="8201" max="8201" width="28" style="14" bestFit="1" customWidth="1"/>
    <col min="8202" max="8203" width="17.28515625" style="14" customWidth="1"/>
    <col min="8204" max="8205" width="10.140625" style="14" customWidth="1"/>
    <col min="8206" max="8206" width="8.140625" style="14" customWidth="1"/>
    <col min="8207" max="8207" width="7.7109375" style="14" customWidth="1"/>
    <col min="8208" max="8209" width="22.28515625" style="14" customWidth="1"/>
    <col min="8210" max="8219" width="50.5703125" style="14" bestFit="1" customWidth="1"/>
    <col min="8220" max="8220" width="9.85546875" style="14" customWidth="1"/>
    <col min="8221" max="8224" width="48.42578125" style="14" bestFit="1" customWidth="1"/>
    <col min="8225" max="8225" width="10.140625" style="14" customWidth="1"/>
    <col min="8226" max="8226" width="8.140625" style="14" customWidth="1"/>
    <col min="8227" max="8434" width="11.42578125" style="14"/>
    <col min="8435" max="8435" width="9" style="14" customWidth="1"/>
    <col min="8436" max="8436" width="47.140625" style="14" customWidth="1"/>
    <col min="8437" max="8437" width="14.85546875" style="14" customWidth="1"/>
    <col min="8438" max="8439" width="16.85546875" style="14" bestFit="1" customWidth="1"/>
    <col min="8440" max="8441" width="21.5703125" style="14" customWidth="1"/>
    <col min="8442" max="8442" width="16.7109375" style="14" customWidth="1"/>
    <col min="8443" max="8443" width="25.7109375" style="14" customWidth="1"/>
    <col min="8444" max="8444" width="27.85546875" style="14" customWidth="1"/>
    <col min="8445" max="8445" width="23.140625" style="14" customWidth="1"/>
    <col min="8446" max="8446" width="24.7109375" style="14" customWidth="1"/>
    <col min="8447" max="8447" width="6.42578125" style="14" customWidth="1"/>
    <col min="8448" max="8448" width="27.7109375" style="14" customWidth="1"/>
    <col min="8449" max="8451" width="17.28515625" style="14" customWidth="1"/>
    <col min="8452" max="8453" width="10.140625" style="14" customWidth="1"/>
    <col min="8454" max="8454" width="4.42578125" style="14" bestFit="1" customWidth="1"/>
    <col min="8455" max="8455" width="7.7109375" style="14" bestFit="1" customWidth="1"/>
    <col min="8456" max="8456" width="39.42578125" style="14" customWidth="1"/>
    <col min="8457" max="8457" width="28" style="14" bestFit="1" customWidth="1"/>
    <col min="8458" max="8459" width="17.28515625" style="14" customWidth="1"/>
    <col min="8460" max="8461" width="10.140625" style="14" customWidth="1"/>
    <col min="8462" max="8462" width="8.140625" style="14" customWidth="1"/>
    <col min="8463" max="8463" width="7.7109375" style="14" customWidth="1"/>
    <col min="8464" max="8465" width="22.28515625" style="14" customWidth="1"/>
    <col min="8466" max="8475" width="50.5703125" style="14" bestFit="1" customWidth="1"/>
    <col min="8476" max="8476" width="9.85546875" style="14" customWidth="1"/>
    <col min="8477" max="8480" width="48.42578125" style="14" bestFit="1" customWidth="1"/>
    <col min="8481" max="8481" width="10.140625" style="14" customWidth="1"/>
    <col min="8482" max="8482" width="8.140625" style="14" customWidth="1"/>
    <col min="8483" max="8690" width="11.42578125" style="14"/>
    <col min="8691" max="8691" width="9" style="14" customWidth="1"/>
    <col min="8692" max="8692" width="47.140625" style="14" customWidth="1"/>
    <col min="8693" max="8693" width="14.85546875" style="14" customWidth="1"/>
    <col min="8694" max="8695" width="16.85546875" style="14" bestFit="1" customWidth="1"/>
    <col min="8696" max="8697" width="21.5703125" style="14" customWidth="1"/>
    <col min="8698" max="8698" width="16.7109375" style="14" customWidth="1"/>
    <col min="8699" max="8699" width="25.7109375" style="14" customWidth="1"/>
    <col min="8700" max="8700" width="27.85546875" style="14" customWidth="1"/>
    <col min="8701" max="8701" width="23.140625" style="14" customWidth="1"/>
    <col min="8702" max="8702" width="24.7109375" style="14" customWidth="1"/>
    <col min="8703" max="8703" width="6.42578125" style="14" customWidth="1"/>
    <col min="8704" max="8704" width="27.7109375" style="14" customWidth="1"/>
    <col min="8705" max="8707" width="17.28515625" style="14" customWidth="1"/>
    <col min="8708" max="8709" width="10.140625" style="14" customWidth="1"/>
    <col min="8710" max="8710" width="4.42578125" style="14" bestFit="1" customWidth="1"/>
    <col min="8711" max="8711" width="7.7109375" style="14" bestFit="1" customWidth="1"/>
    <col min="8712" max="8712" width="39.42578125" style="14" customWidth="1"/>
    <col min="8713" max="8713" width="28" style="14" bestFit="1" customWidth="1"/>
    <col min="8714" max="8715" width="17.28515625" style="14" customWidth="1"/>
    <col min="8716" max="8717" width="10.140625" style="14" customWidth="1"/>
    <col min="8718" max="8718" width="8.140625" style="14" customWidth="1"/>
    <col min="8719" max="8719" width="7.7109375" style="14" customWidth="1"/>
    <col min="8720" max="8721" width="22.28515625" style="14" customWidth="1"/>
    <col min="8722" max="8731" width="50.5703125" style="14" bestFit="1" customWidth="1"/>
    <col min="8732" max="8732" width="9.85546875" style="14" customWidth="1"/>
    <col min="8733" max="8736" width="48.42578125" style="14" bestFit="1" customWidth="1"/>
    <col min="8737" max="8737" width="10.140625" style="14" customWidth="1"/>
    <col min="8738" max="8738" width="8.140625" style="14" customWidth="1"/>
    <col min="8739" max="8946" width="11.42578125" style="14"/>
    <col min="8947" max="8947" width="9" style="14" customWidth="1"/>
    <col min="8948" max="8948" width="47.140625" style="14" customWidth="1"/>
    <col min="8949" max="8949" width="14.85546875" style="14" customWidth="1"/>
    <col min="8950" max="8951" width="16.85546875" style="14" bestFit="1" customWidth="1"/>
    <col min="8952" max="8953" width="21.5703125" style="14" customWidth="1"/>
    <col min="8954" max="8954" width="16.7109375" style="14" customWidth="1"/>
    <col min="8955" max="8955" width="25.7109375" style="14" customWidth="1"/>
    <col min="8956" max="8956" width="27.85546875" style="14" customWidth="1"/>
    <col min="8957" max="8957" width="23.140625" style="14" customWidth="1"/>
    <col min="8958" max="8958" width="24.7109375" style="14" customWidth="1"/>
    <col min="8959" max="8959" width="6.42578125" style="14" customWidth="1"/>
    <col min="8960" max="8960" width="27.7109375" style="14" customWidth="1"/>
    <col min="8961" max="8963" width="17.28515625" style="14" customWidth="1"/>
    <col min="8964" max="8965" width="10.140625" style="14" customWidth="1"/>
    <col min="8966" max="8966" width="4.42578125" style="14" bestFit="1" customWidth="1"/>
    <col min="8967" max="8967" width="7.7109375" style="14" bestFit="1" customWidth="1"/>
    <col min="8968" max="8968" width="39.42578125" style="14" customWidth="1"/>
    <col min="8969" max="8969" width="28" style="14" bestFit="1" customWidth="1"/>
    <col min="8970" max="8971" width="17.28515625" style="14" customWidth="1"/>
    <col min="8972" max="8973" width="10.140625" style="14" customWidth="1"/>
    <col min="8974" max="8974" width="8.140625" style="14" customWidth="1"/>
    <col min="8975" max="8975" width="7.7109375" style="14" customWidth="1"/>
    <col min="8976" max="8977" width="22.28515625" style="14" customWidth="1"/>
    <col min="8978" max="8987" width="50.5703125" style="14" bestFit="1" customWidth="1"/>
    <col min="8988" max="8988" width="9.85546875" style="14" customWidth="1"/>
    <col min="8989" max="8992" width="48.42578125" style="14" bestFit="1" customWidth="1"/>
    <col min="8993" max="8993" width="10.140625" style="14" customWidth="1"/>
    <col min="8994" max="8994" width="8.140625" style="14" customWidth="1"/>
    <col min="8995" max="9202" width="11.42578125" style="14"/>
    <col min="9203" max="9203" width="9" style="14" customWidth="1"/>
    <col min="9204" max="9204" width="47.140625" style="14" customWidth="1"/>
    <col min="9205" max="9205" width="14.85546875" style="14" customWidth="1"/>
    <col min="9206" max="9207" width="16.85546875" style="14" bestFit="1" customWidth="1"/>
    <col min="9208" max="9209" width="21.5703125" style="14" customWidth="1"/>
    <col min="9210" max="9210" width="16.7109375" style="14" customWidth="1"/>
    <col min="9211" max="9211" width="25.7109375" style="14" customWidth="1"/>
    <col min="9212" max="9212" width="27.85546875" style="14" customWidth="1"/>
    <col min="9213" max="9213" width="23.140625" style="14" customWidth="1"/>
    <col min="9214" max="9214" width="24.7109375" style="14" customWidth="1"/>
    <col min="9215" max="9215" width="6.42578125" style="14" customWidth="1"/>
    <col min="9216" max="9216" width="27.7109375" style="14" customWidth="1"/>
    <col min="9217" max="9219" width="17.28515625" style="14" customWidth="1"/>
    <col min="9220" max="9221" width="10.140625" style="14" customWidth="1"/>
    <col min="9222" max="9222" width="4.42578125" style="14" bestFit="1" customWidth="1"/>
    <col min="9223" max="9223" width="7.7109375" style="14" bestFit="1" customWidth="1"/>
    <col min="9224" max="9224" width="39.42578125" style="14" customWidth="1"/>
    <col min="9225" max="9225" width="28" style="14" bestFit="1" customWidth="1"/>
    <col min="9226" max="9227" width="17.28515625" style="14" customWidth="1"/>
    <col min="9228" max="9229" width="10.140625" style="14" customWidth="1"/>
    <col min="9230" max="9230" width="8.140625" style="14" customWidth="1"/>
    <col min="9231" max="9231" width="7.7109375" style="14" customWidth="1"/>
    <col min="9232" max="9233" width="22.28515625" style="14" customWidth="1"/>
    <col min="9234" max="9243" width="50.5703125" style="14" bestFit="1" customWidth="1"/>
    <col min="9244" max="9244" width="9.85546875" style="14" customWidth="1"/>
    <col min="9245" max="9248" width="48.42578125" style="14" bestFit="1" customWidth="1"/>
    <col min="9249" max="9249" width="10.140625" style="14" customWidth="1"/>
    <col min="9250" max="9250" width="8.140625" style="14" customWidth="1"/>
    <col min="9251" max="9458" width="11.42578125" style="14"/>
    <col min="9459" max="9459" width="9" style="14" customWidth="1"/>
    <col min="9460" max="9460" width="47.140625" style="14" customWidth="1"/>
    <col min="9461" max="9461" width="14.85546875" style="14" customWidth="1"/>
    <col min="9462" max="9463" width="16.85546875" style="14" bestFit="1" customWidth="1"/>
    <col min="9464" max="9465" width="21.5703125" style="14" customWidth="1"/>
    <col min="9466" max="9466" width="16.7109375" style="14" customWidth="1"/>
    <col min="9467" max="9467" width="25.7109375" style="14" customWidth="1"/>
    <col min="9468" max="9468" width="27.85546875" style="14" customWidth="1"/>
    <col min="9469" max="9469" width="23.140625" style="14" customWidth="1"/>
    <col min="9470" max="9470" width="24.7109375" style="14" customWidth="1"/>
    <col min="9471" max="9471" width="6.42578125" style="14" customWidth="1"/>
    <col min="9472" max="9472" width="27.7109375" style="14" customWidth="1"/>
    <col min="9473" max="9475" width="17.28515625" style="14" customWidth="1"/>
    <col min="9476" max="9477" width="10.140625" style="14" customWidth="1"/>
    <col min="9478" max="9478" width="4.42578125" style="14" bestFit="1" customWidth="1"/>
    <col min="9479" max="9479" width="7.7109375" style="14" bestFit="1" customWidth="1"/>
    <col min="9480" max="9480" width="39.42578125" style="14" customWidth="1"/>
    <col min="9481" max="9481" width="28" style="14" bestFit="1" customWidth="1"/>
    <col min="9482" max="9483" width="17.28515625" style="14" customWidth="1"/>
    <col min="9484" max="9485" width="10.140625" style="14" customWidth="1"/>
    <col min="9486" max="9486" width="8.140625" style="14" customWidth="1"/>
    <col min="9487" max="9487" width="7.7109375" style="14" customWidth="1"/>
    <col min="9488" max="9489" width="22.28515625" style="14" customWidth="1"/>
    <col min="9490" max="9499" width="50.5703125" style="14" bestFit="1" customWidth="1"/>
    <col min="9500" max="9500" width="9.85546875" style="14" customWidth="1"/>
    <col min="9501" max="9504" width="48.42578125" style="14" bestFit="1" customWidth="1"/>
    <col min="9505" max="9505" width="10.140625" style="14" customWidth="1"/>
    <col min="9506" max="9506" width="8.140625" style="14" customWidth="1"/>
    <col min="9507" max="9714" width="11.42578125" style="14"/>
    <col min="9715" max="9715" width="9" style="14" customWidth="1"/>
    <col min="9716" max="9716" width="47.140625" style="14" customWidth="1"/>
    <col min="9717" max="9717" width="14.85546875" style="14" customWidth="1"/>
    <col min="9718" max="9719" width="16.85546875" style="14" bestFit="1" customWidth="1"/>
    <col min="9720" max="9721" width="21.5703125" style="14" customWidth="1"/>
    <col min="9722" max="9722" width="16.7109375" style="14" customWidth="1"/>
    <col min="9723" max="9723" width="25.7109375" style="14" customWidth="1"/>
    <col min="9724" max="9724" width="27.85546875" style="14" customWidth="1"/>
    <col min="9725" max="9725" width="23.140625" style="14" customWidth="1"/>
    <col min="9726" max="9726" width="24.7109375" style="14" customWidth="1"/>
    <col min="9727" max="9727" width="6.42578125" style="14" customWidth="1"/>
    <col min="9728" max="9728" width="27.7109375" style="14" customWidth="1"/>
    <col min="9729" max="9731" width="17.28515625" style="14" customWidth="1"/>
    <col min="9732" max="9733" width="10.140625" style="14" customWidth="1"/>
    <col min="9734" max="9734" width="4.42578125" style="14" bestFit="1" customWidth="1"/>
    <col min="9735" max="9735" width="7.7109375" style="14" bestFit="1" customWidth="1"/>
    <col min="9736" max="9736" width="39.42578125" style="14" customWidth="1"/>
    <col min="9737" max="9737" width="28" style="14" bestFit="1" customWidth="1"/>
    <col min="9738" max="9739" width="17.28515625" style="14" customWidth="1"/>
    <col min="9740" max="9741" width="10.140625" style="14" customWidth="1"/>
    <col min="9742" max="9742" width="8.140625" style="14" customWidth="1"/>
    <col min="9743" max="9743" width="7.7109375" style="14" customWidth="1"/>
    <col min="9744" max="9745" width="22.28515625" style="14" customWidth="1"/>
    <col min="9746" max="9755" width="50.5703125" style="14" bestFit="1" customWidth="1"/>
    <col min="9756" max="9756" width="9.85546875" style="14" customWidth="1"/>
    <col min="9757" max="9760" width="48.42578125" style="14" bestFit="1" customWidth="1"/>
    <col min="9761" max="9761" width="10.140625" style="14" customWidth="1"/>
    <col min="9762" max="9762" width="8.140625" style="14" customWidth="1"/>
    <col min="9763" max="9970" width="11.42578125" style="14"/>
    <col min="9971" max="9971" width="9" style="14" customWidth="1"/>
    <col min="9972" max="9972" width="47.140625" style="14" customWidth="1"/>
    <col min="9973" max="9973" width="14.85546875" style="14" customWidth="1"/>
    <col min="9974" max="9975" width="16.85546875" style="14" bestFit="1" customWidth="1"/>
    <col min="9976" max="9977" width="21.5703125" style="14" customWidth="1"/>
    <col min="9978" max="9978" width="16.7109375" style="14" customWidth="1"/>
    <col min="9979" max="9979" width="25.7109375" style="14" customWidth="1"/>
    <col min="9980" max="9980" width="27.85546875" style="14" customWidth="1"/>
    <col min="9981" max="9981" width="23.140625" style="14" customWidth="1"/>
    <col min="9982" max="9982" width="24.7109375" style="14" customWidth="1"/>
    <col min="9983" max="9983" width="6.42578125" style="14" customWidth="1"/>
    <col min="9984" max="9984" width="27.7109375" style="14" customWidth="1"/>
    <col min="9985" max="9987" width="17.28515625" style="14" customWidth="1"/>
    <col min="9988" max="9989" width="10.140625" style="14" customWidth="1"/>
    <col min="9990" max="9990" width="4.42578125" style="14" bestFit="1" customWidth="1"/>
    <col min="9991" max="9991" width="7.7109375" style="14" bestFit="1" customWidth="1"/>
    <col min="9992" max="9992" width="39.42578125" style="14" customWidth="1"/>
    <col min="9993" max="9993" width="28" style="14" bestFit="1" customWidth="1"/>
    <col min="9994" max="9995" width="17.28515625" style="14" customWidth="1"/>
    <col min="9996" max="9997" width="10.140625" style="14" customWidth="1"/>
    <col min="9998" max="9998" width="8.140625" style="14" customWidth="1"/>
    <col min="9999" max="9999" width="7.7109375" style="14" customWidth="1"/>
    <col min="10000" max="10001" width="22.28515625" style="14" customWidth="1"/>
    <col min="10002" max="10011" width="50.5703125" style="14" bestFit="1" customWidth="1"/>
    <col min="10012" max="10012" width="9.85546875" style="14" customWidth="1"/>
    <col min="10013" max="10016" width="48.42578125" style="14" bestFit="1" customWidth="1"/>
    <col min="10017" max="10017" width="10.140625" style="14" customWidth="1"/>
    <col min="10018" max="10018" width="8.140625" style="14" customWidth="1"/>
    <col min="10019" max="10226" width="11.42578125" style="14"/>
    <col min="10227" max="10227" width="9" style="14" customWidth="1"/>
    <col min="10228" max="10228" width="47.140625" style="14" customWidth="1"/>
    <col min="10229" max="10229" width="14.85546875" style="14" customWidth="1"/>
    <col min="10230" max="10231" width="16.85546875" style="14" bestFit="1" customWidth="1"/>
    <col min="10232" max="10233" width="21.5703125" style="14" customWidth="1"/>
    <col min="10234" max="10234" width="16.7109375" style="14" customWidth="1"/>
    <col min="10235" max="10235" width="25.7109375" style="14" customWidth="1"/>
    <col min="10236" max="10236" width="27.85546875" style="14" customWidth="1"/>
    <col min="10237" max="10237" width="23.140625" style="14" customWidth="1"/>
    <col min="10238" max="10238" width="24.7109375" style="14" customWidth="1"/>
    <col min="10239" max="10239" width="6.42578125" style="14" customWidth="1"/>
    <col min="10240" max="10240" width="27.7109375" style="14" customWidth="1"/>
    <col min="10241" max="10243" width="17.28515625" style="14" customWidth="1"/>
    <col min="10244" max="10245" width="10.140625" style="14" customWidth="1"/>
    <col min="10246" max="10246" width="4.42578125" style="14" bestFit="1" customWidth="1"/>
    <col min="10247" max="10247" width="7.7109375" style="14" bestFit="1" customWidth="1"/>
    <col min="10248" max="10248" width="39.42578125" style="14" customWidth="1"/>
    <col min="10249" max="10249" width="28" style="14" bestFit="1" customWidth="1"/>
    <col min="10250" max="10251" width="17.28515625" style="14" customWidth="1"/>
    <col min="10252" max="10253" width="10.140625" style="14" customWidth="1"/>
    <col min="10254" max="10254" width="8.140625" style="14" customWidth="1"/>
    <col min="10255" max="10255" width="7.7109375" style="14" customWidth="1"/>
    <col min="10256" max="10257" width="22.28515625" style="14" customWidth="1"/>
    <col min="10258" max="10267" width="50.5703125" style="14" bestFit="1" customWidth="1"/>
    <col min="10268" max="10268" width="9.85546875" style="14" customWidth="1"/>
    <col min="10269" max="10272" width="48.42578125" style="14" bestFit="1" customWidth="1"/>
    <col min="10273" max="10273" width="10.140625" style="14" customWidth="1"/>
    <col min="10274" max="10274" width="8.140625" style="14" customWidth="1"/>
    <col min="10275" max="10482" width="11.42578125" style="14"/>
    <col min="10483" max="10483" width="9" style="14" customWidth="1"/>
    <col min="10484" max="10484" width="47.140625" style="14" customWidth="1"/>
    <col min="10485" max="10485" width="14.85546875" style="14" customWidth="1"/>
    <col min="10486" max="10487" width="16.85546875" style="14" bestFit="1" customWidth="1"/>
    <col min="10488" max="10489" width="21.5703125" style="14" customWidth="1"/>
    <col min="10490" max="10490" width="16.7109375" style="14" customWidth="1"/>
    <col min="10491" max="10491" width="25.7109375" style="14" customWidth="1"/>
    <col min="10492" max="10492" width="27.85546875" style="14" customWidth="1"/>
    <col min="10493" max="10493" width="23.140625" style="14" customWidth="1"/>
    <col min="10494" max="10494" width="24.7109375" style="14" customWidth="1"/>
    <col min="10495" max="10495" width="6.42578125" style="14" customWidth="1"/>
    <col min="10496" max="10496" width="27.7109375" style="14" customWidth="1"/>
    <col min="10497" max="10499" width="17.28515625" style="14" customWidth="1"/>
    <col min="10500" max="10501" width="10.140625" style="14" customWidth="1"/>
    <col min="10502" max="10502" width="4.42578125" style="14" bestFit="1" customWidth="1"/>
    <col min="10503" max="10503" width="7.7109375" style="14" bestFit="1" customWidth="1"/>
    <col min="10504" max="10504" width="39.42578125" style="14" customWidth="1"/>
    <col min="10505" max="10505" width="28" style="14" bestFit="1" customWidth="1"/>
    <col min="10506" max="10507" width="17.28515625" style="14" customWidth="1"/>
    <col min="10508" max="10509" width="10.140625" style="14" customWidth="1"/>
    <col min="10510" max="10510" width="8.140625" style="14" customWidth="1"/>
    <col min="10511" max="10511" width="7.7109375" style="14" customWidth="1"/>
    <col min="10512" max="10513" width="22.28515625" style="14" customWidth="1"/>
    <col min="10514" max="10523" width="50.5703125" style="14" bestFit="1" customWidth="1"/>
    <col min="10524" max="10524" width="9.85546875" style="14" customWidth="1"/>
    <col min="10525" max="10528" width="48.42578125" style="14" bestFit="1" customWidth="1"/>
    <col min="10529" max="10529" width="10.140625" style="14" customWidth="1"/>
    <col min="10530" max="10530" width="8.140625" style="14" customWidth="1"/>
    <col min="10531" max="10738" width="11.42578125" style="14"/>
    <col min="10739" max="10739" width="9" style="14" customWidth="1"/>
    <col min="10740" max="10740" width="47.140625" style="14" customWidth="1"/>
    <col min="10741" max="10741" width="14.85546875" style="14" customWidth="1"/>
    <col min="10742" max="10743" width="16.85546875" style="14" bestFit="1" customWidth="1"/>
    <col min="10744" max="10745" width="21.5703125" style="14" customWidth="1"/>
    <col min="10746" max="10746" width="16.7109375" style="14" customWidth="1"/>
    <col min="10747" max="10747" width="25.7109375" style="14" customWidth="1"/>
    <col min="10748" max="10748" width="27.85546875" style="14" customWidth="1"/>
    <col min="10749" max="10749" width="23.140625" style="14" customWidth="1"/>
    <col min="10750" max="10750" width="24.7109375" style="14" customWidth="1"/>
    <col min="10751" max="10751" width="6.42578125" style="14" customWidth="1"/>
    <col min="10752" max="10752" width="27.7109375" style="14" customWidth="1"/>
    <col min="10753" max="10755" width="17.28515625" style="14" customWidth="1"/>
    <col min="10756" max="10757" width="10.140625" style="14" customWidth="1"/>
    <col min="10758" max="10758" width="4.42578125" style="14" bestFit="1" customWidth="1"/>
    <col min="10759" max="10759" width="7.7109375" style="14" bestFit="1" customWidth="1"/>
    <col min="10760" max="10760" width="39.42578125" style="14" customWidth="1"/>
    <col min="10761" max="10761" width="28" style="14" bestFit="1" customWidth="1"/>
    <col min="10762" max="10763" width="17.28515625" style="14" customWidth="1"/>
    <col min="10764" max="10765" width="10.140625" style="14" customWidth="1"/>
    <col min="10766" max="10766" width="8.140625" style="14" customWidth="1"/>
    <col min="10767" max="10767" width="7.7109375" style="14" customWidth="1"/>
    <col min="10768" max="10769" width="22.28515625" style="14" customWidth="1"/>
    <col min="10770" max="10779" width="50.5703125" style="14" bestFit="1" customWidth="1"/>
    <col min="10780" max="10780" width="9.85546875" style="14" customWidth="1"/>
    <col min="10781" max="10784" width="48.42578125" style="14" bestFit="1" customWidth="1"/>
    <col min="10785" max="10785" width="10.140625" style="14" customWidth="1"/>
    <col min="10786" max="10786" width="8.140625" style="14" customWidth="1"/>
    <col min="10787" max="10994" width="11.42578125" style="14"/>
    <col min="10995" max="10995" width="9" style="14" customWidth="1"/>
    <col min="10996" max="10996" width="47.140625" style="14" customWidth="1"/>
    <col min="10997" max="10997" width="14.85546875" style="14" customWidth="1"/>
    <col min="10998" max="10999" width="16.85546875" style="14" bestFit="1" customWidth="1"/>
    <col min="11000" max="11001" width="21.5703125" style="14" customWidth="1"/>
    <col min="11002" max="11002" width="16.7109375" style="14" customWidth="1"/>
    <col min="11003" max="11003" width="25.7109375" style="14" customWidth="1"/>
    <col min="11004" max="11004" width="27.85546875" style="14" customWidth="1"/>
    <col min="11005" max="11005" width="23.140625" style="14" customWidth="1"/>
    <col min="11006" max="11006" width="24.7109375" style="14" customWidth="1"/>
    <col min="11007" max="11007" width="6.42578125" style="14" customWidth="1"/>
    <col min="11008" max="11008" width="27.7109375" style="14" customWidth="1"/>
    <col min="11009" max="11011" width="17.28515625" style="14" customWidth="1"/>
    <col min="11012" max="11013" width="10.140625" style="14" customWidth="1"/>
    <col min="11014" max="11014" width="4.42578125" style="14" bestFit="1" customWidth="1"/>
    <col min="11015" max="11015" width="7.7109375" style="14" bestFit="1" customWidth="1"/>
    <col min="11016" max="11016" width="39.42578125" style="14" customWidth="1"/>
    <col min="11017" max="11017" width="28" style="14" bestFit="1" customWidth="1"/>
    <col min="11018" max="11019" width="17.28515625" style="14" customWidth="1"/>
    <col min="11020" max="11021" width="10.140625" style="14" customWidth="1"/>
    <col min="11022" max="11022" width="8.140625" style="14" customWidth="1"/>
    <col min="11023" max="11023" width="7.7109375" style="14" customWidth="1"/>
    <col min="11024" max="11025" width="22.28515625" style="14" customWidth="1"/>
    <col min="11026" max="11035" width="50.5703125" style="14" bestFit="1" customWidth="1"/>
    <col min="11036" max="11036" width="9.85546875" style="14" customWidth="1"/>
    <col min="11037" max="11040" width="48.42578125" style="14" bestFit="1" customWidth="1"/>
    <col min="11041" max="11041" width="10.140625" style="14" customWidth="1"/>
    <col min="11042" max="11042" width="8.140625" style="14" customWidth="1"/>
    <col min="11043" max="11250" width="11.42578125" style="14"/>
    <col min="11251" max="11251" width="9" style="14" customWidth="1"/>
    <col min="11252" max="11252" width="47.140625" style="14" customWidth="1"/>
    <col min="11253" max="11253" width="14.85546875" style="14" customWidth="1"/>
    <col min="11254" max="11255" width="16.85546875" style="14" bestFit="1" customWidth="1"/>
    <col min="11256" max="11257" width="21.5703125" style="14" customWidth="1"/>
    <col min="11258" max="11258" width="16.7109375" style="14" customWidth="1"/>
    <col min="11259" max="11259" width="25.7109375" style="14" customWidth="1"/>
    <col min="11260" max="11260" width="27.85546875" style="14" customWidth="1"/>
    <col min="11261" max="11261" width="23.140625" style="14" customWidth="1"/>
    <col min="11262" max="11262" width="24.7109375" style="14" customWidth="1"/>
    <col min="11263" max="11263" width="6.42578125" style="14" customWidth="1"/>
    <col min="11264" max="11264" width="27.7109375" style="14" customWidth="1"/>
    <col min="11265" max="11267" width="17.28515625" style="14" customWidth="1"/>
    <col min="11268" max="11269" width="10.140625" style="14" customWidth="1"/>
    <col min="11270" max="11270" width="4.42578125" style="14" bestFit="1" customWidth="1"/>
    <col min="11271" max="11271" width="7.7109375" style="14" bestFit="1" customWidth="1"/>
    <col min="11272" max="11272" width="39.42578125" style="14" customWidth="1"/>
    <col min="11273" max="11273" width="28" style="14" bestFit="1" customWidth="1"/>
    <col min="11274" max="11275" width="17.28515625" style="14" customWidth="1"/>
    <col min="11276" max="11277" width="10.140625" style="14" customWidth="1"/>
    <col min="11278" max="11278" width="8.140625" style="14" customWidth="1"/>
    <col min="11279" max="11279" width="7.7109375" style="14" customWidth="1"/>
    <col min="11280" max="11281" width="22.28515625" style="14" customWidth="1"/>
    <col min="11282" max="11291" width="50.5703125" style="14" bestFit="1" customWidth="1"/>
    <col min="11292" max="11292" width="9.85546875" style="14" customWidth="1"/>
    <col min="11293" max="11296" width="48.42578125" style="14" bestFit="1" customWidth="1"/>
    <col min="11297" max="11297" width="10.140625" style="14" customWidth="1"/>
    <col min="11298" max="11298" width="8.140625" style="14" customWidth="1"/>
    <col min="11299" max="11506" width="11.42578125" style="14"/>
    <col min="11507" max="11507" width="9" style="14" customWidth="1"/>
    <col min="11508" max="11508" width="47.140625" style="14" customWidth="1"/>
    <col min="11509" max="11509" width="14.85546875" style="14" customWidth="1"/>
    <col min="11510" max="11511" width="16.85546875" style="14" bestFit="1" customWidth="1"/>
    <col min="11512" max="11513" width="21.5703125" style="14" customWidth="1"/>
    <col min="11514" max="11514" width="16.7109375" style="14" customWidth="1"/>
    <col min="11515" max="11515" width="25.7109375" style="14" customWidth="1"/>
    <col min="11516" max="11516" width="27.85546875" style="14" customWidth="1"/>
    <col min="11517" max="11517" width="23.140625" style="14" customWidth="1"/>
    <col min="11518" max="11518" width="24.7109375" style="14" customWidth="1"/>
    <col min="11519" max="11519" width="6.42578125" style="14" customWidth="1"/>
    <col min="11520" max="11520" width="27.7109375" style="14" customWidth="1"/>
    <col min="11521" max="11523" width="17.28515625" style="14" customWidth="1"/>
    <col min="11524" max="11525" width="10.140625" style="14" customWidth="1"/>
    <col min="11526" max="11526" width="4.42578125" style="14" bestFit="1" customWidth="1"/>
    <col min="11527" max="11527" width="7.7109375" style="14" bestFit="1" customWidth="1"/>
    <col min="11528" max="11528" width="39.42578125" style="14" customWidth="1"/>
    <col min="11529" max="11529" width="28" style="14" bestFit="1" customWidth="1"/>
    <col min="11530" max="11531" width="17.28515625" style="14" customWidth="1"/>
    <col min="11532" max="11533" width="10.140625" style="14" customWidth="1"/>
    <col min="11534" max="11534" width="8.140625" style="14" customWidth="1"/>
    <col min="11535" max="11535" width="7.7109375" style="14" customWidth="1"/>
    <col min="11536" max="11537" width="22.28515625" style="14" customWidth="1"/>
    <col min="11538" max="11547" width="50.5703125" style="14" bestFit="1" customWidth="1"/>
    <col min="11548" max="11548" width="9.85546875" style="14" customWidth="1"/>
    <col min="11549" max="11552" width="48.42578125" style="14" bestFit="1" customWidth="1"/>
    <col min="11553" max="11553" width="10.140625" style="14" customWidth="1"/>
    <col min="11554" max="11554" width="8.140625" style="14" customWidth="1"/>
    <col min="11555" max="11762" width="11.42578125" style="14"/>
    <col min="11763" max="11763" width="9" style="14" customWidth="1"/>
    <col min="11764" max="11764" width="47.140625" style="14" customWidth="1"/>
    <col min="11765" max="11765" width="14.85546875" style="14" customWidth="1"/>
    <col min="11766" max="11767" width="16.85546875" style="14" bestFit="1" customWidth="1"/>
    <col min="11768" max="11769" width="21.5703125" style="14" customWidth="1"/>
    <col min="11770" max="11770" width="16.7109375" style="14" customWidth="1"/>
    <col min="11771" max="11771" width="25.7109375" style="14" customWidth="1"/>
    <col min="11772" max="11772" width="27.85546875" style="14" customWidth="1"/>
    <col min="11773" max="11773" width="23.140625" style="14" customWidth="1"/>
    <col min="11774" max="11774" width="24.7109375" style="14" customWidth="1"/>
    <col min="11775" max="11775" width="6.42578125" style="14" customWidth="1"/>
    <col min="11776" max="11776" width="27.7109375" style="14" customWidth="1"/>
    <col min="11777" max="11779" width="17.28515625" style="14" customWidth="1"/>
    <col min="11780" max="11781" width="10.140625" style="14" customWidth="1"/>
    <col min="11782" max="11782" width="4.42578125" style="14" bestFit="1" customWidth="1"/>
    <col min="11783" max="11783" width="7.7109375" style="14" bestFit="1" customWidth="1"/>
    <col min="11784" max="11784" width="39.42578125" style="14" customWidth="1"/>
    <col min="11785" max="11785" width="28" style="14" bestFit="1" customWidth="1"/>
    <col min="11786" max="11787" width="17.28515625" style="14" customWidth="1"/>
    <col min="11788" max="11789" width="10.140625" style="14" customWidth="1"/>
    <col min="11790" max="11790" width="8.140625" style="14" customWidth="1"/>
    <col min="11791" max="11791" width="7.7109375" style="14" customWidth="1"/>
    <col min="11792" max="11793" width="22.28515625" style="14" customWidth="1"/>
    <col min="11794" max="11803" width="50.5703125" style="14" bestFit="1" customWidth="1"/>
    <col min="11804" max="11804" width="9.85546875" style="14" customWidth="1"/>
    <col min="11805" max="11808" width="48.42578125" style="14" bestFit="1" customWidth="1"/>
    <col min="11809" max="11809" width="10.140625" style="14" customWidth="1"/>
    <col min="11810" max="11810" width="8.140625" style="14" customWidth="1"/>
    <col min="11811" max="12018" width="11.42578125" style="14"/>
    <col min="12019" max="12019" width="9" style="14" customWidth="1"/>
    <col min="12020" max="12020" width="47.140625" style="14" customWidth="1"/>
    <col min="12021" max="12021" width="14.85546875" style="14" customWidth="1"/>
    <col min="12022" max="12023" width="16.85546875" style="14" bestFit="1" customWidth="1"/>
    <col min="12024" max="12025" width="21.5703125" style="14" customWidth="1"/>
    <col min="12026" max="12026" width="16.7109375" style="14" customWidth="1"/>
    <col min="12027" max="12027" width="25.7109375" style="14" customWidth="1"/>
    <col min="12028" max="12028" width="27.85546875" style="14" customWidth="1"/>
    <col min="12029" max="12029" width="23.140625" style="14" customWidth="1"/>
    <col min="12030" max="12030" width="24.7109375" style="14" customWidth="1"/>
    <col min="12031" max="12031" width="6.42578125" style="14" customWidth="1"/>
    <col min="12032" max="12032" width="27.7109375" style="14" customWidth="1"/>
    <col min="12033" max="12035" width="17.28515625" style="14" customWidth="1"/>
    <col min="12036" max="12037" width="10.140625" style="14" customWidth="1"/>
    <col min="12038" max="12038" width="4.42578125" style="14" bestFit="1" customWidth="1"/>
    <col min="12039" max="12039" width="7.7109375" style="14" bestFit="1" customWidth="1"/>
    <col min="12040" max="12040" width="39.42578125" style="14" customWidth="1"/>
    <col min="12041" max="12041" width="28" style="14" bestFit="1" customWidth="1"/>
    <col min="12042" max="12043" width="17.28515625" style="14" customWidth="1"/>
    <col min="12044" max="12045" width="10.140625" style="14" customWidth="1"/>
    <col min="12046" max="12046" width="8.140625" style="14" customWidth="1"/>
    <col min="12047" max="12047" width="7.7109375" style="14" customWidth="1"/>
    <col min="12048" max="12049" width="22.28515625" style="14" customWidth="1"/>
    <col min="12050" max="12059" width="50.5703125" style="14" bestFit="1" customWidth="1"/>
    <col min="12060" max="12060" width="9.85546875" style="14" customWidth="1"/>
    <col min="12061" max="12064" width="48.42578125" style="14" bestFit="1" customWidth="1"/>
    <col min="12065" max="12065" width="10.140625" style="14" customWidth="1"/>
    <col min="12066" max="12066" width="8.140625" style="14" customWidth="1"/>
    <col min="12067" max="12274" width="11.42578125" style="14"/>
    <col min="12275" max="12275" width="9" style="14" customWidth="1"/>
    <col min="12276" max="12276" width="47.140625" style="14" customWidth="1"/>
    <col min="12277" max="12277" width="14.85546875" style="14" customWidth="1"/>
    <col min="12278" max="12279" width="16.85546875" style="14" bestFit="1" customWidth="1"/>
    <col min="12280" max="12281" width="21.5703125" style="14" customWidth="1"/>
    <col min="12282" max="12282" width="16.7109375" style="14" customWidth="1"/>
    <col min="12283" max="12283" width="25.7109375" style="14" customWidth="1"/>
    <col min="12284" max="12284" width="27.85546875" style="14" customWidth="1"/>
    <col min="12285" max="12285" width="23.140625" style="14" customWidth="1"/>
    <col min="12286" max="12286" width="24.7109375" style="14" customWidth="1"/>
    <col min="12287" max="12287" width="6.42578125" style="14" customWidth="1"/>
    <col min="12288" max="12288" width="27.7109375" style="14" customWidth="1"/>
    <col min="12289" max="12291" width="17.28515625" style="14" customWidth="1"/>
    <col min="12292" max="12293" width="10.140625" style="14" customWidth="1"/>
    <col min="12294" max="12294" width="4.42578125" style="14" bestFit="1" customWidth="1"/>
    <col min="12295" max="12295" width="7.7109375" style="14" bestFit="1" customWidth="1"/>
    <col min="12296" max="12296" width="39.42578125" style="14" customWidth="1"/>
    <col min="12297" max="12297" width="28" style="14" bestFit="1" customWidth="1"/>
    <col min="12298" max="12299" width="17.28515625" style="14" customWidth="1"/>
    <col min="12300" max="12301" width="10.140625" style="14" customWidth="1"/>
    <col min="12302" max="12302" width="8.140625" style="14" customWidth="1"/>
    <col min="12303" max="12303" width="7.7109375" style="14" customWidth="1"/>
    <col min="12304" max="12305" width="22.28515625" style="14" customWidth="1"/>
    <col min="12306" max="12315" width="50.5703125" style="14" bestFit="1" customWidth="1"/>
    <col min="12316" max="12316" width="9.85546875" style="14" customWidth="1"/>
    <col min="12317" max="12320" width="48.42578125" style="14" bestFit="1" customWidth="1"/>
    <col min="12321" max="12321" width="10.140625" style="14" customWidth="1"/>
    <col min="12322" max="12322" width="8.140625" style="14" customWidth="1"/>
    <col min="12323" max="12530" width="11.42578125" style="14"/>
    <col min="12531" max="12531" width="9" style="14" customWidth="1"/>
    <col min="12532" max="12532" width="47.140625" style="14" customWidth="1"/>
    <col min="12533" max="12533" width="14.85546875" style="14" customWidth="1"/>
    <col min="12534" max="12535" width="16.85546875" style="14" bestFit="1" customWidth="1"/>
    <col min="12536" max="12537" width="21.5703125" style="14" customWidth="1"/>
    <col min="12538" max="12538" width="16.7109375" style="14" customWidth="1"/>
    <col min="12539" max="12539" width="25.7109375" style="14" customWidth="1"/>
    <col min="12540" max="12540" width="27.85546875" style="14" customWidth="1"/>
    <col min="12541" max="12541" width="23.140625" style="14" customWidth="1"/>
    <col min="12542" max="12542" width="24.7109375" style="14" customWidth="1"/>
    <col min="12543" max="12543" width="6.42578125" style="14" customWidth="1"/>
    <col min="12544" max="12544" width="27.7109375" style="14" customWidth="1"/>
    <col min="12545" max="12547" width="17.28515625" style="14" customWidth="1"/>
    <col min="12548" max="12549" width="10.140625" style="14" customWidth="1"/>
    <col min="12550" max="12550" width="4.42578125" style="14" bestFit="1" customWidth="1"/>
    <col min="12551" max="12551" width="7.7109375" style="14" bestFit="1" customWidth="1"/>
    <col min="12552" max="12552" width="39.42578125" style="14" customWidth="1"/>
    <col min="12553" max="12553" width="28" style="14" bestFit="1" customWidth="1"/>
    <col min="12554" max="12555" width="17.28515625" style="14" customWidth="1"/>
    <col min="12556" max="12557" width="10.140625" style="14" customWidth="1"/>
    <col min="12558" max="12558" width="8.140625" style="14" customWidth="1"/>
    <col min="12559" max="12559" width="7.7109375" style="14" customWidth="1"/>
    <col min="12560" max="12561" width="22.28515625" style="14" customWidth="1"/>
    <col min="12562" max="12571" width="50.5703125" style="14" bestFit="1" customWidth="1"/>
    <col min="12572" max="12572" width="9.85546875" style="14" customWidth="1"/>
    <col min="12573" max="12576" width="48.42578125" style="14" bestFit="1" customWidth="1"/>
    <col min="12577" max="12577" width="10.140625" style="14" customWidth="1"/>
    <col min="12578" max="12578" width="8.140625" style="14" customWidth="1"/>
    <col min="12579" max="12786" width="11.42578125" style="14"/>
    <col min="12787" max="12787" width="9" style="14" customWidth="1"/>
    <col min="12788" max="12788" width="47.140625" style="14" customWidth="1"/>
    <col min="12789" max="12789" width="14.85546875" style="14" customWidth="1"/>
    <col min="12790" max="12791" width="16.85546875" style="14" bestFit="1" customWidth="1"/>
    <col min="12792" max="12793" width="21.5703125" style="14" customWidth="1"/>
    <col min="12794" max="12794" width="16.7109375" style="14" customWidth="1"/>
    <col min="12795" max="12795" width="25.7109375" style="14" customWidth="1"/>
    <col min="12796" max="12796" width="27.85546875" style="14" customWidth="1"/>
    <col min="12797" max="12797" width="23.140625" style="14" customWidth="1"/>
    <col min="12798" max="12798" width="24.7109375" style="14" customWidth="1"/>
    <col min="12799" max="12799" width="6.42578125" style="14" customWidth="1"/>
    <col min="12800" max="12800" width="27.7109375" style="14" customWidth="1"/>
    <col min="12801" max="12803" width="17.28515625" style="14" customWidth="1"/>
    <col min="12804" max="12805" width="10.140625" style="14" customWidth="1"/>
    <col min="12806" max="12806" width="4.42578125" style="14" bestFit="1" customWidth="1"/>
    <col min="12807" max="12807" width="7.7109375" style="14" bestFit="1" customWidth="1"/>
    <col min="12808" max="12808" width="39.42578125" style="14" customWidth="1"/>
    <col min="12809" max="12809" width="28" style="14" bestFit="1" customWidth="1"/>
    <col min="12810" max="12811" width="17.28515625" style="14" customWidth="1"/>
    <col min="12812" max="12813" width="10.140625" style="14" customWidth="1"/>
    <col min="12814" max="12814" width="8.140625" style="14" customWidth="1"/>
    <col min="12815" max="12815" width="7.7109375" style="14" customWidth="1"/>
    <col min="12816" max="12817" width="22.28515625" style="14" customWidth="1"/>
    <col min="12818" max="12827" width="50.5703125" style="14" bestFit="1" customWidth="1"/>
    <col min="12828" max="12828" width="9.85546875" style="14" customWidth="1"/>
    <col min="12829" max="12832" width="48.42578125" style="14" bestFit="1" customWidth="1"/>
    <col min="12833" max="12833" width="10.140625" style="14" customWidth="1"/>
    <col min="12834" max="12834" width="8.140625" style="14" customWidth="1"/>
    <col min="12835" max="13042" width="11.42578125" style="14"/>
    <col min="13043" max="13043" width="9" style="14" customWidth="1"/>
    <col min="13044" max="13044" width="47.140625" style="14" customWidth="1"/>
    <col min="13045" max="13045" width="14.85546875" style="14" customWidth="1"/>
    <col min="13046" max="13047" width="16.85546875" style="14" bestFit="1" customWidth="1"/>
    <col min="13048" max="13049" width="21.5703125" style="14" customWidth="1"/>
    <col min="13050" max="13050" width="16.7109375" style="14" customWidth="1"/>
    <col min="13051" max="13051" width="25.7109375" style="14" customWidth="1"/>
    <col min="13052" max="13052" width="27.85546875" style="14" customWidth="1"/>
    <col min="13053" max="13053" width="23.140625" style="14" customWidth="1"/>
    <col min="13054" max="13054" width="24.7109375" style="14" customWidth="1"/>
    <col min="13055" max="13055" width="6.42578125" style="14" customWidth="1"/>
    <col min="13056" max="13056" width="27.7109375" style="14" customWidth="1"/>
    <col min="13057" max="13059" width="17.28515625" style="14" customWidth="1"/>
    <col min="13060" max="13061" width="10.140625" style="14" customWidth="1"/>
    <col min="13062" max="13062" width="4.42578125" style="14" bestFit="1" customWidth="1"/>
    <col min="13063" max="13063" width="7.7109375" style="14" bestFit="1" customWidth="1"/>
    <col min="13064" max="13064" width="39.42578125" style="14" customWidth="1"/>
    <col min="13065" max="13065" width="28" style="14" bestFit="1" customWidth="1"/>
    <col min="13066" max="13067" width="17.28515625" style="14" customWidth="1"/>
    <col min="13068" max="13069" width="10.140625" style="14" customWidth="1"/>
    <col min="13070" max="13070" width="8.140625" style="14" customWidth="1"/>
    <col min="13071" max="13071" width="7.7109375" style="14" customWidth="1"/>
    <col min="13072" max="13073" width="22.28515625" style="14" customWidth="1"/>
    <col min="13074" max="13083" width="50.5703125" style="14" bestFit="1" customWidth="1"/>
    <col min="13084" max="13084" width="9.85546875" style="14" customWidth="1"/>
    <col min="13085" max="13088" width="48.42578125" style="14" bestFit="1" customWidth="1"/>
    <col min="13089" max="13089" width="10.140625" style="14" customWidth="1"/>
    <col min="13090" max="13090" width="8.140625" style="14" customWidth="1"/>
    <col min="13091" max="13298" width="11.42578125" style="14"/>
    <col min="13299" max="13299" width="9" style="14" customWidth="1"/>
    <col min="13300" max="13300" width="47.140625" style="14" customWidth="1"/>
    <col min="13301" max="13301" width="14.85546875" style="14" customWidth="1"/>
    <col min="13302" max="13303" width="16.85546875" style="14" bestFit="1" customWidth="1"/>
    <col min="13304" max="13305" width="21.5703125" style="14" customWidth="1"/>
    <col min="13306" max="13306" width="16.7109375" style="14" customWidth="1"/>
    <col min="13307" max="13307" width="25.7109375" style="14" customWidth="1"/>
    <col min="13308" max="13308" width="27.85546875" style="14" customWidth="1"/>
    <col min="13309" max="13309" width="23.140625" style="14" customWidth="1"/>
    <col min="13310" max="13310" width="24.7109375" style="14" customWidth="1"/>
    <col min="13311" max="13311" width="6.42578125" style="14" customWidth="1"/>
    <col min="13312" max="13312" width="27.7109375" style="14" customWidth="1"/>
    <col min="13313" max="13315" width="17.28515625" style="14" customWidth="1"/>
    <col min="13316" max="13317" width="10.140625" style="14" customWidth="1"/>
    <col min="13318" max="13318" width="4.42578125" style="14" bestFit="1" customWidth="1"/>
    <col min="13319" max="13319" width="7.7109375" style="14" bestFit="1" customWidth="1"/>
    <col min="13320" max="13320" width="39.42578125" style="14" customWidth="1"/>
    <col min="13321" max="13321" width="28" style="14" bestFit="1" customWidth="1"/>
    <col min="13322" max="13323" width="17.28515625" style="14" customWidth="1"/>
    <col min="13324" max="13325" width="10.140625" style="14" customWidth="1"/>
    <col min="13326" max="13326" width="8.140625" style="14" customWidth="1"/>
    <col min="13327" max="13327" width="7.7109375" style="14" customWidth="1"/>
    <col min="13328" max="13329" width="22.28515625" style="14" customWidth="1"/>
    <col min="13330" max="13339" width="50.5703125" style="14" bestFit="1" customWidth="1"/>
    <col min="13340" max="13340" width="9.85546875" style="14" customWidth="1"/>
    <col min="13341" max="13344" width="48.42578125" style="14" bestFit="1" customWidth="1"/>
    <col min="13345" max="13345" width="10.140625" style="14" customWidth="1"/>
    <col min="13346" max="13346" width="8.140625" style="14" customWidth="1"/>
    <col min="13347" max="13554" width="11.42578125" style="14"/>
    <col min="13555" max="13555" width="9" style="14" customWidth="1"/>
    <col min="13556" max="13556" width="47.140625" style="14" customWidth="1"/>
    <col min="13557" max="13557" width="14.85546875" style="14" customWidth="1"/>
    <col min="13558" max="13559" width="16.85546875" style="14" bestFit="1" customWidth="1"/>
    <col min="13560" max="13561" width="21.5703125" style="14" customWidth="1"/>
    <col min="13562" max="13562" width="16.7109375" style="14" customWidth="1"/>
    <col min="13563" max="13563" width="25.7109375" style="14" customWidth="1"/>
    <col min="13564" max="13564" width="27.85546875" style="14" customWidth="1"/>
    <col min="13565" max="13565" width="23.140625" style="14" customWidth="1"/>
    <col min="13566" max="13566" width="24.7109375" style="14" customWidth="1"/>
    <col min="13567" max="13567" width="6.42578125" style="14" customWidth="1"/>
    <col min="13568" max="13568" width="27.7109375" style="14" customWidth="1"/>
    <col min="13569" max="13571" width="17.28515625" style="14" customWidth="1"/>
    <col min="13572" max="13573" width="10.140625" style="14" customWidth="1"/>
    <col min="13574" max="13574" width="4.42578125" style="14" bestFit="1" customWidth="1"/>
    <col min="13575" max="13575" width="7.7109375" style="14" bestFit="1" customWidth="1"/>
    <col min="13576" max="13576" width="39.42578125" style="14" customWidth="1"/>
    <col min="13577" max="13577" width="28" style="14" bestFit="1" customWidth="1"/>
    <col min="13578" max="13579" width="17.28515625" style="14" customWidth="1"/>
    <col min="13580" max="13581" width="10.140625" style="14" customWidth="1"/>
    <col min="13582" max="13582" width="8.140625" style="14" customWidth="1"/>
    <col min="13583" max="13583" width="7.7109375" style="14" customWidth="1"/>
    <col min="13584" max="13585" width="22.28515625" style="14" customWidth="1"/>
    <col min="13586" max="13595" width="50.5703125" style="14" bestFit="1" customWidth="1"/>
    <col min="13596" max="13596" width="9.85546875" style="14" customWidth="1"/>
    <col min="13597" max="13600" width="48.42578125" style="14" bestFit="1" customWidth="1"/>
    <col min="13601" max="13601" width="10.140625" style="14" customWidth="1"/>
    <col min="13602" max="13602" width="8.140625" style="14" customWidth="1"/>
    <col min="13603" max="13810" width="11.42578125" style="14"/>
    <col min="13811" max="13811" width="9" style="14" customWidth="1"/>
    <col min="13812" max="13812" width="47.140625" style="14" customWidth="1"/>
    <col min="13813" max="13813" width="14.85546875" style="14" customWidth="1"/>
    <col min="13814" max="13815" width="16.85546875" style="14" bestFit="1" customWidth="1"/>
    <col min="13816" max="13817" width="21.5703125" style="14" customWidth="1"/>
    <col min="13818" max="13818" width="16.7109375" style="14" customWidth="1"/>
    <col min="13819" max="13819" width="25.7109375" style="14" customWidth="1"/>
    <col min="13820" max="13820" width="27.85546875" style="14" customWidth="1"/>
    <col min="13821" max="13821" width="23.140625" style="14" customWidth="1"/>
    <col min="13822" max="13822" width="24.7109375" style="14" customWidth="1"/>
    <col min="13823" max="13823" width="6.42578125" style="14" customWidth="1"/>
    <col min="13824" max="13824" width="27.7109375" style="14" customWidth="1"/>
    <col min="13825" max="13827" width="17.28515625" style="14" customWidth="1"/>
    <col min="13828" max="13829" width="10.140625" style="14" customWidth="1"/>
    <col min="13830" max="13830" width="4.42578125" style="14" bestFit="1" customWidth="1"/>
    <col min="13831" max="13831" width="7.7109375" style="14" bestFit="1" customWidth="1"/>
    <col min="13832" max="13832" width="39.42578125" style="14" customWidth="1"/>
    <col min="13833" max="13833" width="28" style="14" bestFit="1" customWidth="1"/>
    <col min="13834" max="13835" width="17.28515625" style="14" customWidth="1"/>
    <col min="13836" max="13837" width="10.140625" style="14" customWidth="1"/>
    <col min="13838" max="13838" width="8.140625" style="14" customWidth="1"/>
    <col min="13839" max="13839" width="7.7109375" style="14" customWidth="1"/>
    <col min="13840" max="13841" width="22.28515625" style="14" customWidth="1"/>
    <col min="13842" max="13851" width="50.5703125" style="14" bestFit="1" customWidth="1"/>
    <col min="13852" max="13852" width="9.85546875" style="14" customWidth="1"/>
    <col min="13853" max="13856" width="48.42578125" style="14" bestFit="1" customWidth="1"/>
    <col min="13857" max="13857" width="10.140625" style="14" customWidth="1"/>
    <col min="13858" max="13858" width="8.140625" style="14" customWidth="1"/>
    <col min="13859" max="14066" width="11.42578125" style="14"/>
    <col min="14067" max="14067" width="9" style="14" customWidth="1"/>
    <col min="14068" max="14068" width="47.140625" style="14" customWidth="1"/>
    <col min="14069" max="14069" width="14.85546875" style="14" customWidth="1"/>
    <col min="14070" max="14071" width="16.85546875" style="14" bestFit="1" customWidth="1"/>
    <col min="14072" max="14073" width="21.5703125" style="14" customWidth="1"/>
    <col min="14074" max="14074" width="16.7109375" style="14" customWidth="1"/>
    <col min="14075" max="14075" width="25.7109375" style="14" customWidth="1"/>
    <col min="14076" max="14076" width="27.85546875" style="14" customWidth="1"/>
    <col min="14077" max="14077" width="23.140625" style="14" customWidth="1"/>
    <col min="14078" max="14078" width="24.7109375" style="14" customWidth="1"/>
    <col min="14079" max="14079" width="6.42578125" style="14" customWidth="1"/>
    <col min="14080" max="14080" width="27.7109375" style="14" customWidth="1"/>
    <col min="14081" max="14083" width="17.28515625" style="14" customWidth="1"/>
    <col min="14084" max="14085" width="10.140625" style="14" customWidth="1"/>
    <col min="14086" max="14086" width="4.42578125" style="14" bestFit="1" customWidth="1"/>
    <col min="14087" max="14087" width="7.7109375" style="14" bestFit="1" customWidth="1"/>
    <col min="14088" max="14088" width="39.42578125" style="14" customWidth="1"/>
    <col min="14089" max="14089" width="28" style="14" bestFit="1" customWidth="1"/>
    <col min="14090" max="14091" width="17.28515625" style="14" customWidth="1"/>
    <col min="14092" max="14093" width="10.140625" style="14" customWidth="1"/>
    <col min="14094" max="14094" width="8.140625" style="14" customWidth="1"/>
    <col min="14095" max="14095" width="7.7109375" style="14" customWidth="1"/>
    <col min="14096" max="14097" width="22.28515625" style="14" customWidth="1"/>
    <col min="14098" max="14107" width="50.5703125" style="14" bestFit="1" customWidth="1"/>
    <col min="14108" max="14108" width="9.85546875" style="14" customWidth="1"/>
    <col min="14109" max="14112" width="48.42578125" style="14" bestFit="1" customWidth="1"/>
    <col min="14113" max="14113" width="10.140625" style="14" customWidth="1"/>
    <col min="14114" max="14114" width="8.140625" style="14" customWidth="1"/>
    <col min="14115" max="14322" width="11.42578125" style="14"/>
    <col min="14323" max="14323" width="9" style="14" customWidth="1"/>
    <col min="14324" max="14324" width="47.140625" style="14" customWidth="1"/>
    <col min="14325" max="14325" width="14.85546875" style="14" customWidth="1"/>
    <col min="14326" max="14327" width="16.85546875" style="14" bestFit="1" customWidth="1"/>
    <col min="14328" max="14329" width="21.5703125" style="14" customWidth="1"/>
    <col min="14330" max="14330" width="16.7109375" style="14" customWidth="1"/>
    <col min="14331" max="14331" width="25.7109375" style="14" customWidth="1"/>
    <col min="14332" max="14332" width="27.85546875" style="14" customWidth="1"/>
    <col min="14333" max="14333" width="23.140625" style="14" customWidth="1"/>
    <col min="14334" max="14334" width="24.7109375" style="14" customWidth="1"/>
    <col min="14335" max="14335" width="6.42578125" style="14" customWidth="1"/>
    <col min="14336" max="14336" width="27.7109375" style="14" customWidth="1"/>
    <col min="14337" max="14339" width="17.28515625" style="14" customWidth="1"/>
    <col min="14340" max="14341" width="10.140625" style="14" customWidth="1"/>
    <col min="14342" max="14342" width="4.42578125" style="14" bestFit="1" customWidth="1"/>
    <col min="14343" max="14343" width="7.7109375" style="14" bestFit="1" customWidth="1"/>
    <col min="14344" max="14344" width="39.42578125" style="14" customWidth="1"/>
    <col min="14345" max="14345" width="28" style="14" bestFit="1" customWidth="1"/>
    <col min="14346" max="14347" width="17.28515625" style="14" customWidth="1"/>
    <col min="14348" max="14349" width="10.140625" style="14" customWidth="1"/>
    <col min="14350" max="14350" width="8.140625" style="14" customWidth="1"/>
    <col min="14351" max="14351" width="7.7109375" style="14" customWidth="1"/>
    <col min="14352" max="14353" width="22.28515625" style="14" customWidth="1"/>
    <col min="14354" max="14363" width="50.5703125" style="14" bestFit="1" customWidth="1"/>
    <col min="14364" max="14364" width="9.85546875" style="14" customWidth="1"/>
    <col min="14365" max="14368" width="48.42578125" style="14" bestFit="1" customWidth="1"/>
    <col min="14369" max="14369" width="10.140625" style="14" customWidth="1"/>
    <col min="14370" max="14370" width="8.140625" style="14" customWidth="1"/>
    <col min="14371" max="14578" width="11.42578125" style="14"/>
    <col min="14579" max="14579" width="9" style="14" customWidth="1"/>
    <col min="14580" max="14580" width="47.140625" style="14" customWidth="1"/>
    <col min="14581" max="14581" width="14.85546875" style="14" customWidth="1"/>
    <col min="14582" max="14583" width="16.85546875" style="14" bestFit="1" customWidth="1"/>
    <col min="14584" max="14585" width="21.5703125" style="14" customWidth="1"/>
    <col min="14586" max="14586" width="16.7109375" style="14" customWidth="1"/>
    <col min="14587" max="14587" width="25.7109375" style="14" customWidth="1"/>
    <col min="14588" max="14588" width="27.85546875" style="14" customWidth="1"/>
    <col min="14589" max="14589" width="23.140625" style="14" customWidth="1"/>
    <col min="14590" max="14590" width="24.7109375" style="14" customWidth="1"/>
    <col min="14591" max="14591" width="6.42578125" style="14" customWidth="1"/>
    <col min="14592" max="14592" width="27.7109375" style="14" customWidth="1"/>
    <col min="14593" max="14595" width="17.28515625" style="14" customWidth="1"/>
    <col min="14596" max="14597" width="10.140625" style="14" customWidth="1"/>
    <col min="14598" max="14598" width="4.42578125" style="14" bestFit="1" customWidth="1"/>
    <col min="14599" max="14599" width="7.7109375" style="14" bestFit="1" customWidth="1"/>
    <col min="14600" max="14600" width="39.42578125" style="14" customWidth="1"/>
    <col min="14601" max="14601" width="28" style="14" bestFit="1" customWidth="1"/>
    <col min="14602" max="14603" width="17.28515625" style="14" customWidth="1"/>
    <col min="14604" max="14605" width="10.140625" style="14" customWidth="1"/>
    <col min="14606" max="14606" width="8.140625" style="14" customWidth="1"/>
    <col min="14607" max="14607" width="7.7109375" style="14" customWidth="1"/>
    <col min="14608" max="14609" width="22.28515625" style="14" customWidth="1"/>
    <col min="14610" max="14619" width="50.5703125" style="14" bestFit="1" customWidth="1"/>
    <col min="14620" max="14620" width="9.85546875" style="14" customWidth="1"/>
    <col min="14621" max="14624" width="48.42578125" style="14" bestFit="1" customWidth="1"/>
    <col min="14625" max="14625" width="10.140625" style="14" customWidth="1"/>
    <col min="14626" max="14626" width="8.140625" style="14" customWidth="1"/>
    <col min="14627" max="14834" width="11.42578125" style="14"/>
    <col min="14835" max="14835" width="9" style="14" customWidth="1"/>
    <col min="14836" max="14836" width="47.140625" style="14" customWidth="1"/>
    <col min="14837" max="14837" width="14.85546875" style="14" customWidth="1"/>
    <col min="14838" max="14839" width="16.85546875" style="14" bestFit="1" customWidth="1"/>
    <col min="14840" max="14841" width="21.5703125" style="14" customWidth="1"/>
    <col min="14842" max="14842" width="16.7109375" style="14" customWidth="1"/>
    <col min="14843" max="14843" width="25.7109375" style="14" customWidth="1"/>
    <col min="14844" max="14844" width="27.85546875" style="14" customWidth="1"/>
    <col min="14845" max="14845" width="23.140625" style="14" customWidth="1"/>
    <col min="14846" max="14846" width="24.7109375" style="14" customWidth="1"/>
    <col min="14847" max="14847" width="6.42578125" style="14" customWidth="1"/>
    <col min="14848" max="14848" width="27.7109375" style="14" customWidth="1"/>
    <col min="14849" max="14851" width="17.28515625" style="14" customWidth="1"/>
    <col min="14852" max="14853" width="10.140625" style="14" customWidth="1"/>
    <col min="14854" max="14854" width="4.42578125" style="14" bestFit="1" customWidth="1"/>
    <col min="14855" max="14855" width="7.7109375" style="14" bestFit="1" customWidth="1"/>
    <col min="14856" max="14856" width="39.42578125" style="14" customWidth="1"/>
    <col min="14857" max="14857" width="28" style="14" bestFit="1" customWidth="1"/>
    <col min="14858" max="14859" width="17.28515625" style="14" customWidth="1"/>
    <col min="14860" max="14861" width="10.140625" style="14" customWidth="1"/>
    <col min="14862" max="14862" width="8.140625" style="14" customWidth="1"/>
    <col min="14863" max="14863" width="7.7109375" style="14" customWidth="1"/>
    <col min="14864" max="14865" width="22.28515625" style="14" customWidth="1"/>
    <col min="14866" max="14875" width="50.5703125" style="14" bestFit="1" customWidth="1"/>
    <col min="14876" max="14876" width="9.85546875" style="14" customWidth="1"/>
    <col min="14877" max="14880" width="48.42578125" style="14" bestFit="1" customWidth="1"/>
    <col min="14881" max="14881" width="10.140625" style="14" customWidth="1"/>
    <col min="14882" max="14882" width="8.140625" style="14" customWidth="1"/>
    <col min="14883" max="15090" width="11.42578125" style="14"/>
    <col min="15091" max="15091" width="9" style="14" customWidth="1"/>
    <col min="15092" max="15092" width="47.140625" style="14" customWidth="1"/>
    <col min="15093" max="15093" width="14.85546875" style="14" customWidth="1"/>
    <col min="15094" max="15095" width="16.85546875" style="14" bestFit="1" customWidth="1"/>
    <col min="15096" max="15097" width="21.5703125" style="14" customWidth="1"/>
    <col min="15098" max="15098" width="16.7109375" style="14" customWidth="1"/>
    <col min="15099" max="15099" width="25.7109375" style="14" customWidth="1"/>
    <col min="15100" max="15100" width="27.85546875" style="14" customWidth="1"/>
    <col min="15101" max="15101" width="23.140625" style="14" customWidth="1"/>
    <col min="15102" max="15102" width="24.7109375" style="14" customWidth="1"/>
    <col min="15103" max="15103" width="6.42578125" style="14" customWidth="1"/>
    <col min="15104" max="15104" width="27.7109375" style="14" customWidth="1"/>
    <col min="15105" max="15107" width="17.28515625" style="14" customWidth="1"/>
    <col min="15108" max="15109" width="10.140625" style="14" customWidth="1"/>
    <col min="15110" max="15110" width="4.42578125" style="14" bestFit="1" customWidth="1"/>
    <col min="15111" max="15111" width="7.7109375" style="14" bestFit="1" customWidth="1"/>
    <col min="15112" max="15112" width="39.42578125" style="14" customWidth="1"/>
    <col min="15113" max="15113" width="28" style="14" bestFit="1" customWidth="1"/>
    <col min="15114" max="15115" width="17.28515625" style="14" customWidth="1"/>
    <col min="15116" max="15117" width="10.140625" style="14" customWidth="1"/>
    <col min="15118" max="15118" width="8.140625" style="14" customWidth="1"/>
    <col min="15119" max="15119" width="7.7109375" style="14" customWidth="1"/>
    <col min="15120" max="15121" width="22.28515625" style="14" customWidth="1"/>
    <col min="15122" max="15131" width="50.5703125" style="14" bestFit="1" customWidth="1"/>
    <col min="15132" max="15132" width="9.85546875" style="14" customWidth="1"/>
    <col min="15133" max="15136" width="48.42578125" style="14" bestFit="1" customWidth="1"/>
    <col min="15137" max="15137" width="10.140625" style="14" customWidth="1"/>
    <col min="15138" max="15138" width="8.140625" style="14" customWidth="1"/>
    <col min="15139" max="15346" width="11.42578125" style="14"/>
    <col min="15347" max="15347" width="9" style="14" customWidth="1"/>
    <col min="15348" max="15348" width="47.140625" style="14" customWidth="1"/>
    <col min="15349" max="15349" width="14.85546875" style="14" customWidth="1"/>
    <col min="15350" max="15351" width="16.85546875" style="14" bestFit="1" customWidth="1"/>
    <col min="15352" max="15353" width="21.5703125" style="14" customWidth="1"/>
    <col min="15354" max="15354" width="16.7109375" style="14" customWidth="1"/>
    <col min="15355" max="15355" width="25.7109375" style="14" customWidth="1"/>
    <col min="15356" max="15356" width="27.85546875" style="14" customWidth="1"/>
    <col min="15357" max="15357" width="23.140625" style="14" customWidth="1"/>
    <col min="15358" max="15358" width="24.7109375" style="14" customWidth="1"/>
    <col min="15359" max="15359" width="6.42578125" style="14" customWidth="1"/>
    <col min="15360" max="15360" width="27.7109375" style="14" customWidth="1"/>
    <col min="15361" max="15363" width="17.28515625" style="14" customWidth="1"/>
    <col min="15364" max="15365" width="10.140625" style="14" customWidth="1"/>
    <col min="15366" max="15366" width="4.42578125" style="14" bestFit="1" customWidth="1"/>
    <col min="15367" max="15367" width="7.7109375" style="14" bestFit="1" customWidth="1"/>
    <col min="15368" max="15368" width="39.42578125" style="14" customWidth="1"/>
    <col min="15369" max="15369" width="28" style="14" bestFit="1" customWidth="1"/>
    <col min="15370" max="15371" width="17.28515625" style="14" customWidth="1"/>
    <col min="15372" max="15373" width="10.140625" style="14" customWidth="1"/>
    <col min="15374" max="15374" width="8.140625" style="14" customWidth="1"/>
    <col min="15375" max="15375" width="7.7109375" style="14" customWidth="1"/>
    <col min="15376" max="15377" width="22.28515625" style="14" customWidth="1"/>
    <col min="15378" max="15387" width="50.5703125" style="14" bestFit="1" customWidth="1"/>
    <col min="15388" max="15388" width="9.85546875" style="14" customWidth="1"/>
    <col min="15389" max="15392" width="48.42578125" style="14" bestFit="1" customWidth="1"/>
    <col min="15393" max="15393" width="10.140625" style="14" customWidth="1"/>
    <col min="15394" max="15394" width="8.140625" style="14" customWidth="1"/>
    <col min="15395" max="15602" width="11.42578125" style="14"/>
    <col min="15603" max="15603" width="9" style="14" customWidth="1"/>
    <col min="15604" max="15604" width="47.140625" style="14" customWidth="1"/>
    <col min="15605" max="15605" width="14.85546875" style="14" customWidth="1"/>
    <col min="15606" max="15607" width="16.85546875" style="14" bestFit="1" customWidth="1"/>
    <col min="15608" max="15609" width="21.5703125" style="14" customWidth="1"/>
    <col min="15610" max="15610" width="16.7109375" style="14" customWidth="1"/>
    <col min="15611" max="15611" width="25.7109375" style="14" customWidth="1"/>
    <col min="15612" max="15612" width="27.85546875" style="14" customWidth="1"/>
    <col min="15613" max="15613" width="23.140625" style="14" customWidth="1"/>
    <col min="15614" max="15614" width="24.7109375" style="14" customWidth="1"/>
    <col min="15615" max="15615" width="6.42578125" style="14" customWidth="1"/>
    <col min="15616" max="15616" width="27.7109375" style="14" customWidth="1"/>
    <col min="15617" max="15619" width="17.28515625" style="14" customWidth="1"/>
    <col min="15620" max="15621" width="10.140625" style="14" customWidth="1"/>
    <col min="15622" max="15622" width="4.42578125" style="14" bestFit="1" customWidth="1"/>
    <col min="15623" max="15623" width="7.7109375" style="14" bestFit="1" customWidth="1"/>
    <col min="15624" max="15624" width="39.42578125" style="14" customWidth="1"/>
    <col min="15625" max="15625" width="28" style="14" bestFit="1" customWidth="1"/>
    <col min="15626" max="15627" width="17.28515625" style="14" customWidth="1"/>
    <col min="15628" max="15629" width="10.140625" style="14" customWidth="1"/>
    <col min="15630" max="15630" width="8.140625" style="14" customWidth="1"/>
    <col min="15631" max="15631" width="7.7109375" style="14" customWidth="1"/>
    <col min="15632" max="15633" width="22.28515625" style="14" customWidth="1"/>
    <col min="15634" max="15643" width="50.5703125" style="14" bestFit="1" customWidth="1"/>
    <col min="15644" max="15644" width="9.85546875" style="14" customWidth="1"/>
    <col min="15645" max="15648" width="48.42578125" style="14" bestFit="1" customWidth="1"/>
    <col min="15649" max="15649" width="10.140625" style="14" customWidth="1"/>
    <col min="15650" max="15650" width="8.140625" style="14" customWidth="1"/>
    <col min="15651" max="15858" width="11.42578125" style="14"/>
    <col min="15859" max="15859" width="9" style="14" customWidth="1"/>
    <col min="15860" max="15860" width="47.140625" style="14" customWidth="1"/>
    <col min="15861" max="15861" width="14.85546875" style="14" customWidth="1"/>
    <col min="15862" max="15863" width="16.85546875" style="14" bestFit="1" customWidth="1"/>
    <col min="15864" max="15865" width="21.5703125" style="14" customWidth="1"/>
    <col min="15866" max="15866" width="16.7109375" style="14" customWidth="1"/>
    <col min="15867" max="15867" width="25.7109375" style="14" customWidth="1"/>
    <col min="15868" max="15868" width="27.85546875" style="14" customWidth="1"/>
    <col min="15869" max="15869" width="23.140625" style="14" customWidth="1"/>
    <col min="15870" max="15870" width="24.7109375" style="14" customWidth="1"/>
    <col min="15871" max="15871" width="6.42578125" style="14" customWidth="1"/>
    <col min="15872" max="15872" width="27.7109375" style="14" customWidth="1"/>
    <col min="15873" max="15875" width="17.28515625" style="14" customWidth="1"/>
    <col min="15876" max="15877" width="10.140625" style="14" customWidth="1"/>
    <col min="15878" max="15878" width="4.42578125" style="14" bestFit="1" customWidth="1"/>
    <col min="15879" max="15879" width="7.7109375" style="14" bestFit="1" customWidth="1"/>
    <col min="15880" max="15880" width="39.42578125" style="14" customWidth="1"/>
    <col min="15881" max="15881" width="28" style="14" bestFit="1" customWidth="1"/>
    <col min="15882" max="15883" width="17.28515625" style="14" customWidth="1"/>
    <col min="15884" max="15885" width="10.140625" style="14" customWidth="1"/>
    <col min="15886" max="15886" width="8.140625" style="14" customWidth="1"/>
    <col min="15887" max="15887" width="7.7109375" style="14" customWidth="1"/>
    <col min="15888" max="15889" width="22.28515625" style="14" customWidth="1"/>
    <col min="15890" max="15899" width="50.5703125" style="14" bestFit="1" customWidth="1"/>
    <col min="15900" max="15900" width="9.85546875" style="14" customWidth="1"/>
    <col min="15901" max="15904" width="48.42578125" style="14" bestFit="1" customWidth="1"/>
    <col min="15905" max="15905" width="10.140625" style="14" customWidth="1"/>
    <col min="15906" max="15906" width="8.140625" style="14" customWidth="1"/>
    <col min="15907" max="16114" width="11.42578125" style="14"/>
    <col min="16115" max="16115" width="9" style="14" customWidth="1"/>
    <col min="16116" max="16116" width="47.140625" style="14" customWidth="1"/>
    <col min="16117" max="16117" width="14.85546875" style="14" customWidth="1"/>
    <col min="16118" max="16119" width="16.85546875" style="14" bestFit="1" customWidth="1"/>
    <col min="16120" max="16121" width="21.5703125" style="14" customWidth="1"/>
    <col min="16122" max="16122" width="16.7109375" style="14" customWidth="1"/>
    <col min="16123" max="16123" width="25.7109375" style="14" customWidth="1"/>
    <col min="16124" max="16124" width="27.85546875" style="14" customWidth="1"/>
    <col min="16125" max="16125" width="23.140625" style="14" customWidth="1"/>
    <col min="16126" max="16126" width="24.7109375" style="14" customWidth="1"/>
    <col min="16127" max="16127" width="6.42578125" style="14" customWidth="1"/>
    <col min="16128" max="16128" width="27.7109375" style="14" customWidth="1"/>
    <col min="16129" max="16131" width="17.28515625" style="14" customWidth="1"/>
    <col min="16132" max="16133" width="10.140625" style="14" customWidth="1"/>
    <col min="16134" max="16134" width="4.42578125" style="14" bestFit="1" customWidth="1"/>
    <col min="16135" max="16135" width="7.7109375" style="14" bestFit="1" customWidth="1"/>
    <col min="16136" max="16136" width="39.42578125" style="14" customWidth="1"/>
    <col min="16137" max="16137" width="28" style="14" bestFit="1" customWidth="1"/>
    <col min="16138" max="16139" width="17.28515625" style="14" customWidth="1"/>
    <col min="16140" max="16141" width="10.140625" style="14" customWidth="1"/>
    <col min="16142" max="16142" width="8.140625" style="14" customWidth="1"/>
    <col min="16143" max="16143" width="7.7109375" style="14" customWidth="1"/>
    <col min="16144" max="16145" width="22.28515625" style="14" customWidth="1"/>
    <col min="16146" max="16155" width="50.5703125" style="14" bestFit="1" customWidth="1"/>
    <col min="16156" max="16156" width="9.85546875" style="14" customWidth="1"/>
    <col min="16157" max="16160" width="48.42578125" style="14" bestFit="1" customWidth="1"/>
    <col min="16161" max="16161" width="10.140625" style="14" customWidth="1"/>
    <col min="16162" max="16162" width="8.140625" style="14" customWidth="1"/>
    <col min="16163" max="16384" width="11.42578125" style="14"/>
  </cols>
  <sheetData>
    <row r="1" spans="1:18" s="1" customFormat="1" ht="21.75" customHeight="1" x14ac:dyDescent="0.3">
      <c r="A1" s="20"/>
      <c r="B1" s="66"/>
      <c r="C1" s="19"/>
      <c r="D1" s="67"/>
      <c r="E1" s="19"/>
      <c r="F1" s="19"/>
      <c r="G1" s="19"/>
      <c r="H1" s="19"/>
      <c r="I1" s="19"/>
      <c r="J1" s="19"/>
      <c r="K1" s="104" t="s">
        <v>6</v>
      </c>
      <c r="L1" s="104"/>
      <c r="M1" s="7"/>
      <c r="N1" s="7"/>
      <c r="O1" s="7"/>
      <c r="P1" s="8"/>
      <c r="Q1" s="8"/>
      <c r="R1" s="7"/>
    </row>
    <row r="2" spans="1:18" s="1" customFormat="1" ht="21.75" customHeight="1" x14ac:dyDescent="0.3">
      <c r="A2" s="98" t="s">
        <v>11</v>
      </c>
      <c r="B2" s="100" t="s">
        <v>25</v>
      </c>
      <c r="C2" s="98" t="s">
        <v>23</v>
      </c>
      <c r="D2" s="101" t="s">
        <v>31</v>
      </c>
      <c r="E2" s="102" t="s">
        <v>29</v>
      </c>
      <c r="F2" s="102" t="s">
        <v>30</v>
      </c>
      <c r="G2" s="98" t="s">
        <v>9</v>
      </c>
      <c r="H2" s="98" t="s">
        <v>28</v>
      </c>
      <c r="I2" s="98" t="s">
        <v>26</v>
      </c>
      <c r="J2" s="99" t="s">
        <v>27</v>
      </c>
      <c r="K2" s="104" t="s">
        <v>4</v>
      </c>
      <c r="L2" s="104" t="s">
        <v>5</v>
      </c>
      <c r="M2" s="9"/>
      <c r="N2" s="7"/>
      <c r="O2" s="7"/>
      <c r="P2" s="8"/>
      <c r="Q2" s="8"/>
      <c r="R2" s="7"/>
    </row>
    <row r="3" spans="1:18" s="1" customFormat="1" ht="21.75" customHeight="1" x14ac:dyDescent="0.3">
      <c r="A3" s="98"/>
      <c r="B3" s="100"/>
      <c r="C3" s="98"/>
      <c r="D3" s="101"/>
      <c r="E3" s="102"/>
      <c r="F3" s="103"/>
      <c r="G3" s="98"/>
      <c r="H3" s="98"/>
      <c r="I3" s="98"/>
      <c r="J3" s="99"/>
      <c r="K3" s="104"/>
      <c r="L3" s="104"/>
      <c r="M3" s="7"/>
      <c r="N3" s="7"/>
      <c r="O3" s="7"/>
      <c r="P3" s="8"/>
      <c r="Q3" s="8"/>
      <c r="R3" s="7"/>
    </row>
    <row r="4" spans="1:18" s="1" customFormat="1" ht="21.75" customHeight="1" x14ac:dyDescent="0.3">
      <c r="A4" s="98"/>
      <c r="B4" s="100"/>
      <c r="C4" s="98"/>
      <c r="D4" s="101"/>
      <c r="E4" s="102"/>
      <c r="F4" s="103"/>
      <c r="G4" s="98"/>
      <c r="H4" s="98"/>
      <c r="I4" s="98"/>
      <c r="J4" s="99"/>
      <c r="K4" s="104"/>
      <c r="L4" s="104"/>
      <c r="M4" s="7"/>
      <c r="N4" s="7"/>
      <c r="O4" s="7"/>
      <c r="P4" s="8"/>
      <c r="Q4" s="8"/>
      <c r="R4" s="7"/>
    </row>
    <row r="5" spans="1:18" s="1" customFormat="1" ht="21.75" customHeight="1" x14ac:dyDescent="0.3">
      <c r="A5" s="108" t="s">
        <v>12</v>
      </c>
      <c r="B5" s="68">
        <f>G5</f>
        <v>2016</v>
      </c>
      <c r="C5" s="64" t="s">
        <v>24</v>
      </c>
      <c r="D5" s="65">
        <v>3</v>
      </c>
      <c r="E5" s="69">
        <v>43262</v>
      </c>
      <c r="F5" s="69">
        <v>43665</v>
      </c>
      <c r="G5" s="64">
        <v>2016</v>
      </c>
      <c r="H5" s="70">
        <v>24</v>
      </c>
      <c r="I5" s="71"/>
      <c r="J5" s="84"/>
      <c r="K5" s="87"/>
      <c r="L5" s="88"/>
      <c r="M5" s="7"/>
      <c r="N5" s="7"/>
      <c r="O5" s="7"/>
      <c r="P5" s="8"/>
      <c r="Q5" s="8"/>
      <c r="R5" s="7"/>
    </row>
    <row r="6" spans="1:18" s="1" customFormat="1" ht="21.75" customHeight="1" x14ac:dyDescent="0.3">
      <c r="A6" s="108"/>
      <c r="B6" s="68">
        <f t="shared" ref="B6:B69" si="0">G6</f>
        <v>2016</v>
      </c>
      <c r="C6" s="64" t="s">
        <v>24</v>
      </c>
      <c r="D6" s="65">
        <v>5</v>
      </c>
      <c r="E6" s="69">
        <v>43290</v>
      </c>
      <c r="F6" s="69">
        <v>43728</v>
      </c>
      <c r="G6" s="64">
        <v>2016</v>
      </c>
      <c r="H6" s="70">
        <v>24</v>
      </c>
      <c r="I6" s="71"/>
      <c r="J6" s="84"/>
      <c r="K6" s="87"/>
      <c r="L6" s="88"/>
      <c r="M6" s="7"/>
      <c r="N6" s="7"/>
      <c r="O6" s="7"/>
      <c r="P6" s="8"/>
      <c r="Q6" s="8"/>
      <c r="R6" s="7"/>
    </row>
    <row r="7" spans="1:18" s="1" customFormat="1" ht="21.75" customHeight="1" x14ac:dyDescent="0.3">
      <c r="A7" s="108"/>
      <c r="B7" s="68">
        <f t="shared" si="0"/>
        <v>2016</v>
      </c>
      <c r="C7" s="64" t="s">
        <v>24</v>
      </c>
      <c r="D7" s="65">
        <v>4</v>
      </c>
      <c r="E7" s="69">
        <v>43262</v>
      </c>
      <c r="F7" s="69">
        <v>43559</v>
      </c>
      <c r="G7" s="64">
        <v>2016</v>
      </c>
      <c r="H7" s="70">
        <v>24</v>
      </c>
      <c r="I7" s="71"/>
      <c r="J7" s="85"/>
      <c r="K7" s="87"/>
      <c r="L7" s="88"/>
      <c r="M7" s="7"/>
      <c r="N7" s="7"/>
      <c r="O7" s="7"/>
      <c r="P7" s="8"/>
      <c r="Q7" s="8"/>
      <c r="R7" s="7"/>
    </row>
    <row r="8" spans="1:18" s="1" customFormat="1" ht="21.75" customHeight="1" x14ac:dyDescent="0.3">
      <c r="A8" s="108"/>
      <c r="B8" s="68">
        <f t="shared" si="0"/>
        <v>2016</v>
      </c>
      <c r="C8" s="64" t="s">
        <v>24</v>
      </c>
      <c r="D8" s="65">
        <v>5</v>
      </c>
      <c r="E8" s="69">
        <v>43262</v>
      </c>
      <c r="F8" s="69">
        <v>43560</v>
      </c>
      <c r="G8" s="64">
        <v>2016</v>
      </c>
      <c r="H8" s="70">
        <v>24</v>
      </c>
      <c r="I8" s="71"/>
      <c r="J8" s="85"/>
      <c r="K8" s="87"/>
      <c r="L8" s="88"/>
      <c r="M8" s="7"/>
      <c r="N8" s="7"/>
      <c r="O8" s="7"/>
      <c r="P8" s="8"/>
      <c r="Q8" s="8"/>
      <c r="R8" s="7"/>
    </row>
    <row r="9" spans="1:18" s="1" customFormat="1" ht="21.75" customHeight="1" x14ac:dyDescent="0.3">
      <c r="A9" s="108"/>
      <c r="B9" s="68">
        <f t="shared" si="0"/>
        <v>2016</v>
      </c>
      <c r="C9" s="64" t="s">
        <v>24</v>
      </c>
      <c r="D9" s="65">
        <v>3</v>
      </c>
      <c r="E9" s="69">
        <v>43255</v>
      </c>
      <c r="F9" s="69">
        <v>43484</v>
      </c>
      <c r="G9" s="64">
        <v>2016</v>
      </c>
      <c r="H9" s="70">
        <v>12</v>
      </c>
      <c r="I9" s="71"/>
      <c r="J9" s="85"/>
      <c r="K9" s="87"/>
      <c r="L9" s="88"/>
      <c r="M9" s="7"/>
      <c r="N9" s="7"/>
      <c r="O9" s="7"/>
      <c r="P9" s="8"/>
      <c r="Q9" s="8"/>
      <c r="R9" s="7"/>
    </row>
    <row r="10" spans="1:18" s="1" customFormat="1" ht="21.75" customHeight="1" x14ac:dyDescent="0.3">
      <c r="A10" s="108"/>
      <c r="B10" s="68">
        <f t="shared" si="0"/>
        <v>2016</v>
      </c>
      <c r="C10" s="64" t="s">
        <v>24</v>
      </c>
      <c r="D10" s="65">
        <v>4</v>
      </c>
      <c r="E10" s="69">
        <v>43262</v>
      </c>
      <c r="F10" s="69">
        <v>43487</v>
      </c>
      <c r="G10" s="64">
        <v>2016</v>
      </c>
      <c r="H10" s="70">
        <v>132</v>
      </c>
      <c r="I10" s="71"/>
      <c r="J10" s="85"/>
      <c r="K10" s="87"/>
      <c r="L10" s="88"/>
      <c r="M10" s="7"/>
      <c r="N10" s="7"/>
      <c r="O10" s="7"/>
      <c r="P10" s="8"/>
      <c r="Q10" s="8"/>
      <c r="R10" s="7"/>
    </row>
    <row r="11" spans="1:18" s="1" customFormat="1" ht="21.75" customHeight="1" x14ac:dyDescent="0.3">
      <c r="A11" s="72"/>
      <c r="B11" s="73"/>
      <c r="C11" s="73"/>
      <c r="D11" s="73"/>
      <c r="E11" s="74"/>
      <c r="F11" s="74"/>
      <c r="G11" s="73" t="s">
        <v>10</v>
      </c>
      <c r="H11" s="82">
        <f>SUM(H5:H10)</f>
        <v>240</v>
      </c>
      <c r="I11" s="82">
        <f>SUM(I5:I10)</f>
        <v>0</v>
      </c>
      <c r="J11" s="95">
        <f>SUM(J5:J10)</f>
        <v>0</v>
      </c>
      <c r="K11" s="96"/>
      <c r="L11" s="89" t="str">
        <f>IF(COUNTIF(plage2,"fin de page")&gt;0,"coupe","ok")</f>
        <v>ok</v>
      </c>
      <c r="P11" s="3"/>
      <c r="Q11" s="3"/>
    </row>
    <row r="12" spans="1:18" s="1" customFormat="1" ht="21.75" customHeight="1" x14ac:dyDescent="0.3">
      <c r="A12" s="98" t="s">
        <v>13</v>
      </c>
      <c r="B12" s="68">
        <f t="shared" si="0"/>
        <v>2016</v>
      </c>
      <c r="C12" s="64" t="s">
        <v>24</v>
      </c>
      <c r="D12" s="65">
        <v>3</v>
      </c>
      <c r="E12" s="69">
        <v>43297</v>
      </c>
      <c r="F12" s="69">
        <v>43721</v>
      </c>
      <c r="G12" s="64">
        <v>2016</v>
      </c>
      <c r="H12" s="70">
        <v>24</v>
      </c>
      <c r="I12" s="71"/>
      <c r="J12" s="84"/>
      <c r="K12" s="87"/>
      <c r="L12" s="90"/>
      <c r="M12" s="9"/>
      <c r="N12" s="7"/>
      <c r="O12" s="7"/>
      <c r="P12" s="8"/>
      <c r="Q12" s="8"/>
      <c r="R12" s="7"/>
    </row>
    <row r="13" spans="1:18" s="1" customFormat="1" ht="21.75" customHeight="1" x14ac:dyDescent="0.3">
      <c r="A13" s="98"/>
      <c r="B13" s="68">
        <f t="shared" si="0"/>
        <v>2016</v>
      </c>
      <c r="C13" s="64" t="s">
        <v>24</v>
      </c>
      <c r="D13" s="65">
        <v>2</v>
      </c>
      <c r="E13" s="69">
        <v>43290</v>
      </c>
      <c r="F13" s="69">
        <v>43595</v>
      </c>
      <c r="G13" s="64">
        <v>2016</v>
      </c>
      <c r="H13" s="70">
        <v>24</v>
      </c>
      <c r="I13" s="71"/>
      <c r="J13" s="84"/>
      <c r="K13" s="87"/>
      <c r="L13" s="88"/>
      <c r="M13" s="7"/>
      <c r="N13" s="7"/>
      <c r="O13" s="7"/>
      <c r="P13" s="8"/>
      <c r="Q13" s="8"/>
      <c r="R13" s="7"/>
    </row>
    <row r="14" spans="1:18" s="1" customFormat="1" ht="21.75" customHeight="1" x14ac:dyDescent="0.3">
      <c r="A14" s="98"/>
      <c r="B14" s="68">
        <f t="shared" si="0"/>
        <v>2016</v>
      </c>
      <c r="C14" s="64" t="s">
        <v>24</v>
      </c>
      <c r="D14" s="65">
        <v>3</v>
      </c>
      <c r="E14" s="77">
        <v>43346</v>
      </c>
      <c r="F14" s="77">
        <v>43882</v>
      </c>
      <c r="G14" s="64">
        <v>2016</v>
      </c>
      <c r="H14" s="78">
        <v>8</v>
      </c>
      <c r="I14" s="79"/>
      <c r="J14" s="85"/>
      <c r="K14" s="87"/>
      <c r="L14" s="88"/>
      <c r="M14" s="7"/>
      <c r="N14" s="7"/>
      <c r="O14" s="7"/>
      <c r="P14" s="8"/>
      <c r="Q14" s="8"/>
      <c r="R14" s="7"/>
    </row>
    <row r="15" spans="1:18" s="1" customFormat="1" ht="21.75" customHeight="1" x14ac:dyDescent="0.3">
      <c r="A15" s="98"/>
      <c r="B15" s="68">
        <f t="shared" si="0"/>
        <v>2016</v>
      </c>
      <c r="C15" s="64" t="s">
        <v>24</v>
      </c>
      <c r="D15" s="65">
        <v>1</v>
      </c>
      <c r="E15" s="69">
        <v>43346</v>
      </c>
      <c r="F15" s="69">
        <v>43419</v>
      </c>
      <c r="G15" s="64">
        <v>2016</v>
      </c>
      <c r="H15" s="70">
        <v>24</v>
      </c>
      <c r="I15" s="71"/>
      <c r="J15" s="85"/>
      <c r="K15" s="87"/>
      <c r="L15" s="88"/>
      <c r="M15" s="7"/>
      <c r="N15" s="7"/>
      <c r="O15" s="7"/>
      <c r="P15" s="8"/>
      <c r="Q15" s="8"/>
      <c r="R15" s="7"/>
    </row>
    <row r="16" spans="1:18" s="1" customFormat="1" ht="21.75" customHeight="1" x14ac:dyDescent="0.3">
      <c r="A16" s="98"/>
      <c r="B16" s="68">
        <f t="shared" si="0"/>
        <v>2016</v>
      </c>
      <c r="C16" s="64" t="s">
        <v>24</v>
      </c>
      <c r="D16" s="65">
        <v>3</v>
      </c>
      <c r="E16" s="77">
        <v>43290</v>
      </c>
      <c r="F16" s="77">
        <v>43509</v>
      </c>
      <c r="G16" s="64">
        <v>2016</v>
      </c>
      <c r="H16" s="75">
        <v>24</v>
      </c>
      <c r="I16" s="76"/>
      <c r="J16" s="85"/>
      <c r="K16" s="87"/>
      <c r="L16" s="88"/>
      <c r="M16" s="7"/>
      <c r="N16" s="7"/>
      <c r="O16" s="7"/>
      <c r="P16" s="8"/>
      <c r="Q16" s="8"/>
      <c r="R16" s="7"/>
    </row>
    <row r="17" spans="1:18" s="1" customFormat="1" ht="21.75" customHeight="1" x14ac:dyDescent="0.3">
      <c r="A17" s="98"/>
      <c r="B17" s="68">
        <f t="shared" si="0"/>
        <v>2016</v>
      </c>
      <c r="C17" s="64" t="s">
        <v>24</v>
      </c>
      <c r="D17" s="65">
        <v>3</v>
      </c>
      <c r="E17" s="77">
        <v>43276</v>
      </c>
      <c r="F17" s="77">
        <v>43447</v>
      </c>
      <c r="G17" s="64">
        <v>2016</v>
      </c>
      <c r="H17" s="75">
        <v>24</v>
      </c>
      <c r="I17" s="76"/>
      <c r="J17" s="85"/>
      <c r="K17" s="87"/>
      <c r="L17" s="88"/>
      <c r="M17" s="7"/>
      <c r="N17" s="7"/>
      <c r="O17" s="7"/>
      <c r="P17" s="8"/>
      <c r="Q17" s="8"/>
      <c r="R17" s="7"/>
    </row>
    <row r="18" spans="1:18" s="1" customFormat="1" ht="21.75" customHeight="1" x14ac:dyDescent="0.3">
      <c r="A18" s="72"/>
      <c r="B18" s="73"/>
      <c r="C18" s="73"/>
      <c r="D18" s="73"/>
      <c r="E18" s="74"/>
      <c r="F18" s="74"/>
      <c r="G18" s="73" t="s">
        <v>10</v>
      </c>
      <c r="H18" s="82">
        <f>SUM(H12:H17)</f>
        <v>128</v>
      </c>
      <c r="I18" s="82">
        <f>SUM(I12:I17)</f>
        <v>0</v>
      </c>
      <c r="J18" s="95">
        <f>SUM(J12:J17)</f>
        <v>0</v>
      </c>
      <c r="K18" s="96"/>
      <c r="L18" s="89" t="str">
        <f>IF(COUNTIF(plage3,"fin de page")&gt;0,"coupe","ok")</f>
        <v>ok</v>
      </c>
      <c r="M18" s="7"/>
      <c r="N18" s="7"/>
      <c r="O18" s="7"/>
      <c r="P18" s="8"/>
      <c r="Q18" s="8"/>
      <c r="R18" s="7"/>
    </row>
    <row r="19" spans="1:18" s="1" customFormat="1" ht="21.75" customHeight="1" x14ac:dyDescent="0.35">
      <c r="A19" s="107" t="s">
        <v>14</v>
      </c>
      <c r="B19" s="68">
        <f t="shared" si="0"/>
        <v>2016</v>
      </c>
      <c r="C19" s="64" t="s">
        <v>24</v>
      </c>
      <c r="D19" s="65">
        <v>5</v>
      </c>
      <c r="E19" s="69">
        <v>43339</v>
      </c>
      <c r="F19" s="69">
        <v>43553</v>
      </c>
      <c r="G19" s="64">
        <v>2016</v>
      </c>
      <c r="H19" s="70">
        <v>4</v>
      </c>
      <c r="I19" s="71"/>
      <c r="J19" s="85"/>
      <c r="K19" s="87"/>
      <c r="L19" s="90"/>
      <c r="M19" s="11"/>
      <c r="N19" s="11"/>
      <c r="O19" s="7"/>
      <c r="P19" s="8"/>
      <c r="Q19" s="11"/>
      <c r="R19" s="7"/>
    </row>
    <row r="20" spans="1:18" s="1" customFormat="1" ht="21.75" customHeight="1" x14ac:dyDescent="0.35">
      <c r="A20" s="107"/>
      <c r="B20" s="68">
        <f t="shared" si="0"/>
        <v>2016</v>
      </c>
      <c r="C20" s="64" t="s">
        <v>24</v>
      </c>
      <c r="D20" s="65">
        <v>3</v>
      </c>
      <c r="E20" s="69">
        <v>43339</v>
      </c>
      <c r="F20" s="69">
        <v>43749</v>
      </c>
      <c r="G20" s="64">
        <v>2016</v>
      </c>
      <c r="H20" s="70">
        <v>4</v>
      </c>
      <c r="I20" s="71"/>
      <c r="J20" s="85"/>
      <c r="K20" s="87"/>
      <c r="L20" s="90"/>
      <c r="M20" s="11"/>
      <c r="N20" s="11"/>
      <c r="O20" s="7"/>
      <c r="P20" s="8"/>
      <c r="Q20" s="11"/>
      <c r="R20" s="7"/>
    </row>
    <row r="21" spans="1:18" s="1" customFormat="1" ht="21.75" customHeight="1" x14ac:dyDescent="0.3">
      <c r="A21" s="107"/>
      <c r="B21" s="68">
        <f t="shared" si="0"/>
        <v>2016</v>
      </c>
      <c r="C21" s="64" t="s">
        <v>24</v>
      </c>
      <c r="D21" s="65">
        <v>1</v>
      </c>
      <c r="E21" s="69">
        <v>43346</v>
      </c>
      <c r="F21" s="69">
        <v>43448</v>
      </c>
      <c r="G21" s="64">
        <v>2016</v>
      </c>
      <c r="H21" s="70">
        <v>11</v>
      </c>
      <c r="I21" s="71"/>
      <c r="J21" s="85"/>
      <c r="K21" s="87"/>
      <c r="L21" s="88"/>
      <c r="M21" s="7"/>
      <c r="N21" s="7"/>
      <c r="O21" s="7"/>
      <c r="P21" s="8"/>
      <c r="Q21" s="8"/>
      <c r="R21" s="7"/>
    </row>
    <row r="22" spans="1:18" s="1" customFormat="1" ht="21.75" customHeight="1" x14ac:dyDescent="0.3">
      <c r="A22" s="107"/>
      <c r="B22" s="68">
        <f t="shared" si="0"/>
        <v>2016</v>
      </c>
      <c r="C22" s="64" t="s">
        <v>24</v>
      </c>
      <c r="D22" s="65">
        <v>4</v>
      </c>
      <c r="E22" s="69">
        <v>43409</v>
      </c>
      <c r="F22" s="69">
        <v>43527</v>
      </c>
      <c r="G22" s="64">
        <v>2016</v>
      </c>
      <c r="H22" s="70">
        <v>5</v>
      </c>
      <c r="I22" s="71"/>
      <c r="J22" s="85"/>
      <c r="K22" s="87"/>
      <c r="L22" s="88"/>
      <c r="M22" s="7"/>
      <c r="N22" s="7"/>
      <c r="O22" s="7"/>
      <c r="P22" s="8"/>
      <c r="Q22" s="8"/>
      <c r="R22" s="7"/>
    </row>
    <row r="23" spans="1:18" s="1" customFormat="1" ht="21.75" customHeight="1" x14ac:dyDescent="0.3">
      <c r="A23" s="107"/>
      <c r="B23" s="68">
        <f t="shared" si="0"/>
        <v>2016</v>
      </c>
      <c r="C23" s="64" t="s">
        <v>24</v>
      </c>
      <c r="D23" s="65">
        <v>4</v>
      </c>
      <c r="E23" s="69">
        <v>43381</v>
      </c>
      <c r="F23" s="69">
        <v>43631</v>
      </c>
      <c r="G23" s="64">
        <v>2016</v>
      </c>
      <c r="H23" s="70">
        <v>7</v>
      </c>
      <c r="I23" s="71"/>
      <c r="J23" s="85"/>
      <c r="K23" s="87"/>
      <c r="L23" s="88"/>
      <c r="M23" s="7"/>
      <c r="N23" s="7"/>
      <c r="O23" s="7"/>
      <c r="P23" s="8"/>
      <c r="Q23" s="8"/>
      <c r="R23" s="7"/>
    </row>
    <row r="24" spans="1:18" s="1" customFormat="1" ht="21.75" customHeight="1" x14ac:dyDescent="0.3">
      <c r="A24" s="107"/>
      <c r="B24" s="68">
        <f t="shared" si="0"/>
        <v>2016</v>
      </c>
      <c r="C24" s="64" t="s">
        <v>24</v>
      </c>
      <c r="D24" s="65">
        <v>4</v>
      </c>
      <c r="E24" s="77">
        <v>43360</v>
      </c>
      <c r="F24" s="77">
        <v>43665</v>
      </c>
      <c r="G24" s="64">
        <v>2016</v>
      </c>
      <c r="H24" s="75">
        <v>4</v>
      </c>
      <c r="I24" s="76"/>
      <c r="J24" s="85"/>
      <c r="K24" s="87"/>
      <c r="L24" s="88"/>
      <c r="M24" s="7"/>
      <c r="N24" s="7"/>
      <c r="O24" s="7"/>
      <c r="P24" s="8"/>
      <c r="Q24" s="8"/>
      <c r="R24" s="7"/>
    </row>
    <row r="25" spans="1:18" s="1" customFormat="1" ht="21.75" customHeight="1" x14ac:dyDescent="0.3">
      <c r="A25" s="107"/>
      <c r="B25" s="68">
        <f t="shared" si="0"/>
        <v>2016</v>
      </c>
      <c r="C25" s="64" t="s">
        <v>24</v>
      </c>
      <c r="D25" s="65">
        <v>3</v>
      </c>
      <c r="E25" s="77">
        <v>43346</v>
      </c>
      <c r="F25" s="77">
        <v>43491</v>
      </c>
      <c r="G25" s="64">
        <v>2016</v>
      </c>
      <c r="H25" s="78">
        <v>30</v>
      </c>
      <c r="I25" s="79"/>
      <c r="J25" s="85"/>
      <c r="K25" s="87"/>
      <c r="L25" s="88"/>
      <c r="M25" s="7"/>
      <c r="N25" s="7"/>
      <c r="O25" s="7"/>
      <c r="P25" s="8"/>
      <c r="Q25" s="8"/>
      <c r="R25" s="7"/>
    </row>
    <row r="26" spans="1:18" s="1" customFormat="1" ht="21.75" customHeight="1" x14ac:dyDescent="0.3">
      <c r="A26" s="107"/>
      <c r="B26" s="68">
        <f t="shared" si="0"/>
        <v>2016</v>
      </c>
      <c r="C26" s="64" t="s">
        <v>24</v>
      </c>
      <c r="D26" s="65">
        <v>3</v>
      </c>
      <c r="E26" s="69">
        <v>43346</v>
      </c>
      <c r="F26" s="69">
        <v>43589</v>
      </c>
      <c r="G26" s="64">
        <v>2016</v>
      </c>
      <c r="H26" s="70">
        <v>12</v>
      </c>
      <c r="I26" s="79"/>
      <c r="J26" s="86"/>
      <c r="K26" s="87"/>
      <c r="L26" s="88"/>
      <c r="M26" s="7"/>
      <c r="N26" s="7"/>
      <c r="O26" s="7"/>
      <c r="P26" s="8"/>
      <c r="Q26" s="8"/>
      <c r="R26" s="7"/>
    </row>
    <row r="27" spans="1:18" s="1" customFormat="1" ht="21.75" customHeight="1" x14ac:dyDescent="0.3">
      <c r="A27" s="107"/>
      <c r="B27" s="68">
        <f t="shared" si="0"/>
        <v>2016</v>
      </c>
      <c r="C27" s="64" t="s">
        <v>24</v>
      </c>
      <c r="D27" s="65">
        <v>5</v>
      </c>
      <c r="E27" s="69">
        <v>43346</v>
      </c>
      <c r="F27" s="69">
        <v>43538</v>
      </c>
      <c r="G27" s="64">
        <v>2016</v>
      </c>
      <c r="H27" s="70">
        <v>11</v>
      </c>
      <c r="I27" s="71"/>
      <c r="J27" s="85"/>
      <c r="K27" s="87"/>
      <c r="L27" s="88"/>
      <c r="M27" s="7"/>
      <c r="N27" s="7"/>
      <c r="O27" s="7"/>
      <c r="P27" s="8"/>
      <c r="Q27" s="8"/>
      <c r="R27" s="7"/>
    </row>
    <row r="28" spans="1:18" s="1" customFormat="1" ht="21.75" customHeight="1" x14ac:dyDescent="0.3">
      <c r="A28" s="107"/>
      <c r="B28" s="68">
        <f t="shared" si="0"/>
        <v>2016</v>
      </c>
      <c r="C28" s="64" t="s">
        <v>24</v>
      </c>
      <c r="D28" s="65">
        <v>5</v>
      </c>
      <c r="E28" s="69">
        <v>43346</v>
      </c>
      <c r="F28" s="69">
        <v>43382</v>
      </c>
      <c r="G28" s="64">
        <v>2016</v>
      </c>
      <c r="H28" s="70">
        <v>8</v>
      </c>
      <c r="I28" s="71"/>
      <c r="J28" s="84"/>
      <c r="K28" s="87"/>
      <c r="L28" s="88"/>
      <c r="M28" s="7"/>
      <c r="N28" s="7"/>
      <c r="O28" s="7"/>
      <c r="P28" s="8"/>
      <c r="Q28" s="8"/>
      <c r="R28" s="7"/>
    </row>
    <row r="29" spans="1:18" s="1" customFormat="1" ht="21.75" customHeight="1" x14ac:dyDescent="0.3">
      <c r="A29" s="107"/>
      <c r="B29" s="68">
        <f t="shared" si="0"/>
        <v>2016</v>
      </c>
      <c r="C29" s="64" t="s">
        <v>24</v>
      </c>
      <c r="D29" s="65">
        <v>2</v>
      </c>
      <c r="E29" s="69">
        <v>43704</v>
      </c>
      <c r="F29" s="69">
        <v>43496</v>
      </c>
      <c r="G29" s="64">
        <v>2016</v>
      </c>
      <c r="H29" s="70">
        <v>20</v>
      </c>
      <c r="I29" s="71"/>
      <c r="J29" s="84"/>
      <c r="K29" s="87"/>
      <c r="L29" s="88"/>
      <c r="M29" s="7"/>
      <c r="N29" s="7"/>
      <c r="O29" s="7"/>
      <c r="P29" s="8"/>
      <c r="Q29" s="8"/>
      <c r="R29" s="7"/>
    </row>
    <row r="30" spans="1:18" s="1" customFormat="1" ht="21.75" customHeight="1" x14ac:dyDescent="0.3">
      <c r="A30" s="107"/>
      <c r="B30" s="68">
        <f t="shared" si="0"/>
        <v>2016</v>
      </c>
      <c r="C30" s="64" t="s">
        <v>24</v>
      </c>
      <c r="D30" s="65">
        <v>3</v>
      </c>
      <c r="E30" s="69">
        <v>43346</v>
      </c>
      <c r="F30" s="69">
        <v>43547</v>
      </c>
      <c r="G30" s="64">
        <v>2016</v>
      </c>
      <c r="H30" s="70">
        <v>7</v>
      </c>
      <c r="I30" s="71"/>
      <c r="J30" s="85"/>
      <c r="K30" s="87"/>
      <c r="L30" s="88"/>
      <c r="M30" s="7"/>
      <c r="N30" s="7"/>
      <c r="O30" s="7"/>
      <c r="P30" s="8"/>
      <c r="Q30" s="8"/>
      <c r="R30" s="7"/>
    </row>
    <row r="31" spans="1:18" s="1" customFormat="1" ht="21.75" customHeight="1" x14ac:dyDescent="0.3">
      <c r="A31" s="72"/>
      <c r="B31" s="73"/>
      <c r="C31" s="73"/>
      <c r="D31" s="73"/>
      <c r="E31" s="74"/>
      <c r="F31" s="74"/>
      <c r="G31" s="73" t="s">
        <v>10</v>
      </c>
      <c r="H31" s="82">
        <f>SUM(H19:H30)</f>
        <v>123</v>
      </c>
      <c r="I31" s="82">
        <f>SUM(I19:I30)</f>
        <v>0</v>
      </c>
      <c r="J31" s="97">
        <f>SUM(J19:J30)</f>
        <v>0</v>
      </c>
      <c r="K31" s="87"/>
      <c r="L31" s="89" t="str">
        <f>IF(COUNTIF(plage4,"fin de page")&gt;0,"coupe","ok")</f>
        <v>ok</v>
      </c>
      <c r="M31" s="7"/>
      <c r="N31" s="7"/>
      <c r="O31" s="7"/>
      <c r="P31" s="8"/>
      <c r="Q31" s="8"/>
      <c r="R31" s="7"/>
    </row>
    <row r="32" spans="1:18" s="1" customFormat="1" ht="21.75" customHeight="1" x14ac:dyDescent="0.3">
      <c r="A32" s="98" t="s">
        <v>15</v>
      </c>
      <c r="B32" s="68">
        <f t="shared" si="0"/>
        <v>2017</v>
      </c>
      <c r="C32" s="64" t="s">
        <v>24</v>
      </c>
      <c r="D32" s="65">
        <v>2</v>
      </c>
      <c r="E32" s="69">
        <v>43367</v>
      </c>
      <c r="F32" s="69">
        <v>43804</v>
      </c>
      <c r="G32" s="64">
        <v>2017</v>
      </c>
      <c r="H32" s="70">
        <v>24</v>
      </c>
      <c r="I32" s="71"/>
      <c r="J32" s="85"/>
      <c r="K32" s="87"/>
      <c r="L32" s="88"/>
      <c r="M32" s="7"/>
      <c r="N32" s="7"/>
      <c r="O32" s="7"/>
      <c r="P32" s="8"/>
      <c r="Q32" s="8"/>
      <c r="R32" s="7"/>
    </row>
    <row r="33" spans="1:18" s="1" customFormat="1" ht="21.75" customHeight="1" x14ac:dyDescent="0.3">
      <c r="A33" s="98"/>
      <c r="B33" s="68">
        <f t="shared" si="0"/>
        <v>2017</v>
      </c>
      <c r="C33" s="64" t="s">
        <v>24</v>
      </c>
      <c r="D33" s="65">
        <v>3</v>
      </c>
      <c r="E33" s="69">
        <v>43732</v>
      </c>
      <c r="F33" s="69">
        <v>43812</v>
      </c>
      <c r="G33" s="64">
        <v>2017</v>
      </c>
      <c r="H33" s="70">
        <v>24</v>
      </c>
      <c r="I33" s="71"/>
      <c r="J33" s="85"/>
      <c r="K33" s="87"/>
      <c r="L33" s="88"/>
      <c r="M33" s="7"/>
      <c r="N33" s="7"/>
      <c r="O33" s="7"/>
      <c r="P33" s="8"/>
      <c r="Q33" s="8"/>
      <c r="R33" s="7"/>
    </row>
    <row r="34" spans="1:18" s="1" customFormat="1" ht="21.75" customHeight="1" x14ac:dyDescent="0.3">
      <c r="A34" s="98"/>
      <c r="B34" s="68">
        <f t="shared" si="0"/>
        <v>2017</v>
      </c>
      <c r="C34" s="64" t="s">
        <v>24</v>
      </c>
      <c r="D34" s="65">
        <v>2</v>
      </c>
      <c r="E34" s="69">
        <v>43360</v>
      </c>
      <c r="F34" s="69">
        <v>43643</v>
      </c>
      <c r="G34" s="64">
        <v>2017</v>
      </c>
      <c r="H34" s="70">
        <v>20</v>
      </c>
      <c r="I34" s="71"/>
      <c r="J34" s="85"/>
      <c r="K34" s="87"/>
      <c r="L34" s="88"/>
      <c r="M34" s="7"/>
      <c r="N34" s="7"/>
      <c r="O34" s="7"/>
      <c r="P34" s="8"/>
      <c r="Q34" s="8"/>
      <c r="R34" s="7"/>
    </row>
    <row r="35" spans="1:18" s="1" customFormat="1" ht="21.75" customHeight="1" x14ac:dyDescent="0.3">
      <c r="A35" s="98"/>
      <c r="B35" s="68">
        <f t="shared" si="0"/>
        <v>2017</v>
      </c>
      <c r="C35" s="64" t="s">
        <v>24</v>
      </c>
      <c r="D35" s="65">
        <v>5</v>
      </c>
      <c r="E35" s="69">
        <v>43360</v>
      </c>
      <c r="F35" s="69">
        <v>43595</v>
      </c>
      <c r="G35" s="64">
        <v>2017</v>
      </c>
      <c r="H35" s="70">
        <v>9</v>
      </c>
      <c r="I35" s="71"/>
      <c r="J35" s="85"/>
      <c r="K35" s="87"/>
      <c r="L35" s="88"/>
      <c r="M35" s="7"/>
      <c r="N35" s="7"/>
      <c r="O35" s="7"/>
      <c r="P35" s="8"/>
      <c r="Q35" s="8"/>
      <c r="R35" s="7"/>
    </row>
    <row r="36" spans="1:18" s="1" customFormat="1" ht="21.75" customHeight="1" x14ac:dyDescent="0.3">
      <c r="A36" s="98"/>
      <c r="B36" s="68">
        <f t="shared" si="0"/>
        <v>2017</v>
      </c>
      <c r="C36" s="64" t="s">
        <v>24</v>
      </c>
      <c r="D36" s="65">
        <v>5</v>
      </c>
      <c r="E36" s="69">
        <v>43360</v>
      </c>
      <c r="F36" s="69">
        <v>43447</v>
      </c>
      <c r="G36" s="64">
        <v>2017</v>
      </c>
      <c r="H36" s="70">
        <v>20</v>
      </c>
      <c r="I36" s="71"/>
      <c r="J36" s="85"/>
      <c r="K36" s="87"/>
      <c r="L36" s="88"/>
      <c r="M36" s="7"/>
      <c r="N36" s="7"/>
      <c r="O36" s="7"/>
      <c r="P36" s="8"/>
      <c r="Q36" s="8"/>
      <c r="R36" s="7"/>
    </row>
    <row r="37" spans="1:18" s="1" customFormat="1" ht="21.75" customHeight="1" x14ac:dyDescent="0.35">
      <c r="A37" s="98"/>
      <c r="B37" s="68">
        <f t="shared" si="0"/>
        <v>2017</v>
      </c>
      <c r="C37" s="64" t="s">
        <v>24</v>
      </c>
      <c r="D37" s="65">
        <v>4</v>
      </c>
      <c r="E37" s="69">
        <v>43360</v>
      </c>
      <c r="F37" s="69">
        <v>43558</v>
      </c>
      <c r="G37" s="64">
        <v>2017</v>
      </c>
      <c r="H37" s="70">
        <v>20</v>
      </c>
      <c r="I37" s="71"/>
      <c r="J37" s="84"/>
      <c r="K37" s="87"/>
      <c r="L37" s="90"/>
      <c r="M37" s="11"/>
      <c r="N37" s="11"/>
      <c r="O37" s="7"/>
      <c r="P37" s="8"/>
      <c r="Q37" s="11"/>
      <c r="R37" s="7"/>
    </row>
    <row r="38" spans="1:18" s="1" customFormat="1" ht="21.75" customHeight="1" x14ac:dyDescent="0.3">
      <c r="A38" s="72"/>
      <c r="B38" s="73"/>
      <c r="C38" s="73"/>
      <c r="D38" s="73"/>
      <c r="E38" s="74"/>
      <c r="F38" s="74"/>
      <c r="G38" s="73" t="s">
        <v>10</v>
      </c>
      <c r="H38" s="82">
        <f>SUM(H32:H37)</f>
        <v>117</v>
      </c>
      <c r="I38" s="82">
        <f>SUM(I32:I37)</f>
        <v>0</v>
      </c>
      <c r="J38" s="97">
        <f>SUM(J32:J37)</f>
        <v>0</v>
      </c>
      <c r="K38" s="87"/>
      <c r="L38" s="89" t="str">
        <f>IF(COUNTIF(plage5,"fin de page")&gt;0,"coupe","ok")</f>
        <v>coupe</v>
      </c>
      <c r="M38" s="7"/>
      <c r="N38" s="7"/>
      <c r="O38" s="7"/>
      <c r="P38" s="8"/>
      <c r="Q38" s="8"/>
      <c r="R38" s="7"/>
    </row>
    <row r="39" spans="1:18" s="1" customFormat="1" ht="21.75" customHeight="1" x14ac:dyDescent="0.3">
      <c r="A39" s="106" t="s">
        <v>16</v>
      </c>
      <c r="B39" s="68">
        <f t="shared" si="0"/>
        <v>2017</v>
      </c>
      <c r="C39" s="64" t="s">
        <v>24</v>
      </c>
      <c r="D39" s="65">
        <v>5</v>
      </c>
      <c r="E39" s="69">
        <v>43409</v>
      </c>
      <c r="F39" s="69">
        <v>43805</v>
      </c>
      <c r="G39" s="64">
        <v>2017</v>
      </c>
      <c r="H39" s="70">
        <v>24</v>
      </c>
      <c r="I39" s="71"/>
      <c r="J39" s="85"/>
      <c r="K39" s="87"/>
      <c r="L39" s="88"/>
      <c r="M39" s="7"/>
      <c r="N39" s="7"/>
      <c r="O39" s="7"/>
      <c r="P39" s="8"/>
      <c r="Q39" s="8"/>
      <c r="R39" s="7"/>
    </row>
    <row r="40" spans="1:18" s="1" customFormat="1" ht="21.75" customHeight="1" x14ac:dyDescent="0.3">
      <c r="A40" s="106"/>
      <c r="B40" s="68">
        <f t="shared" si="0"/>
        <v>2017</v>
      </c>
      <c r="C40" s="64" t="s">
        <v>24</v>
      </c>
      <c r="D40" s="65">
        <v>2</v>
      </c>
      <c r="E40" s="69">
        <v>43395</v>
      </c>
      <c r="F40" s="69">
        <v>43707</v>
      </c>
      <c r="G40" s="80">
        <v>2017</v>
      </c>
      <c r="H40" s="75">
        <v>24</v>
      </c>
      <c r="I40" s="76"/>
      <c r="J40" s="85"/>
      <c r="K40" s="87"/>
      <c r="L40" s="91"/>
      <c r="M40" s="7"/>
      <c r="N40" s="7"/>
      <c r="O40" s="7"/>
      <c r="P40" s="8"/>
      <c r="Q40" s="8"/>
      <c r="R40" s="7"/>
    </row>
    <row r="41" spans="1:18" s="1" customFormat="1" ht="21.75" customHeight="1" x14ac:dyDescent="0.3">
      <c r="A41" s="106"/>
      <c r="B41" s="68">
        <f t="shared" si="0"/>
        <v>2017</v>
      </c>
      <c r="C41" s="64" t="s">
        <v>24</v>
      </c>
      <c r="D41" s="65">
        <v>4</v>
      </c>
      <c r="E41" s="69">
        <v>43479</v>
      </c>
      <c r="F41" s="69">
        <v>43645</v>
      </c>
      <c r="G41" s="80">
        <v>2017</v>
      </c>
      <c r="H41" s="70">
        <v>14</v>
      </c>
      <c r="I41" s="71"/>
      <c r="J41" s="85"/>
      <c r="K41" s="87" t="s">
        <v>8</v>
      </c>
      <c r="L41" s="88"/>
      <c r="M41" s="7"/>
      <c r="N41" s="7"/>
      <c r="O41" s="7"/>
      <c r="P41" s="8"/>
      <c r="Q41" s="8"/>
      <c r="R41" s="7"/>
    </row>
    <row r="42" spans="1:18" s="1" customFormat="1" ht="21.75" customHeight="1" x14ac:dyDescent="0.3">
      <c r="A42" s="106"/>
      <c r="B42" s="68">
        <f t="shared" si="0"/>
        <v>2017</v>
      </c>
      <c r="C42" s="64" t="s">
        <v>24</v>
      </c>
      <c r="D42" s="65">
        <v>5</v>
      </c>
      <c r="E42" s="69">
        <v>43472</v>
      </c>
      <c r="F42" s="69">
        <v>43718</v>
      </c>
      <c r="G42" s="80">
        <v>2017</v>
      </c>
      <c r="H42" s="70">
        <v>24</v>
      </c>
      <c r="I42" s="71"/>
      <c r="J42" s="85"/>
      <c r="K42" s="87"/>
      <c r="L42" s="88"/>
      <c r="M42" s="7"/>
      <c r="N42" s="7"/>
      <c r="O42" s="7"/>
      <c r="P42" s="8"/>
      <c r="Q42" s="8"/>
      <c r="R42" s="7"/>
    </row>
    <row r="43" spans="1:18" s="1" customFormat="1" ht="21.75" customHeight="1" x14ac:dyDescent="0.3">
      <c r="A43" s="106"/>
      <c r="B43" s="68">
        <f t="shared" si="0"/>
        <v>2017</v>
      </c>
      <c r="C43" s="64" t="s">
        <v>24</v>
      </c>
      <c r="D43" s="65">
        <v>2</v>
      </c>
      <c r="E43" s="69">
        <v>43472</v>
      </c>
      <c r="F43" s="69">
        <v>43819</v>
      </c>
      <c r="G43" s="80">
        <v>2017</v>
      </c>
      <c r="H43" s="70">
        <v>11</v>
      </c>
      <c r="I43" s="71"/>
      <c r="J43" s="85"/>
      <c r="K43" s="87"/>
      <c r="L43" s="88"/>
      <c r="M43" s="7"/>
      <c r="N43" s="7"/>
      <c r="O43" s="7"/>
      <c r="P43" s="8"/>
      <c r="Q43" s="8"/>
      <c r="R43" s="7"/>
    </row>
    <row r="44" spans="1:18" s="1" customFormat="1" ht="21.75" customHeight="1" x14ac:dyDescent="0.3">
      <c r="A44" s="106"/>
      <c r="B44" s="68">
        <f t="shared" si="0"/>
        <v>2017</v>
      </c>
      <c r="C44" s="64" t="s">
        <v>24</v>
      </c>
      <c r="D44" s="65">
        <v>5</v>
      </c>
      <c r="E44" s="69">
        <v>43479</v>
      </c>
      <c r="F44" s="69">
        <v>43610</v>
      </c>
      <c r="G44" s="80">
        <v>2017</v>
      </c>
      <c r="H44" s="75">
        <v>5</v>
      </c>
      <c r="I44" s="76"/>
      <c r="J44" s="85"/>
      <c r="K44" s="87"/>
      <c r="L44" s="88"/>
      <c r="M44" s="7"/>
      <c r="N44" s="7"/>
      <c r="O44" s="7"/>
      <c r="P44" s="8"/>
      <c r="Q44" s="8"/>
      <c r="R44" s="7"/>
    </row>
    <row r="45" spans="1:18" s="1" customFormat="1" ht="21.75" customHeight="1" x14ac:dyDescent="0.3">
      <c r="A45" s="106"/>
      <c r="B45" s="68">
        <f t="shared" si="0"/>
        <v>2017</v>
      </c>
      <c r="C45" s="64" t="s">
        <v>24</v>
      </c>
      <c r="D45" s="65">
        <v>2</v>
      </c>
      <c r="E45" s="69">
        <v>43388</v>
      </c>
      <c r="F45" s="69">
        <v>43552</v>
      </c>
      <c r="G45" s="80">
        <v>2017</v>
      </c>
      <c r="H45" s="70">
        <v>20</v>
      </c>
      <c r="I45" s="71"/>
      <c r="J45" s="85"/>
      <c r="K45" s="87"/>
      <c r="L45" s="88"/>
      <c r="M45" s="7"/>
      <c r="N45" s="7"/>
      <c r="O45" s="7"/>
      <c r="P45" s="8"/>
      <c r="Q45" s="8"/>
      <c r="R45" s="7"/>
    </row>
    <row r="46" spans="1:18" s="1" customFormat="1" ht="21.75" customHeight="1" x14ac:dyDescent="0.3">
      <c r="A46" s="72"/>
      <c r="B46" s="73"/>
      <c r="C46" s="73"/>
      <c r="D46" s="73"/>
      <c r="E46" s="74"/>
      <c r="F46" s="74"/>
      <c r="G46" s="73" t="s">
        <v>10</v>
      </c>
      <c r="H46" s="82">
        <f>SUM(H39:H45)</f>
        <v>122</v>
      </c>
      <c r="I46" s="82">
        <f>SUM(I39:I45)</f>
        <v>0</v>
      </c>
      <c r="J46" s="97">
        <f>SUM(J39:J45)</f>
        <v>0</v>
      </c>
      <c r="K46" s="87"/>
      <c r="L46" s="89" t="str">
        <f>IF(COUNTIF(plage6,"fin de page")&gt;0,"coupe","ok")</f>
        <v>ok</v>
      </c>
      <c r="M46" s="7"/>
      <c r="N46" s="7"/>
      <c r="O46" s="7"/>
      <c r="P46" s="8"/>
      <c r="Q46" s="8"/>
      <c r="R46" s="7"/>
    </row>
    <row r="47" spans="1:18" s="1" customFormat="1" ht="21.75" customHeight="1" x14ac:dyDescent="0.3">
      <c r="A47" s="106" t="s">
        <v>17</v>
      </c>
      <c r="B47" s="68">
        <f t="shared" si="0"/>
        <v>2017</v>
      </c>
      <c r="C47" s="64" t="s">
        <v>24</v>
      </c>
      <c r="D47" s="65">
        <v>1</v>
      </c>
      <c r="E47" s="69">
        <v>43444</v>
      </c>
      <c r="F47" s="69">
        <v>43854</v>
      </c>
      <c r="G47" s="80">
        <v>2017</v>
      </c>
      <c r="H47" s="75">
        <v>24</v>
      </c>
      <c r="I47" s="76"/>
      <c r="J47" s="85"/>
      <c r="K47" s="87"/>
      <c r="L47" s="88"/>
      <c r="M47" s="7"/>
      <c r="N47" s="7"/>
      <c r="O47" s="7"/>
      <c r="P47" s="8"/>
      <c r="Q47" s="8"/>
      <c r="R47" s="7"/>
    </row>
    <row r="48" spans="1:18" s="1" customFormat="1" ht="21.75" customHeight="1" x14ac:dyDescent="0.3">
      <c r="A48" s="106"/>
      <c r="B48" s="68">
        <f t="shared" si="0"/>
        <v>2017</v>
      </c>
      <c r="C48" s="64" t="s">
        <v>24</v>
      </c>
      <c r="D48" s="65">
        <v>5</v>
      </c>
      <c r="E48" s="69">
        <v>43430</v>
      </c>
      <c r="F48" s="69">
        <v>43854</v>
      </c>
      <c r="G48" s="80">
        <v>2017</v>
      </c>
      <c r="H48" s="75">
        <v>24</v>
      </c>
      <c r="I48" s="76"/>
      <c r="J48" s="85"/>
      <c r="K48" s="87"/>
      <c r="L48" s="88"/>
      <c r="M48" s="7"/>
      <c r="N48" s="7"/>
      <c r="O48" s="7"/>
      <c r="P48" s="8"/>
      <c r="Q48" s="8"/>
      <c r="R48" s="7"/>
    </row>
    <row r="49" spans="1:18" s="1" customFormat="1" ht="21.75" customHeight="1" x14ac:dyDescent="0.3">
      <c r="A49" s="106"/>
      <c r="B49" s="68">
        <f t="shared" si="0"/>
        <v>2017</v>
      </c>
      <c r="C49" s="64" t="s">
        <v>24</v>
      </c>
      <c r="D49" s="65">
        <v>2</v>
      </c>
      <c r="E49" s="69">
        <v>43416</v>
      </c>
      <c r="F49" s="69">
        <v>43624</v>
      </c>
      <c r="G49" s="80">
        <v>2017</v>
      </c>
      <c r="H49" s="70">
        <v>10</v>
      </c>
      <c r="I49" s="71"/>
      <c r="J49" s="85"/>
      <c r="K49" s="87"/>
      <c r="L49" s="91"/>
      <c r="M49" s="7"/>
      <c r="N49" s="7"/>
      <c r="O49" s="7"/>
      <c r="P49" s="8"/>
      <c r="Q49" s="8"/>
      <c r="R49" s="7"/>
    </row>
    <row r="50" spans="1:18" s="1" customFormat="1" ht="21.75" customHeight="1" x14ac:dyDescent="0.3">
      <c r="A50" s="106"/>
      <c r="B50" s="68">
        <f t="shared" si="0"/>
        <v>2017</v>
      </c>
      <c r="C50" s="64" t="s">
        <v>24</v>
      </c>
      <c r="D50" s="65">
        <v>5</v>
      </c>
      <c r="E50" s="69">
        <v>43472</v>
      </c>
      <c r="F50" s="69">
        <v>43658</v>
      </c>
      <c r="G50" s="80">
        <v>2017</v>
      </c>
      <c r="H50" s="70">
        <v>15</v>
      </c>
      <c r="I50" s="71"/>
      <c r="J50" s="85"/>
      <c r="K50" s="87"/>
      <c r="L50" s="88"/>
      <c r="M50" s="7"/>
      <c r="N50" s="7"/>
      <c r="O50" s="7"/>
      <c r="P50" s="8"/>
      <c r="Q50" s="8"/>
      <c r="R50" s="7"/>
    </row>
    <row r="51" spans="1:18" s="1" customFormat="1" ht="21.75" customHeight="1" x14ac:dyDescent="0.3">
      <c r="A51" s="106"/>
      <c r="B51" s="68">
        <f t="shared" si="0"/>
        <v>2017</v>
      </c>
      <c r="C51" s="64" t="s">
        <v>24</v>
      </c>
      <c r="D51" s="65">
        <v>3</v>
      </c>
      <c r="E51" s="69">
        <v>43507</v>
      </c>
      <c r="F51" s="69">
        <v>43799</v>
      </c>
      <c r="G51" s="80">
        <v>2017</v>
      </c>
      <c r="H51" s="70">
        <v>8</v>
      </c>
      <c r="I51" s="71"/>
      <c r="J51" s="85"/>
      <c r="K51" s="87"/>
      <c r="L51" s="88"/>
      <c r="M51" s="7"/>
      <c r="N51" s="7"/>
      <c r="O51" s="7"/>
      <c r="P51" s="8"/>
      <c r="Q51" s="8"/>
      <c r="R51" s="7"/>
    </row>
    <row r="52" spans="1:18" s="1" customFormat="1" ht="21.75" customHeight="1" x14ac:dyDescent="0.3">
      <c r="A52" s="106"/>
      <c r="B52" s="68">
        <f t="shared" si="0"/>
        <v>2017</v>
      </c>
      <c r="C52" s="64" t="s">
        <v>24</v>
      </c>
      <c r="D52" s="65">
        <v>2</v>
      </c>
      <c r="E52" s="69">
        <v>43430</v>
      </c>
      <c r="F52" s="69">
        <v>43735</v>
      </c>
      <c r="G52" s="80">
        <v>2017</v>
      </c>
      <c r="H52" s="75">
        <v>24</v>
      </c>
      <c r="I52" s="76"/>
      <c r="J52" s="85"/>
      <c r="K52" s="87"/>
      <c r="L52" s="88"/>
      <c r="M52" s="7"/>
      <c r="N52" s="7"/>
      <c r="O52" s="7"/>
      <c r="P52" s="8"/>
      <c r="Q52" s="8"/>
      <c r="R52" s="7"/>
    </row>
    <row r="53" spans="1:18" s="1" customFormat="1" ht="21.75" customHeight="1" x14ac:dyDescent="0.3">
      <c r="A53" s="106"/>
      <c r="B53" s="68">
        <f t="shared" si="0"/>
        <v>2017</v>
      </c>
      <c r="C53" s="64" t="s">
        <v>24</v>
      </c>
      <c r="D53" s="65">
        <v>2</v>
      </c>
      <c r="E53" s="69">
        <v>43444</v>
      </c>
      <c r="F53" s="69">
        <v>43655</v>
      </c>
      <c r="G53" s="80">
        <v>2017</v>
      </c>
      <c r="H53" s="75">
        <v>24</v>
      </c>
      <c r="I53" s="76"/>
      <c r="J53" s="85"/>
      <c r="K53" s="87"/>
      <c r="L53" s="88"/>
      <c r="M53" s="7"/>
      <c r="N53" s="7"/>
      <c r="O53" s="7"/>
      <c r="P53" s="8"/>
      <c r="Q53" s="8"/>
      <c r="R53" s="7"/>
    </row>
    <row r="54" spans="1:18" s="1" customFormat="1" ht="21.75" customHeight="1" x14ac:dyDescent="0.3">
      <c r="A54" s="72"/>
      <c r="B54" s="73"/>
      <c r="C54" s="73"/>
      <c r="D54" s="73"/>
      <c r="E54" s="74"/>
      <c r="F54" s="74"/>
      <c r="G54" s="73" t="s">
        <v>10</v>
      </c>
      <c r="H54" s="82">
        <f>SUM(H47:H53)</f>
        <v>129</v>
      </c>
      <c r="I54" s="82">
        <f>SUM(I47:I53)</f>
        <v>0</v>
      </c>
      <c r="J54" s="95">
        <f>SUM(J47:J53)</f>
        <v>0</v>
      </c>
      <c r="K54" s="87"/>
      <c r="L54" s="89" t="str">
        <f>IF(COUNTIF(plage7,"fin de page")&gt;0,"coupe","ok")</f>
        <v>ok</v>
      </c>
      <c r="M54" s="7"/>
      <c r="N54" s="7"/>
      <c r="O54" s="7"/>
      <c r="P54" s="8"/>
      <c r="Q54" s="8"/>
      <c r="R54" s="7"/>
    </row>
    <row r="55" spans="1:18" s="1" customFormat="1" ht="21.75" customHeight="1" x14ac:dyDescent="0.3">
      <c r="A55" s="106" t="s">
        <v>18</v>
      </c>
      <c r="B55" s="68">
        <f t="shared" si="0"/>
        <v>2017</v>
      </c>
      <c r="C55" s="64" t="s">
        <v>24</v>
      </c>
      <c r="D55" s="65">
        <v>3</v>
      </c>
      <c r="E55" s="69">
        <v>43472</v>
      </c>
      <c r="F55" s="69">
        <v>43889</v>
      </c>
      <c r="G55" s="64">
        <v>2017</v>
      </c>
      <c r="H55" s="70">
        <v>24</v>
      </c>
      <c r="I55" s="71"/>
      <c r="J55" s="85"/>
      <c r="K55" s="87"/>
      <c r="L55" s="88"/>
      <c r="M55" s="7"/>
      <c r="N55" s="7"/>
      <c r="O55" s="7"/>
      <c r="P55" s="8"/>
      <c r="Q55" s="8"/>
      <c r="R55" s="7"/>
    </row>
    <row r="56" spans="1:18" s="1" customFormat="1" ht="21.75" customHeight="1" x14ac:dyDescent="0.3">
      <c r="A56" s="106"/>
      <c r="B56" s="68">
        <f t="shared" si="0"/>
        <v>2017</v>
      </c>
      <c r="C56" s="64" t="s">
        <v>24</v>
      </c>
      <c r="D56" s="65">
        <v>1</v>
      </c>
      <c r="E56" s="69">
        <v>43535</v>
      </c>
      <c r="F56" s="69">
        <v>43644</v>
      </c>
      <c r="G56" s="64">
        <v>2017</v>
      </c>
      <c r="H56" s="70">
        <v>10</v>
      </c>
      <c r="I56" s="71"/>
      <c r="J56" s="85"/>
      <c r="K56" s="87"/>
      <c r="L56" s="88"/>
      <c r="M56" s="7"/>
      <c r="N56" s="7"/>
      <c r="O56" s="7"/>
      <c r="P56" s="8"/>
      <c r="Q56" s="8"/>
      <c r="R56" s="7"/>
    </row>
    <row r="57" spans="1:18" s="1" customFormat="1" ht="21.75" customHeight="1" x14ac:dyDescent="0.3">
      <c r="A57" s="106"/>
      <c r="B57" s="68">
        <f t="shared" si="0"/>
        <v>2017</v>
      </c>
      <c r="C57" s="64" t="s">
        <v>24</v>
      </c>
      <c r="D57" s="65">
        <v>3</v>
      </c>
      <c r="E57" s="69">
        <v>43479</v>
      </c>
      <c r="F57" s="69">
        <v>43711</v>
      </c>
      <c r="G57" s="64">
        <v>2017</v>
      </c>
      <c r="H57" s="70">
        <v>12</v>
      </c>
      <c r="I57" s="71"/>
      <c r="J57" s="85"/>
      <c r="K57" s="87"/>
      <c r="L57" s="88"/>
      <c r="M57" s="7"/>
      <c r="N57" s="7"/>
      <c r="O57" s="7"/>
      <c r="P57" s="8"/>
      <c r="Q57" s="8"/>
      <c r="R57" s="7"/>
    </row>
    <row r="58" spans="1:18" s="1" customFormat="1" ht="21.75" customHeight="1" x14ac:dyDescent="0.3">
      <c r="A58" s="106"/>
      <c r="B58" s="68">
        <f t="shared" si="0"/>
        <v>2017</v>
      </c>
      <c r="C58" s="80" t="s">
        <v>24</v>
      </c>
      <c r="D58" s="65">
        <v>2</v>
      </c>
      <c r="E58" s="77">
        <v>43493</v>
      </c>
      <c r="F58" s="77">
        <v>43638</v>
      </c>
      <c r="G58" s="64">
        <v>2017</v>
      </c>
      <c r="H58" s="78">
        <v>30</v>
      </c>
      <c r="I58" s="79"/>
      <c r="J58" s="85"/>
      <c r="K58" s="87"/>
      <c r="L58" s="88"/>
      <c r="M58" s="7"/>
      <c r="N58" s="7"/>
      <c r="O58" s="7"/>
      <c r="P58" s="8"/>
      <c r="Q58" s="8"/>
      <c r="R58" s="7"/>
    </row>
    <row r="59" spans="1:18" s="1" customFormat="1" ht="21.75" customHeight="1" x14ac:dyDescent="0.3">
      <c r="A59" s="106"/>
      <c r="B59" s="68">
        <f t="shared" si="0"/>
        <v>2017</v>
      </c>
      <c r="C59" s="80" t="s">
        <v>24</v>
      </c>
      <c r="D59" s="65">
        <v>1</v>
      </c>
      <c r="E59" s="77">
        <v>43493</v>
      </c>
      <c r="F59" s="77">
        <v>43617</v>
      </c>
      <c r="G59" s="64">
        <v>2017</v>
      </c>
      <c r="H59" s="78">
        <v>10</v>
      </c>
      <c r="I59" s="79"/>
      <c r="J59" s="85"/>
      <c r="K59" s="87"/>
      <c r="L59" s="88"/>
      <c r="M59" s="7"/>
      <c r="N59" s="7"/>
      <c r="O59" s="7"/>
      <c r="P59" s="8"/>
      <c r="Q59" s="8"/>
      <c r="R59" s="7"/>
    </row>
    <row r="60" spans="1:18" s="1" customFormat="1" ht="21.75" customHeight="1" x14ac:dyDescent="0.3">
      <c r="A60" s="106"/>
      <c r="B60" s="68">
        <f t="shared" si="0"/>
        <v>2017</v>
      </c>
      <c r="C60" s="80" t="s">
        <v>24</v>
      </c>
      <c r="D60" s="65">
        <v>3</v>
      </c>
      <c r="E60" s="77">
        <v>43472</v>
      </c>
      <c r="F60" s="77">
        <v>43662</v>
      </c>
      <c r="G60" s="64">
        <v>2017</v>
      </c>
      <c r="H60" s="78">
        <v>11</v>
      </c>
      <c r="I60" s="79"/>
      <c r="J60" s="85"/>
      <c r="K60" s="87"/>
      <c r="L60" s="88"/>
      <c r="M60" s="7"/>
      <c r="N60" s="7"/>
      <c r="O60" s="7"/>
      <c r="P60" s="8"/>
      <c r="Q60" s="8"/>
      <c r="R60" s="7"/>
    </row>
    <row r="61" spans="1:18" s="1" customFormat="1" ht="21.75" customHeight="1" x14ac:dyDescent="0.3">
      <c r="A61" s="106"/>
      <c r="B61" s="68">
        <f t="shared" si="0"/>
        <v>2017</v>
      </c>
      <c r="C61" s="64" t="s">
        <v>24</v>
      </c>
      <c r="D61" s="65">
        <v>5</v>
      </c>
      <c r="E61" s="69">
        <v>43479</v>
      </c>
      <c r="F61" s="69">
        <v>43641</v>
      </c>
      <c r="G61" s="64">
        <v>2017</v>
      </c>
      <c r="H61" s="70">
        <v>24</v>
      </c>
      <c r="I61" s="71"/>
      <c r="J61" s="85"/>
      <c r="K61" s="87"/>
      <c r="L61" s="88"/>
      <c r="M61" s="7"/>
      <c r="N61" s="7"/>
      <c r="O61" s="7"/>
      <c r="P61" s="8"/>
      <c r="Q61" s="8"/>
      <c r="R61" s="7"/>
    </row>
    <row r="62" spans="1:18" s="1" customFormat="1" ht="21.75" customHeight="1" x14ac:dyDescent="0.3">
      <c r="A62" s="72"/>
      <c r="B62" s="73"/>
      <c r="C62" s="73"/>
      <c r="D62" s="73"/>
      <c r="E62" s="74"/>
      <c r="F62" s="74"/>
      <c r="G62" s="73" t="s">
        <v>10</v>
      </c>
      <c r="H62" s="82">
        <f>SUM(H55:H61)</f>
        <v>121</v>
      </c>
      <c r="I62" s="82">
        <f>SUM(I55:I61)</f>
        <v>0</v>
      </c>
      <c r="J62" s="95">
        <f>SUM(J55:J61)</f>
        <v>0</v>
      </c>
      <c r="K62" s="87"/>
      <c r="L62" s="89" t="str">
        <f>IF(COUNTIF(plage8,"fin de page")&gt;0,"coupe","ok")</f>
        <v>ok</v>
      </c>
      <c r="M62" s="7"/>
      <c r="N62" s="7"/>
      <c r="O62" s="7"/>
      <c r="P62" s="8"/>
      <c r="Q62" s="8"/>
      <c r="R62" s="7"/>
    </row>
    <row r="63" spans="1:18" s="1" customFormat="1" ht="21.75" customHeight="1" x14ac:dyDescent="0.3">
      <c r="A63" s="105" t="s">
        <v>19</v>
      </c>
      <c r="B63" s="68">
        <f t="shared" si="0"/>
        <v>2017</v>
      </c>
      <c r="C63" s="64" t="s">
        <v>24</v>
      </c>
      <c r="D63" s="65">
        <v>5</v>
      </c>
      <c r="E63" s="69">
        <v>43493</v>
      </c>
      <c r="F63" s="69">
        <v>43896</v>
      </c>
      <c r="G63" s="64">
        <v>2017</v>
      </c>
      <c r="H63" s="70">
        <v>24</v>
      </c>
      <c r="I63" s="71"/>
      <c r="J63" s="85"/>
      <c r="K63" s="87"/>
      <c r="L63" s="88"/>
      <c r="P63" s="3"/>
      <c r="Q63" s="3"/>
    </row>
    <row r="64" spans="1:18" s="1" customFormat="1" ht="21.75" customHeight="1" x14ac:dyDescent="0.3">
      <c r="A64" s="105"/>
      <c r="B64" s="68">
        <f t="shared" si="0"/>
        <v>2017</v>
      </c>
      <c r="C64" s="64" t="s">
        <v>24</v>
      </c>
      <c r="D64" s="65">
        <v>2</v>
      </c>
      <c r="E64" s="69">
        <v>43507</v>
      </c>
      <c r="F64" s="69">
        <v>43805</v>
      </c>
      <c r="G64" s="64">
        <v>2017</v>
      </c>
      <c r="H64" s="70">
        <v>23</v>
      </c>
      <c r="I64" s="71"/>
      <c r="J64" s="85"/>
      <c r="K64" s="87"/>
      <c r="L64" s="88"/>
      <c r="P64" s="3"/>
      <c r="Q64" s="3"/>
    </row>
    <row r="65" spans="1:18" s="1" customFormat="1" ht="21.75" customHeight="1" x14ac:dyDescent="0.3">
      <c r="A65" s="105"/>
      <c r="B65" s="68">
        <f t="shared" si="0"/>
        <v>2017</v>
      </c>
      <c r="C65" s="64" t="s">
        <v>24</v>
      </c>
      <c r="D65" s="65">
        <v>4</v>
      </c>
      <c r="E65" s="69">
        <v>43563</v>
      </c>
      <c r="F65" s="69">
        <v>43802</v>
      </c>
      <c r="G65" s="64">
        <v>2017</v>
      </c>
      <c r="H65" s="70">
        <v>20</v>
      </c>
      <c r="I65" s="71"/>
      <c r="J65" s="85"/>
      <c r="K65" s="87"/>
      <c r="L65" s="88"/>
      <c r="P65" s="3"/>
      <c r="Q65" s="3"/>
    </row>
    <row r="66" spans="1:18" s="1" customFormat="1" ht="21.75" customHeight="1" x14ac:dyDescent="0.3">
      <c r="A66" s="105"/>
      <c r="B66" s="68">
        <f t="shared" si="0"/>
        <v>2017</v>
      </c>
      <c r="C66" s="64" t="s">
        <v>24</v>
      </c>
      <c r="D66" s="65">
        <v>2</v>
      </c>
      <c r="E66" s="69">
        <v>43598</v>
      </c>
      <c r="F66" s="69">
        <v>43948</v>
      </c>
      <c r="G66" s="64">
        <v>2017</v>
      </c>
      <c r="H66" s="70">
        <v>23</v>
      </c>
      <c r="I66" s="79"/>
      <c r="J66" s="86"/>
      <c r="K66" s="87"/>
      <c r="L66" s="88"/>
      <c r="P66" s="3"/>
      <c r="Q66" s="3"/>
    </row>
    <row r="67" spans="1:18" s="1" customFormat="1" ht="21.75" customHeight="1" x14ac:dyDescent="0.3">
      <c r="A67" s="105"/>
      <c r="B67" s="68">
        <f t="shared" si="0"/>
        <v>2017</v>
      </c>
      <c r="C67" s="64" t="s">
        <v>24</v>
      </c>
      <c r="D67" s="65">
        <v>4</v>
      </c>
      <c r="E67" s="69">
        <v>43486</v>
      </c>
      <c r="F67" s="69">
        <v>43554</v>
      </c>
      <c r="G67" s="64">
        <v>2017</v>
      </c>
      <c r="H67" s="70">
        <v>24</v>
      </c>
      <c r="I67" s="71"/>
      <c r="J67" s="85"/>
      <c r="K67" s="87"/>
      <c r="L67" s="88"/>
      <c r="P67" s="3"/>
      <c r="Q67" s="3"/>
    </row>
    <row r="68" spans="1:18" s="1" customFormat="1" ht="21.75" customHeight="1" x14ac:dyDescent="0.35">
      <c r="A68" s="105"/>
      <c r="B68" s="68">
        <f t="shared" si="0"/>
        <v>2017</v>
      </c>
      <c r="C68" s="64" t="s">
        <v>24</v>
      </c>
      <c r="D68" s="65">
        <v>1</v>
      </c>
      <c r="E68" s="69">
        <v>43535</v>
      </c>
      <c r="F68" s="69">
        <v>43603</v>
      </c>
      <c r="G68" s="64">
        <v>2017</v>
      </c>
      <c r="H68" s="70">
        <v>15</v>
      </c>
      <c r="I68" s="71"/>
      <c r="J68" s="85"/>
      <c r="K68" s="87"/>
      <c r="L68" s="90"/>
      <c r="M68" s="11"/>
      <c r="N68" s="11"/>
      <c r="O68" s="7"/>
      <c r="P68" s="8"/>
      <c r="Q68" s="11"/>
      <c r="R68" s="7"/>
    </row>
    <row r="69" spans="1:18" s="1" customFormat="1" ht="21.75" customHeight="1" x14ac:dyDescent="0.35">
      <c r="A69" s="105"/>
      <c r="B69" s="68">
        <f t="shared" si="0"/>
        <v>2017</v>
      </c>
      <c r="C69" s="64" t="s">
        <v>24</v>
      </c>
      <c r="D69" s="65">
        <v>3</v>
      </c>
      <c r="E69" s="69">
        <v>43542</v>
      </c>
      <c r="F69" s="69">
        <v>43750</v>
      </c>
      <c r="G69" s="64">
        <v>2017</v>
      </c>
      <c r="H69" s="70">
        <v>10</v>
      </c>
      <c r="I69" s="71"/>
      <c r="J69" s="85"/>
      <c r="K69" s="87"/>
      <c r="L69" s="90"/>
      <c r="M69" s="11"/>
      <c r="N69" s="11"/>
      <c r="O69" s="7"/>
      <c r="P69" s="8"/>
      <c r="Q69" s="11"/>
      <c r="R69" s="7"/>
    </row>
    <row r="70" spans="1:18" s="1" customFormat="1" ht="21.75" customHeight="1" x14ac:dyDescent="0.35">
      <c r="A70" s="72"/>
      <c r="B70" s="73"/>
      <c r="C70" s="73"/>
      <c r="D70" s="73"/>
      <c r="E70" s="74"/>
      <c r="F70" s="74"/>
      <c r="G70" s="73" t="s">
        <v>10</v>
      </c>
      <c r="H70" s="82">
        <f>SUM(H63:H69)</f>
        <v>139</v>
      </c>
      <c r="I70" s="82">
        <f>SUM(I63:I69)</f>
        <v>0</v>
      </c>
      <c r="J70" s="97">
        <f>SUM(J63:J69)</f>
        <v>0</v>
      </c>
      <c r="K70" s="87"/>
      <c r="L70" s="89" t="str">
        <f>IF(COUNTIF(plage9,"fin de page")&gt;0,"coupe","ok")</f>
        <v>ok</v>
      </c>
      <c r="M70" s="11"/>
      <c r="N70" s="11"/>
      <c r="O70" s="7"/>
      <c r="P70" s="8"/>
      <c r="Q70" s="11"/>
      <c r="R70" s="7"/>
    </row>
    <row r="71" spans="1:18" s="1" customFormat="1" ht="21.75" customHeight="1" x14ac:dyDescent="0.3">
      <c r="A71" s="98" t="s">
        <v>20</v>
      </c>
      <c r="B71" s="68">
        <f t="shared" ref="B71:B97" si="1">G71</f>
        <v>2017</v>
      </c>
      <c r="C71" s="64" t="s">
        <v>24</v>
      </c>
      <c r="D71" s="65">
        <v>2</v>
      </c>
      <c r="E71" s="69">
        <v>43535</v>
      </c>
      <c r="F71" s="69">
        <v>43931</v>
      </c>
      <c r="G71" s="64">
        <v>2017</v>
      </c>
      <c r="H71" s="70">
        <v>24</v>
      </c>
      <c r="I71" s="71"/>
      <c r="J71" s="85"/>
      <c r="K71" s="87"/>
      <c r="L71" s="88"/>
      <c r="P71" s="3"/>
      <c r="Q71" s="3"/>
    </row>
    <row r="72" spans="1:18" s="1" customFormat="1" ht="21.75" customHeight="1" x14ac:dyDescent="0.3">
      <c r="A72" s="98"/>
      <c r="B72" s="68">
        <f t="shared" si="1"/>
        <v>2017</v>
      </c>
      <c r="C72" s="64" t="s">
        <v>24</v>
      </c>
      <c r="D72" s="65">
        <v>4</v>
      </c>
      <c r="E72" s="69">
        <v>43535</v>
      </c>
      <c r="F72" s="69">
        <v>43951</v>
      </c>
      <c r="G72" s="64">
        <v>2017</v>
      </c>
      <c r="H72" s="70">
        <v>24</v>
      </c>
      <c r="I72" s="71"/>
      <c r="J72" s="85"/>
      <c r="K72" s="87"/>
      <c r="L72" s="88"/>
      <c r="P72" s="3"/>
      <c r="Q72" s="3"/>
    </row>
    <row r="73" spans="1:18" s="1" customFormat="1" ht="21.75" customHeight="1" x14ac:dyDescent="0.3">
      <c r="A73" s="98"/>
      <c r="B73" s="68">
        <f t="shared" si="1"/>
        <v>2017</v>
      </c>
      <c r="C73" s="64" t="s">
        <v>24</v>
      </c>
      <c r="D73" s="65">
        <v>1</v>
      </c>
      <c r="E73" s="69">
        <v>43535</v>
      </c>
      <c r="F73" s="69">
        <v>43840</v>
      </c>
      <c r="G73" s="64">
        <v>2017</v>
      </c>
      <c r="H73" s="70">
        <v>22</v>
      </c>
      <c r="I73" s="71"/>
      <c r="J73" s="85"/>
      <c r="K73" s="87"/>
      <c r="L73" s="88"/>
      <c r="P73" s="3"/>
      <c r="Q73" s="3"/>
    </row>
    <row r="74" spans="1:18" s="1" customFormat="1" ht="21.75" customHeight="1" x14ac:dyDescent="0.3">
      <c r="A74" s="98"/>
      <c r="B74" s="68">
        <f t="shared" si="1"/>
        <v>2017</v>
      </c>
      <c r="C74" s="64" t="s">
        <v>24</v>
      </c>
      <c r="D74" s="65">
        <v>1</v>
      </c>
      <c r="E74" s="69">
        <v>43528</v>
      </c>
      <c r="F74" s="69">
        <v>43750</v>
      </c>
      <c r="G74" s="64">
        <v>2017</v>
      </c>
      <c r="H74" s="70">
        <v>12</v>
      </c>
      <c r="I74" s="71"/>
      <c r="J74" s="85"/>
      <c r="K74" s="87"/>
      <c r="L74" s="88"/>
      <c r="P74" s="3"/>
      <c r="Q74" s="3"/>
    </row>
    <row r="75" spans="1:18" s="1" customFormat="1" ht="21.75" customHeight="1" x14ac:dyDescent="0.35">
      <c r="A75" s="98"/>
      <c r="B75" s="68">
        <f t="shared" si="1"/>
        <v>2017</v>
      </c>
      <c r="C75" s="64" t="s">
        <v>24</v>
      </c>
      <c r="D75" s="65">
        <v>5</v>
      </c>
      <c r="E75" s="69">
        <v>43528</v>
      </c>
      <c r="F75" s="69">
        <v>43623</v>
      </c>
      <c r="G75" s="64">
        <v>2017</v>
      </c>
      <c r="H75" s="70">
        <v>20</v>
      </c>
      <c r="I75" s="71"/>
      <c r="J75" s="85"/>
      <c r="K75" s="87"/>
      <c r="L75" s="90"/>
      <c r="M75" s="11"/>
      <c r="N75" s="11"/>
      <c r="O75" s="7"/>
      <c r="P75" s="8"/>
      <c r="Q75" s="11"/>
      <c r="R75" s="7"/>
    </row>
    <row r="76" spans="1:18" s="1" customFormat="1" ht="21.75" customHeight="1" x14ac:dyDescent="0.35">
      <c r="A76" s="98"/>
      <c r="B76" s="68">
        <f t="shared" si="1"/>
        <v>2017</v>
      </c>
      <c r="C76" s="64" t="s">
        <v>24</v>
      </c>
      <c r="D76" s="65">
        <v>1</v>
      </c>
      <c r="E76" s="69">
        <v>43612</v>
      </c>
      <c r="F76" s="69">
        <v>43875</v>
      </c>
      <c r="G76" s="64">
        <v>2017</v>
      </c>
      <c r="H76" s="70">
        <v>6</v>
      </c>
      <c r="I76" s="71"/>
      <c r="J76" s="85"/>
      <c r="K76" s="87"/>
      <c r="L76" s="90"/>
      <c r="M76" s="11"/>
      <c r="N76" s="11"/>
      <c r="O76" s="7"/>
      <c r="P76" s="8"/>
      <c r="Q76" s="11"/>
      <c r="R76" s="7"/>
    </row>
    <row r="77" spans="1:18" s="1" customFormat="1" ht="21.75" customHeight="1" x14ac:dyDescent="0.35">
      <c r="A77" s="98"/>
      <c r="B77" s="68">
        <f t="shared" si="1"/>
        <v>2017</v>
      </c>
      <c r="C77" s="64" t="s">
        <v>24</v>
      </c>
      <c r="D77" s="65">
        <v>3</v>
      </c>
      <c r="E77" s="69">
        <v>43521</v>
      </c>
      <c r="F77" s="69">
        <v>43738</v>
      </c>
      <c r="G77" s="64">
        <v>2017</v>
      </c>
      <c r="H77" s="70">
        <v>22</v>
      </c>
      <c r="I77" s="71"/>
      <c r="J77" s="85"/>
      <c r="K77" s="87"/>
      <c r="L77" s="90"/>
      <c r="M77" s="11"/>
      <c r="N77" s="11"/>
      <c r="O77" s="7"/>
      <c r="P77" s="8"/>
      <c r="Q77" s="11"/>
      <c r="R77" s="7"/>
    </row>
    <row r="78" spans="1:18" s="1" customFormat="1" ht="21.75" customHeight="1" x14ac:dyDescent="0.3">
      <c r="A78" s="72"/>
      <c r="B78" s="73"/>
      <c r="C78" s="73"/>
      <c r="D78" s="73"/>
      <c r="E78" s="74"/>
      <c r="F78" s="74"/>
      <c r="G78" s="73" t="s">
        <v>10</v>
      </c>
      <c r="H78" s="82">
        <f>SUM(H71:H77)</f>
        <v>130</v>
      </c>
      <c r="I78" s="82">
        <f>SUM(I71:I77)</f>
        <v>0</v>
      </c>
      <c r="J78" s="95">
        <f>SUM(J71:J77)</f>
        <v>0</v>
      </c>
      <c r="K78" s="87"/>
      <c r="L78" s="89" t="str">
        <f>IF(COUNTIF(plage10,"fin de page")&gt;0,"coupe","ok")</f>
        <v>ok</v>
      </c>
      <c r="M78" s="7"/>
      <c r="N78" s="7"/>
      <c r="O78" s="7"/>
      <c r="P78" s="8"/>
      <c r="Q78" s="8"/>
      <c r="R78" s="7"/>
    </row>
    <row r="79" spans="1:18" s="1" customFormat="1" ht="21.75" customHeight="1" x14ac:dyDescent="0.3">
      <c r="A79" s="98" t="s">
        <v>21</v>
      </c>
      <c r="B79" s="68">
        <f t="shared" si="1"/>
        <v>2017</v>
      </c>
      <c r="C79" s="64" t="s">
        <v>24</v>
      </c>
      <c r="D79" s="65">
        <v>2</v>
      </c>
      <c r="E79" s="69">
        <v>43578</v>
      </c>
      <c r="F79" s="69">
        <v>43973</v>
      </c>
      <c r="G79" s="64">
        <v>2017</v>
      </c>
      <c r="H79" s="70">
        <v>24</v>
      </c>
      <c r="I79" s="71"/>
      <c r="J79" s="85"/>
      <c r="K79" s="87"/>
      <c r="L79" s="88"/>
      <c r="P79" s="3"/>
      <c r="Q79" s="3"/>
    </row>
    <row r="80" spans="1:18" s="1" customFormat="1" ht="21.75" customHeight="1" x14ac:dyDescent="0.35">
      <c r="A80" s="98"/>
      <c r="B80" s="68">
        <f t="shared" si="1"/>
        <v>2017</v>
      </c>
      <c r="C80" s="81" t="s">
        <v>24</v>
      </c>
      <c r="D80" s="65">
        <v>5</v>
      </c>
      <c r="E80" s="69">
        <v>43563</v>
      </c>
      <c r="F80" s="69">
        <v>43868</v>
      </c>
      <c r="G80" s="64">
        <v>2017</v>
      </c>
      <c r="H80" s="75">
        <v>24</v>
      </c>
      <c r="I80" s="76"/>
      <c r="J80" s="85"/>
      <c r="K80" s="87"/>
      <c r="L80" s="90"/>
      <c r="M80" s="11"/>
      <c r="N80" s="11"/>
      <c r="O80" s="7"/>
      <c r="P80" s="8"/>
      <c r="Q80" s="11"/>
      <c r="R80" s="7"/>
    </row>
    <row r="81" spans="1:34" s="1" customFormat="1" ht="21.75" customHeight="1" x14ac:dyDescent="0.35">
      <c r="A81" s="98"/>
      <c r="B81" s="68">
        <f t="shared" si="1"/>
        <v>2017</v>
      </c>
      <c r="C81" s="81" t="s">
        <v>24</v>
      </c>
      <c r="D81" s="65">
        <v>4</v>
      </c>
      <c r="E81" s="69">
        <v>43584</v>
      </c>
      <c r="F81" s="69">
        <v>43791</v>
      </c>
      <c r="G81" s="64">
        <v>2017</v>
      </c>
      <c r="H81" s="70">
        <v>16</v>
      </c>
      <c r="I81" s="71"/>
      <c r="J81" s="85"/>
      <c r="K81" s="87"/>
      <c r="L81" s="90"/>
      <c r="M81" s="11"/>
      <c r="N81" s="11"/>
      <c r="O81" s="7"/>
      <c r="P81" s="8"/>
      <c r="Q81" s="11"/>
      <c r="R81" s="7"/>
    </row>
    <row r="82" spans="1:34" s="1" customFormat="1" ht="21.75" customHeight="1" x14ac:dyDescent="0.35">
      <c r="A82" s="98"/>
      <c r="B82" s="68">
        <f t="shared" si="1"/>
        <v>2017</v>
      </c>
      <c r="C82" s="81" t="s">
        <v>24</v>
      </c>
      <c r="D82" s="65">
        <v>1</v>
      </c>
      <c r="E82" s="69">
        <v>43619</v>
      </c>
      <c r="F82" s="69">
        <v>44494</v>
      </c>
      <c r="G82" s="64">
        <v>2017</v>
      </c>
      <c r="H82" s="70">
        <v>5</v>
      </c>
      <c r="I82" s="71"/>
      <c r="J82" s="85"/>
      <c r="K82" s="87"/>
      <c r="L82" s="90"/>
      <c r="M82" s="11"/>
      <c r="N82" s="11"/>
      <c r="O82" s="7"/>
      <c r="P82" s="8"/>
      <c r="Q82" s="11"/>
      <c r="R82" s="7"/>
    </row>
    <row r="83" spans="1:34" s="1" customFormat="1" ht="21.75" customHeight="1" x14ac:dyDescent="0.35">
      <c r="A83" s="98"/>
      <c r="B83" s="68">
        <f t="shared" si="1"/>
        <v>2017</v>
      </c>
      <c r="C83" s="81" t="s">
        <v>24</v>
      </c>
      <c r="D83" s="65">
        <v>5</v>
      </c>
      <c r="E83" s="69">
        <v>43619</v>
      </c>
      <c r="F83" s="69">
        <v>44494</v>
      </c>
      <c r="G83" s="64">
        <v>2017</v>
      </c>
      <c r="H83" s="70">
        <v>5</v>
      </c>
      <c r="I83" s="71"/>
      <c r="J83" s="85"/>
      <c r="K83" s="87"/>
      <c r="L83" s="90"/>
      <c r="M83" s="11"/>
      <c r="N83" s="11"/>
      <c r="O83" s="7"/>
      <c r="P83" s="8"/>
      <c r="Q83" s="11"/>
      <c r="R83" s="7"/>
    </row>
    <row r="84" spans="1:34" s="13" customFormat="1" ht="20.25" x14ac:dyDescent="0.25">
      <c r="A84" s="98"/>
      <c r="B84" s="68">
        <f t="shared" si="1"/>
        <v>2017</v>
      </c>
      <c r="C84" s="81" t="s">
        <v>24</v>
      </c>
      <c r="D84" s="65">
        <v>5</v>
      </c>
      <c r="E84" s="69">
        <v>43563</v>
      </c>
      <c r="F84" s="69">
        <v>44165</v>
      </c>
      <c r="G84" s="64">
        <v>2017</v>
      </c>
      <c r="H84" s="70">
        <v>2</v>
      </c>
      <c r="I84" s="71"/>
      <c r="J84" s="85"/>
      <c r="K84" s="87"/>
      <c r="L84" s="88"/>
      <c r="M84" s="14"/>
      <c r="N84" s="14"/>
      <c r="O84" s="14"/>
      <c r="P84" s="15"/>
      <c r="Q84" s="15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</row>
    <row r="85" spans="1:34" s="13" customFormat="1" ht="20.25" x14ac:dyDescent="0.25">
      <c r="A85" s="98"/>
      <c r="B85" s="68">
        <f t="shared" si="1"/>
        <v>2017</v>
      </c>
      <c r="C85" s="81" t="s">
        <v>24</v>
      </c>
      <c r="D85" s="65">
        <v>5</v>
      </c>
      <c r="E85" s="69">
        <v>43619</v>
      </c>
      <c r="F85" s="69">
        <v>44494</v>
      </c>
      <c r="G85" s="64">
        <v>2017</v>
      </c>
      <c r="H85" s="70">
        <v>2</v>
      </c>
      <c r="I85" s="71"/>
      <c r="J85" s="85"/>
      <c r="K85" s="87"/>
      <c r="L85" s="88"/>
      <c r="M85" s="14"/>
      <c r="N85" s="14"/>
      <c r="O85" s="14"/>
      <c r="P85" s="15"/>
      <c r="Q85" s="15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</row>
    <row r="86" spans="1:34" s="1" customFormat="1" ht="21.75" customHeight="1" x14ac:dyDescent="0.35">
      <c r="A86" s="98"/>
      <c r="B86" s="68">
        <f t="shared" si="1"/>
        <v>2017</v>
      </c>
      <c r="C86" s="81" t="s">
        <v>24</v>
      </c>
      <c r="D86" s="65">
        <v>2</v>
      </c>
      <c r="E86" s="69">
        <v>43556</v>
      </c>
      <c r="F86" s="69">
        <v>43856</v>
      </c>
      <c r="G86" s="64">
        <v>2017</v>
      </c>
      <c r="H86" s="70">
        <v>4</v>
      </c>
      <c r="I86" s="71"/>
      <c r="J86" s="85"/>
      <c r="K86" s="87"/>
      <c r="L86" s="90"/>
      <c r="M86" s="11"/>
      <c r="N86" s="11"/>
      <c r="O86" s="7"/>
      <c r="P86" s="8"/>
      <c r="Q86" s="11"/>
      <c r="R86" s="7"/>
    </row>
    <row r="87" spans="1:34" s="1" customFormat="1" ht="21.75" customHeight="1" x14ac:dyDescent="0.35">
      <c r="A87" s="98"/>
      <c r="B87" s="68">
        <f t="shared" si="1"/>
        <v>2017</v>
      </c>
      <c r="C87" s="81" t="s">
        <v>24</v>
      </c>
      <c r="D87" s="65">
        <v>3</v>
      </c>
      <c r="E87" s="69">
        <v>43542</v>
      </c>
      <c r="F87" s="69">
        <v>43754</v>
      </c>
      <c r="G87" s="64">
        <v>2017</v>
      </c>
      <c r="H87" s="70">
        <v>12</v>
      </c>
      <c r="I87" s="71"/>
      <c r="J87" s="85"/>
      <c r="K87" s="87"/>
      <c r="L87" s="90"/>
      <c r="M87" s="11"/>
      <c r="N87" s="11"/>
      <c r="O87" s="7"/>
      <c r="P87" s="8"/>
      <c r="Q87" s="11"/>
      <c r="R87" s="7"/>
    </row>
    <row r="88" spans="1:34" s="1" customFormat="1" ht="21.75" customHeight="1" x14ac:dyDescent="0.35">
      <c r="A88" s="98"/>
      <c r="B88" s="68">
        <f t="shared" si="1"/>
        <v>2017</v>
      </c>
      <c r="C88" s="81" t="s">
        <v>24</v>
      </c>
      <c r="D88" s="65">
        <v>5</v>
      </c>
      <c r="E88" s="69">
        <v>43563</v>
      </c>
      <c r="F88" s="69">
        <v>43643</v>
      </c>
      <c r="G88" s="64">
        <v>2017</v>
      </c>
      <c r="H88" s="70">
        <v>16</v>
      </c>
      <c r="I88" s="71"/>
      <c r="J88" s="84"/>
      <c r="K88" s="87"/>
      <c r="L88" s="90"/>
      <c r="M88" s="11"/>
      <c r="N88" s="11"/>
      <c r="O88" s="7"/>
      <c r="P88" s="8"/>
      <c r="Q88" s="11"/>
      <c r="R88" s="7"/>
    </row>
    <row r="89" spans="1:34" s="1" customFormat="1" ht="21.75" customHeight="1" x14ac:dyDescent="0.35">
      <c r="A89" s="98"/>
      <c r="B89" s="68">
        <f t="shared" si="1"/>
        <v>2017</v>
      </c>
      <c r="C89" s="81" t="s">
        <v>24</v>
      </c>
      <c r="D89" s="65">
        <v>5</v>
      </c>
      <c r="E89" s="69">
        <v>43549</v>
      </c>
      <c r="F89" s="69">
        <v>43733</v>
      </c>
      <c r="G89" s="64">
        <v>2017</v>
      </c>
      <c r="H89" s="75">
        <v>22</v>
      </c>
      <c r="I89" s="76"/>
      <c r="J89" s="85"/>
      <c r="K89" s="87"/>
      <c r="L89" s="90"/>
      <c r="M89" s="11"/>
      <c r="N89" s="11"/>
      <c r="O89" s="7"/>
      <c r="P89" s="8"/>
      <c r="Q89" s="11"/>
      <c r="R89" s="7"/>
    </row>
    <row r="90" spans="1:34" s="1" customFormat="1" ht="21.75" customHeight="1" x14ac:dyDescent="0.35">
      <c r="A90" s="72"/>
      <c r="B90" s="73"/>
      <c r="C90" s="73"/>
      <c r="D90" s="73"/>
      <c r="E90" s="74"/>
      <c r="F90" s="74"/>
      <c r="G90" s="73" t="s">
        <v>10</v>
      </c>
      <c r="H90" s="82">
        <f>SUM(H79:H89)</f>
        <v>132</v>
      </c>
      <c r="I90" s="82">
        <f>SUM(I79:I89)</f>
        <v>0</v>
      </c>
      <c r="J90" s="95">
        <f>SUM(J79:J89)</f>
        <v>0</v>
      </c>
      <c r="K90" s="87"/>
      <c r="L90" s="89" t="str">
        <f>IF(COUNTIF(plage11,"fin de page")&gt;0,"coupe","ok")</f>
        <v>ok</v>
      </c>
      <c r="M90" s="11"/>
      <c r="N90" s="11"/>
      <c r="O90" s="7"/>
      <c r="P90" s="8"/>
      <c r="Q90" s="11"/>
      <c r="R90" s="7"/>
    </row>
    <row r="91" spans="1:34" s="13" customFormat="1" ht="21" customHeight="1" x14ac:dyDescent="0.25">
      <c r="A91" s="98" t="s">
        <v>22</v>
      </c>
      <c r="B91" s="68">
        <f t="shared" si="1"/>
        <v>2017</v>
      </c>
      <c r="C91" s="64" t="s">
        <v>24</v>
      </c>
      <c r="D91" s="65">
        <v>1</v>
      </c>
      <c r="E91" s="69">
        <v>43591</v>
      </c>
      <c r="F91" s="69">
        <v>43994</v>
      </c>
      <c r="G91" s="64">
        <v>2017</v>
      </c>
      <c r="H91" s="70">
        <v>22</v>
      </c>
      <c r="I91" s="71"/>
      <c r="J91" s="85"/>
      <c r="K91" s="87"/>
      <c r="L91" s="88"/>
      <c r="M91" s="14"/>
      <c r="N91" s="14"/>
      <c r="O91" s="14"/>
      <c r="P91" s="15"/>
      <c r="Q91" s="15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</row>
    <row r="92" spans="1:34" s="13" customFormat="1" ht="18.75" customHeight="1" x14ac:dyDescent="0.25">
      <c r="A92" s="98"/>
      <c r="B92" s="68">
        <f t="shared" si="1"/>
        <v>2017</v>
      </c>
      <c r="C92" s="64" t="s">
        <v>24</v>
      </c>
      <c r="D92" s="65">
        <v>5</v>
      </c>
      <c r="E92" s="69">
        <v>43578</v>
      </c>
      <c r="F92" s="69">
        <v>43875</v>
      </c>
      <c r="G92" s="64">
        <v>2017</v>
      </c>
      <c r="H92" s="70">
        <v>20</v>
      </c>
      <c r="I92" s="71"/>
      <c r="J92" s="85"/>
      <c r="K92" s="87"/>
      <c r="L92" s="88"/>
      <c r="M92" s="14"/>
      <c r="N92" s="14"/>
      <c r="O92" s="14"/>
      <c r="P92" s="15"/>
      <c r="Q92" s="15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</row>
    <row r="93" spans="1:34" s="13" customFormat="1" ht="18.75" customHeight="1" x14ac:dyDescent="0.25">
      <c r="A93" s="98"/>
      <c r="B93" s="68">
        <f t="shared" si="1"/>
        <v>2017</v>
      </c>
      <c r="C93" s="64" t="s">
        <v>24</v>
      </c>
      <c r="D93" s="65">
        <v>2</v>
      </c>
      <c r="E93" s="69">
        <v>43577</v>
      </c>
      <c r="F93" s="69">
        <v>43805</v>
      </c>
      <c r="G93" s="64">
        <v>2017</v>
      </c>
      <c r="H93" s="70">
        <v>12</v>
      </c>
      <c r="I93" s="71"/>
      <c r="J93" s="85"/>
      <c r="K93" s="87"/>
      <c r="L93" s="88"/>
      <c r="M93" s="14"/>
      <c r="N93" s="14"/>
      <c r="O93" s="14"/>
      <c r="P93" s="15"/>
      <c r="Q93" s="15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</row>
    <row r="94" spans="1:34" s="13" customFormat="1" ht="20.25" x14ac:dyDescent="0.25">
      <c r="A94" s="98"/>
      <c r="B94" s="68">
        <f t="shared" si="1"/>
        <v>2017</v>
      </c>
      <c r="C94" s="64" t="s">
        <v>24</v>
      </c>
      <c r="D94" s="65">
        <v>3</v>
      </c>
      <c r="E94" s="69">
        <v>43710</v>
      </c>
      <c r="F94" s="69">
        <v>44025</v>
      </c>
      <c r="G94" s="64">
        <v>2017</v>
      </c>
      <c r="H94" s="70">
        <v>18</v>
      </c>
      <c r="I94" s="71"/>
      <c r="J94" s="85"/>
      <c r="K94" s="87"/>
      <c r="L94" s="88"/>
      <c r="M94" s="14"/>
      <c r="N94" s="14"/>
      <c r="O94" s="14"/>
      <c r="P94" s="15"/>
      <c r="Q94" s="15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</row>
    <row r="95" spans="1:34" s="13" customFormat="1" ht="20.25" x14ac:dyDescent="0.25">
      <c r="A95" s="98"/>
      <c r="B95" s="68">
        <f t="shared" si="1"/>
        <v>2017</v>
      </c>
      <c r="C95" s="80" t="s">
        <v>24</v>
      </c>
      <c r="D95" s="65">
        <v>4</v>
      </c>
      <c r="E95" s="77">
        <v>43619</v>
      </c>
      <c r="F95" s="77">
        <v>43899</v>
      </c>
      <c r="G95" s="64">
        <v>2017</v>
      </c>
      <c r="H95" s="78">
        <v>11</v>
      </c>
      <c r="I95" s="79"/>
      <c r="J95" s="85"/>
      <c r="K95" s="87"/>
      <c r="L95" s="88"/>
      <c r="M95" s="14"/>
      <c r="N95" s="14"/>
      <c r="O95" s="14"/>
      <c r="P95" s="15"/>
      <c r="Q95" s="15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</row>
    <row r="96" spans="1:34" s="13" customFormat="1" ht="20.25" x14ac:dyDescent="0.25">
      <c r="A96" s="98"/>
      <c r="B96" s="68">
        <f t="shared" si="1"/>
        <v>2017</v>
      </c>
      <c r="C96" s="64" t="s">
        <v>24</v>
      </c>
      <c r="D96" s="65">
        <v>3</v>
      </c>
      <c r="E96" s="69">
        <v>43613</v>
      </c>
      <c r="F96" s="69">
        <v>43838</v>
      </c>
      <c r="G96" s="64">
        <v>2017</v>
      </c>
      <c r="H96" s="70">
        <v>24</v>
      </c>
      <c r="I96" s="71"/>
      <c r="J96" s="85"/>
      <c r="K96" s="87"/>
      <c r="L96" s="88"/>
      <c r="M96" s="14"/>
      <c r="N96" s="14"/>
      <c r="O96" s="14"/>
      <c r="P96" s="15"/>
      <c r="Q96" s="15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</row>
    <row r="97" spans="1:34" s="13" customFormat="1" ht="20.25" x14ac:dyDescent="0.25">
      <c r="A97" s="98"/>
      <c r="B97" s="68">
        <f t="shared" si="1"/>
        <v>2017</v>
      </c>
      <c r="C97" s="64" t="s">
        <v>24</v>
      </c>
      <c r="D97" s="65">
        <v>1</v>
      </c>
      <c r="E97" s="69">
        <v>43584</v>
      </c>
      <c r="F97" s="69">
        <v>43759</v>
      </c>
      <c r="G97" s="64">
        <v>2017</v>
      </c>
      <c r="H97" s="70">
        <v>23</v>
      </c>
      <c r="I97" s="71"/>
      <c r="J97" s="85"/>
      <c r="K97" s="87"/>
      <c r="L97" s="88"/>
      <c r="M97" s="14"/>
      <c r="N97" s="14"/>
      <c r="O97" s="14"/>
      <c r="P97" s="15"/>
      <c r="Q97" s="15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</row>
    <row r="98" spans="1:34" s="1" customFormat="1" ht="21.75" customHeight="1" x14ac:dyDescent="0.35">
      <c r="A98" s="72"/>
      <c r="B98" s="82"/>
      <c r="C98" s="73"/>
      <c r="D98" s="83"/>
      <c r="E98" s="74"/>
      <c r="F98" s="74"/>
      <c r="G98" s="73" t="s">
        <v>10</v>
      </c>
      <c r="H98" s="82">
        <f>SUM(H91:H97)</f>
        <v>130</v>
      </c>
      <c r="I98" s="82">
        <f>SUM(I91:I97)</f>
        <v>0</v>
      </c>
      <c r="J98" s="95">
        <f>SUM(J91:J97)</f>
        <v>0</v>
      </c>
      <c r="K98" s="92"/>
      <c r="L98" s="89"/>
      <c r="M98" s="11"/>
      <c r="N98" s="11"/>
      <c r="O98" s="7"/>
      <c r="P98" s="8"/>
      <c r="Q98" s="11"/>
      <c r="R98" s="7"/>
    </row>
    <row r="99" spans="1:34" s="1" customFormat="1" ht="21.75" customHeight="1" x14ac:dyDescent="0.35">
      <c r="A99" s="7"/>
      <c r="B99" s="56"/>
      <c r="C99" s="54"/>
      <c r="D99" s="60"/>
      <c r="E99" s="55"/>
      <c r="F99" s="55"/>
      <c r="G99" s="54"/>
      <c r="H99" s="56"/>
      <c r="I99" s="56"/>
      <c r="J99" s="56"/>
      <c r="K99" s="92"/>
      <c r="L99" s="93" t="s">
        <v>7</v>
      </c>
      <c r="M99" s="11"/>
      <c r="N99" s="11"/>
      <c r="O99" s="7"/>
      <c r="P99" s="8"/>
      <c r="Q99" s="11"/>
      <c r="R99" s="7"/>
    </row>
    <row r="100" spans="1:34" s="1" customFormat="1" ht="21.75" customHeight="1" x14ac:dyDescent="0.3">
      <c r="A100" s="5"/>
      <c r="B100" s="10"/>
      <c r="C100" s="12"/>
      <c r="D100" s="61"/>
      <c r="E100" s="12"/>
      <c r="F100" s="12"/>
      <c r="G100" s="5"/>
      <c r="H100" s="10"/>
      <c r="I100" s="10"/>
      <c r="J100" s="10"/>
      <c r="K100" s="94" t="s">
        <v>3</v>
      </c>
      <c r="L100" s="94" t="s">
        <v>3</v>
      </c>
      <c r="M100" s="7"/>
      <c r="N100" s="7"/>
      <c r="O100" s="7"/>
      <c r="P100" s="8"/>
      <c r="Q100" s="8"/>
      <c r="R100" s="7"/>
    </row>
    <row r="101" spans="1:34" s="1" customFormat="1" ht="21.75" customHeight="1" thickBot="1" x14ac:dyDescent="0.35">
      <c r="A101" s="21"/>
      <c r="B101" s="57"/>
      <c r="C101" s="23"/>
      <c r="D101" s="62"/>
      <c r="E101" s="23"/>
      <c r="F101" s="23"/>
      <c r="G101" s="23"/>
      <c r="H101" s="23"/>
      <c r="I101" s="22"/>
      <c r="J101" s="25"/>
      <c r="K101" s="45"/>
      <c r="M101" s="7"/>
      <c r="N101" s="7"/>
      <c r="O101" s="7"/>
      <c r="P101" s="8"/>
      <c r="Q101" s="8"/>
      <c r="R101" s="7"/>
    </row>
    <row r="102" spans="1:34" s="1" customFormat="1" ht="21.75" customHeight="1" thickBot="1" x14ac:dyDescent="0.35">
      <c r="A102" s="26" t="s">
        <v>0</v>
      </c>
      <c r="B102" s="58" t="s">
        <v>1</v>
      </c>
      <c r="C102" s="27" t="s">
        <v>2</v>
      </c>
      <c r="D102" s="63"/>
      <c r="E102" s="28"/>
      <c r="F102" s="28"/>
      <c r="G102" s="28"/>
      <c r="H102" s="28"/>
      <c r="I102" s="29"/>
      <c r="J102" s="30"/>
      <c r="K102" s="44"/>
      <c r="L102" s="49"/>
      <c r="P102" s="3"/>
      <c r="Q102" s="3"/>
    </row>
    <row r="103" spans="1:34" s="1" customFormat="1" ht="21.75" customHeight="1" x14ac:dyDescent="0.35">
      <c r="A103" s="31" t="str">
        <f>LEFT(A5,9)</f>
        <v>Jeux vidé</v>
      </c>
      <c r="B103" s="59">
        <f>H11</f>
        <v>240</v>
      </c>
      <c r="C103" s="32">
        <f>I11</f>
        <v>0</v>
      </c>
      <c r="D103" s="62"/>
      <c r="E103" s="23"/>
      <c r="F103" s="23"/>
      <c r="G103" s="23"/>
      <c r="H103" s="23"/>
      <c r="I103" s="22"/>
      <c r="J103" s="25"/>
      <c r="K103" s="46"/>
      <c r="L103" s="51"/>
      <c r="M103" s="11"/>
      <c r="N103" s="11"/>
      <c r="O103" s="7"/>
      <c r="P103" s="8"/>
      <c r="Q103" s="11"/>
      <c r="R103" s="7"/>
    </row>
    <row r="104" spans="1:34" s="1" customFormat="1" ht="21.75" customHeight="1" x14ac:dyDescent="0.3">
      <c r="A104" s="33" t="str">
        <f>LEFT(A12,9)</f>
        <v>Téléphoni</v>
      </c>
      <c r="B104" s="34">
        <f>H18</f>
        <v>128</v>
      </c>
      <c r="C104" s="35">
        <f>I18</f>
        <v>0</v>
      </c>
      <c r="D104" s="62"/>
      <c r="E104" s="23"/>
      <c r="F104" s="23"/>
      <c r="G104" s="23"/>
      <c r="H104" s="23"/>
      <c r="I104" s="22"/>
      <c r="J104" s="25"/>
      <c r="K104" s="44"/>
      <c r="L104" s="49"/>
      <c r="P104" s="3"/>
      <c r="Q104" s="3"/>
    </row>
    <row r="105" spans="1:34" s="1" customFormat="1" ht="21.75" customHeight="1" x14ac:dyDescent="0.3">
      <c r="A105" s="33" t="str">
        <f>LEFT(A19,9)</f>
        <v xml:space="preserve">Image et </v>
      </c>
      <c r="B105" s="36">
        <f>H31</f>
        <v>123</v>
      </c>
      <c r="C105" s="35">
        <f>I31</f>
        <v>0</v>
      </c>
      <c r="D105" s="62"/>
      <c r="E105" s="23"/>
      <c r="F105" s="23"/>
      <c r="G105" s="23"/>
      <c r="H105" s="23"/>
      <c r="I105" s="22"/>
      <c r="J105" s="25"/>
      <c r="K105" s="45"/>
      <c r="L105" s="50"/>
      <c r="M105" s="7"/>
      <c r="N105" s="7"/>
      <c r="O105" s="7"/>
      <c r="P105" s="8"/>
      <c r="Q105" s="8"/>
      <c r="R105" s="7"/>
    </row>
    <row r="106" spans="1:34" s="1" customFormat="1" ht="21.75" customHeight="1" x14ac:dyDescent="0.3">
      <c r="A106" s="33" t="str">
        <f>LEFT(A32,9)</f>
        <v>Alimentai</v>
      </c>
      <c r="B106" s="36">
        <f>H38</f>
        <v>117</v>
      </c>
      <c r="C106" s="35">
        <f>I38</f>
        <v>0</v>
      </c>
      <c r="D106" s="62"/>
      <c r="E106" s="23"/>
      <c r="F106" s="23"/>
      <c r="G106" s="23"/>
      <c r="H106" s="23"/>
      <c r="I106" s="22"/>
      <c r="J106" s="25"/>
      <c r="K106" s="45"/>
      <c r="L106" s="50"/>
      <c r="M106" s="7"/>
      <c r="N106" s="7"/>
      <c r="O106" s="7"/>
      <c r="P106" s="8"/>
      <c r="Q106" s="8"/>
      <c r="R106" s="7"/>
    </row>
    <row r="107" spans="1:34" s="1" customFormat="1" ht="21.75" customHeight="1" x14ac:dyDescent="0.3">
      <c r="A107" s="33" t="str">
        <f>LEFT(A39,9)</f>
        <v>Textile</v>
      </c>
      <c r="B107" s="36">
        <f>H46</f>
        <v>122</v>
      </c>
      <c r="C107" s="35">
        <f>I46</f>
        <v>0</v>
      </c>
      <c r="D107" s="62"/>
      <c r="E107" s="23"/>
      <c r="F107" s="23"/>
      <c r="G107" s="23"/>
      <c r="H107" s="23"/>
      <c r="I107" s="22"/>
      <c r="J107" s="25"/>
      <c r="K107" s="45"/>
      <c r="L107" s="50"/>
      <c r="M107" s="7"/>
      <c r="N107" s="7"/>
      <c r="O107" s="7"/>
      <c r="P107" s="8"/>
      <c r="Q107" s="8"/>
      <c r="R107" s="7"/>
    </row>
    <row r="108" spans="1:34" s="1" customFormat="1" ht="21.75" customHeight="1" x14ac:dyDescent="0.3">
      <c r="A108" s="33" t="str">
        <f>LEFT(A47,9)</f>
        <v>Animeaux</v>
      </c>
      <c r="B108" s="36">
        <f>H54</f>
        <v>129</v>
      </c>
      <c r="C108" s="35">
        <f>I54</f>
        <v>0</v>
      </c>
      <c r="D108" s="62"/>
      <c r="E108" s="23"/>
      <c r="F108" s="23"/>
      <c r="G108" s="23"/>
      <c r="H108" s="24"/>
      <c r="I108" s="22"/>
      <c r="J108" s="25"/>
      <c r="K108" s="45"/>
      <c r="L108" s="50"/>
      <c r="M108" s="7"/>
      <c r="N108" s="7"/>
      <c r="O108" s="7"/>
      <c r="P108" s="8"/>
      <c r="Q108" s="8"/>
      <c r="R108" s="7"/>
    </row>
    <row r="109" spans="1:34" x14ac:dyDescent="0.25">
      <c r="A109" s="33" t="str">
        <f>LEFT(A55,9)</f>
        <v>Loisirs</v>
      </c>
      <c r="B109" s="36">
        <f>H62</f>
        <v>121</v>
      </c>
      <c r="C109" s="35">
        <f>I62</f>
        <v>0</v>
      </c>
      <c r="H109" s="24"/>
    </row>
    <row r="110" spans="1:34" s="13" customFormat="1" x14ac:dyDescent="0.25">
      <c r="A110" s="33" t="str">
        <f>LEFT(A63,9)</f>
        <v>Hygiène</v>
      </c>
      <c r="B110" s="36">
        <f>H70</f>
        <v>139</v>
      </c>
      <c r="C110" s="35">
        <f>I70</f>
        <v>0</v>
      </c>
      <c r="D110" s="62"/>
      <c r="E110" s="23"/>
      <c r="F110" s="23"/>
      <c r="G110" s="23"/>
      <c r="H110" s="23"/>
      <c r="I110" s="22"/>
      <c r="J110" s="25"/>
      <c r="K110" s="44"/>
      <c r="L110" s="49"/>
      <c r="M110" s="14"/>
      <c r="N110" s="14"/>
      <c r="O110" s="14"/>
      <c r="P110" s="15"/>
      <c r="Q110" s="15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</row>
    <row r="111" spans="1:34" s="13" customFormat="1" x14ac:dyDescent="0.25">
      <c r="A111" s="33" t="str">
        <f>LEFT(A71,9)</f>
        <v>Travaux</v>
      </c>
      <c r="B111" s="37">
        <f>H78</f>
        <v>130</v>
      </c>
      <c r="C111" s="38">
        <f>I78</f>
        <v>0</v>
      </c>
      <c r="D111" s="62"/>
      <c r="E111" s="23"/>
      <c r="F111" s="23"/>
      <c r="G111" s="23"/>
      <c r="H111" s="23"/>
      <c r="I111" s="22"/>
      <c r="J111" s="25"/>
      <c r="K111" s="44"/>
      <c r="L111" s="49"/>
      <c r="M111" s="14"/>
      <c r="N111" s="14"/>
      <c r="O111" s="14"/>
      <c r="P111" s="15"/>
      <c r="Q111" s="15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</row>
    <row r="112" spans="1:34" s="13" customFormat="1" ht="21" customHeight="1" x14ac:dyDescent="0.25">
      <c r="A112" s="33" t="str">
        <f>LEFT(A79,9)</f>
        <v>Voiture</v>
      </c>
      <c r="B112" s="37">
        <f>H90</f>
        <v>132</v>
      </c>
      <c r="C112" s="36">
        <f>I90</f>
        <v>0</v>
      </c>
      <c r="D112" s="62"/>
      <c r="E112" s="23"/>
      <c r="F112" s="23"/>
      <c r="G112" s="23"/>
      <c r="H112" s="23"/>
      <c r="I112" s="22"/>
      <c r="J112" s="25"/>
      <c r="K112" s="44"/>
      <c r="L112" s="49"/>
      <c r="M112" s="14"/>
      <c r="N112" s="14"/>
      <c r="O112" s="14"/>
      <c r="P112" s="15"/>
      <c r="Q112" s="15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</row>
    <row r="113" spans="1:34" s="13" customFormat="1" ht="18.75" customHeight="1" thickBot="1" x14ac:dyDescent="0.3">
      <c r="A113" s="39" t="str">
        <f>LEFT(A91,9)</f>
        <v>Entretien</v>
      </c>
      <c r="B113" s="40">
        <f>H98</f>
        <v>130</v>
      </c>
      <c r="C113" s="41">
        <f>I98</f>
        <v>0</v>
      </c>
      <c r="D113" s="62"/>
      <c r="E113" s="23"/>
      <c r="F113" s="23"/>
      <c r="G113" s="23"/>
      <c r="H113" s="23"/>
      <c r="I113" s="22"/>
      <c r="J113" s="25"/>
      <c r="K113" s="44"/>
      <c r="L113" s="49"/>
      <c r="M113" s="14"/>
      <c r="N113" s="14"/>
      <c r="O113" s="14"/>
      <c r="P113" s="15"/>
      <c r="Q113" s="15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</row>
    <row r="114" spans="1:34" s="13" customFormat="1" ht="18.75" customHeight="1" x14ac:dyDescent="0.25">
      <c r="A114" s="21"/>
      <c r="B114" s="57"/>
      <c r="C114" s="42"/>
      <c r="D114" s="62"/>
      <c r="E114" s="23"/>
      <c r="F114" s="23"/>
      <c r="G114" s="23"/>
      <c r="H114" s="23"/>
      <c r="I114" s="22"/>
      <c r="J114" s="25"/>
      <c r="K114" s="44"/>
      <c r="L114" s="49"/>
      <c r="M114" s="14"/>
      <c r="N114" s="14"/>
      <c r="O114" s="14"/>
      <c r="P114" s="15"/>
      <c r="Q114" s="15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</row>
    <row r="115" spans="1:34" s="13" customFormat="1" x14ac:dyDescent="0.25">
      <c r="A115" s="21"/>
      <c r="B115" s="43"/>
      <c r="C115" s="42"/>
      <c r="D115" s="62"/>
      <c r="E115" s="23"/>
      <c r="F115" s="23"/>
      <c r="G115" s="23"/>
      <c r="H115" s="23"/>
      <c r="I115" s="22"/>
      <c r="J115" s="25"/>
      <c r="K115" s="44"/>
      <c r="L115" s="49"/>
      <c r="M115" s="14"/>
      <c r="N115" s="14"/>
      <c r="O115" s="14"/>
      <c r="P115" s="15"/>
      <c r="Q115" s="15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  <c r="AH115" s="14"/>
    </row>
    <row r="116" spans="1:34" s="13" customFormat="1" x14ac:dyDescent="0.25">
      <c r="A116" s="21"/>
      <c r="B116" s="43"/>
      <c r="C116" s="42"/>
      <c r="D116" s="62"/>
      <c r="E116" s="23"/>
      <c r="F116" s="23"/>
      <c r="G116" s="23"/>
      <c r="H116" s="23"/>
      <c r="I116" s="22"/>
      <c r="J116" s="25"/>
      <c r="K116" s="44"/>
      <c r="L116" s="49"/>
      <c r="M116" s="14"/>
      <c r="N116" s="14"/>
      <c r="O116" s="14"/>
      <c r="P116" s="15"/>
      <c r="Q116" s="15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  <c r="AH116" s="14"/>
    </row>
    <row r="117" spans="1:34" s="13" customFormat="1" x14ac:dyDescent="0.25">
      <c r="A117" s="21"/>
      <c r="B117" s="43"/>
      <c r="C117" s="42"/>
      <c r="D117" s="62"/>
      <c r="E117" s="23"/>
      <c r="F117" s="23"/>
      <c r="G117" s="23"/>
      <c r="H117" s="23"/>
      <c r="I117" s="22"/>
      <c r="J117" s="25"/>
      <c r="K117" s="44"/>
      <c r="L117" s="49"/>
      <c r="M117" s="14"/>
      <c r="N117" s="14"/>
      <c r="O117" s="14"/>
      <c r="P117" s="15"/>
      <c r="Q117" s="15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  <c r="AH117" s="14"/>
    </row>
    <row r="118" spans="1:34" s="1" customFormat="1" ht="21.75" customHeight="1" x14ac:dyDescent="0.3">
      <c r="A118" s="21"/>
      <c r="B118" s="43"/>
      <c r="C118" s="42"/>
      <c r="D118" s="62"/>
      <c r="E118" s="23"/>
      <c r="F118" s="23"/>
      <c r="G118" s="23"/>
      <c r="H118" s="23"/>
      <c r="I118" s="22"/>
      <c r="J118" s="25"/>
      <c r="K118" s="45"/>
      <c r="L118" s="50"/>
      <c r="M118" s="7"/>
      <c r="N118" s="7"/>
      <c r="O118" s="7"/>
      <c r="P118" s="8"/>
      <c r="Q118" s="8"/>
      <c r="R118" s="7"/>
    </row>
    <row r="119" spans="1:34" s="13" customFormat="1" x14ac:dyDescent="0.25">
      <c r="A119" s="21"/>
      <c r="B119" s="43"/>
      <c r="C119" s="42"/>
      <c r="D119" s="62"/>
      <c r="E119" s="23"/>
      <c r="F119" s="23"/>
      <c r="G119" s="23"/>
      <c r="H119" s="23"/>
      <c r="I119" s="22"/>
      <c r="J119" s="25"/>
      <c r="K119" s="44"/>
      <c r="L119" s="49"/>
      <c r="M119" s="14"/>
      <c r="N119" s="14"/>
      <c r="O119" s="14"/>
      <c r="P119" s="15"/>
      <c r="Q119" s="15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  <c r="AH119" s="14"/>
    </row>
    <row r="120" spans="1:34" s="1" customFormat="1" ht="20.25" x14ac:dyDescent="0.3">
      <c r="A120" s="21"/>
      <c r="B120" s="57"/>
      <c r="C120" s="23"/>
      <c r="D120" s="62"/>
      <c r="E120" s="23"/>
      <c r="F120" s="23"/>
      <c r="G120" s="23"/>
      <c r="H120" s="23"/>
      <c r="I120" s="22"/>
      <c r="J120" s="25"/>
      <c r="K120" s="44"/>
      <c r="L120" s="49"/>
      <c r="P120" s="3"/>
      <c r="Q120" s="3"/>
    </row>
    <row r="121" spans="1:34" s="1" customFormat="1" ht="21.75" customHeight="1" x14ac:dyDescent="0.3">
      <c r="A121" s="21"/>
      <c r="B121" s="57"/>
      <c r="C121" s="23"/>
      <c r="D121" s="62"/>
      <c r="E121" s="23"/>
      <c r="F121" s="23"/>
      <c r="G121" s="23"/>
      <c r="H121" s="23"/>
      <c r="I121" s="22"/>
      <c r="J121" s="25"/>
      <c r="K121" s="44"/>
      <c r="L121" s="49"/>
      <c r="P121" s="3"/>
      <c r="Q121" s="3"/>
    </row>
    <row r="122" spans="1:34" s="1" customFormat="1" ht="21.75" customHeight="1" x14ac:dyDescent="0.3">
      <c r="A122" s="21"/>
      <c r="B122" s="57"/>
      <c r="C122" s="23"/>
      <c r="D122" s="62"/>
      <c r="E122" s="23"/>
      <c r="F122" s="23"/>
      <c r="G122" s="23"/>
      <c r="H122" s="23"/>
      <c r="I122" s="22"/>
      <c r="J122" s="25"/>
      <c r="K122" s="44"/>
      <c r="L122" s="49"/>
      <c r="P122" s="3"/>
      <c r="Q122" s="3"/>
    </row>
    <row r="123" spans="1:34" s="1" customFormat="1" ht="21.75" customHeight="1" x14ac:dyDescent="0.3">
      <c r="A123" s="21"/>
      <c r="B123" s="57"/>
      <c r="C123" s="23"/>
      <c r="D123" s="62"/>
      <c r="E123" s="23"/>
      <c r="F123" s="23"/>
      <c r="H123" s="23"/>
      <c r="I123" s="22"/>
      <c r="J123" s="25"/>
      <c r="K123" s="44"/>
      <c r="L123" s="49"/>
      <c r="P123" s="3"/>
      <c r="Q123" s="3"/>
    </row>
    <row r="124" spans="1:34" s="1" customFormat="1" ht="20.25" x14ac:dyDescent="0.3">
      <c r="A124" s="21"/>
      <c r="B124" s="57"/>
      <c r="C124" s="23"/>
      <c r="D124" s="62"/>
      <c r="E124" s="23"/>
      <c r="F124" s="23"/>
      <c r="H124" s="23"/>
      <c r="I124" s="22"/>
      <c r="J124" s="25"/>
      <c r="K124" s="45"/>
      <c r="M124" s="7"/>
      <c r="N124" s="7"/>
      <c r="O124" s="7"/>
      <c r="P124" s="8"/>
      <c r="Q124" s="8"/>
      <c r="R124" s="7"/>
    </row>
    <row r="125" spans="1:34" s="1" customFormat="1" ht="21.75" customHeight="1" x14ac:dyDescent="0.3">
      <c r="A125" s="21"/>
      <c r="B125" s="57"/>
      <c r="C125" s="23"/>
      <c r="D125" s="62"/>
      <c r="E125" s="23"/>
      <c r="F125" s="23"/>
      <c r="G125" s="23"/>
      <c r="H125" s="23"/>
      <c r="I125" s="22"/>
      <c r="J125" s="25"/>
      <c r="K125" s="44"/>
      <c r="L125" s="49"/>
      <c r="P125" s="3"/>
      <c r="Q125" s="3"/>
    </row>
    <row r="126" spans="1:34" s="1" customFormat="1" ht="21.75" customHeight="1" x14ac:dyDescent="0.3">
      <c r="A126" s="21"/>
      <c r="B126" s="57"/>
      <c r="C126" s="23"/>
      <c r="D126" s="62"/>
      <c r="E126" s="23"/>
      <c r="F126" s="23"/>
      <c r="G126" s="23"/>
      <c r="H126" s="23"/>
      <c r="I126" s="22"/>
      <c r="J126" s="25"/>
      <c r="K126" s="44"/>
      <c r="L126" s="49"/>
      <c r="P126" s="3"/>
      <c r="Q126" s="3"/>
    </row>
    <row r="128" spans="1:34" s="13" customFormat="1" x14ac:dyDescent="0.25">
      <c r="A128" s="21"/>
      <c r="B128" s="57"/>
      <c r="C128" s="23"/>
      <c r="D128" s="62"/>
      <c r="E128" s="23"/>
      <c r="F128" s="23"/>
      <c r="G128" s="23"/>
      <c r="H128" s="23"/>
      <c r="I128" s="22"/>
      <c r="J128" s="25"/>
      <c r="K128" s="44"/>
      <c r="L128" s="49"/>
      <c r="M128" s="14"/>
      <c r="N128" s="14"/>
      <c r="O128" s="14"/>
      <c r="P128" s="15"/>
      <c r="Q128" s="15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  <c r="AG128" s="14"/>
      <c r="AH128" s="14"/>
    </row>
    <row r="129" spans="1:34" s="13" customFormat="1" x14ac:dyDescent="0.25">
      <c r="A129" s="21"/>
      <c r="B129" s="57"/>
      <c r="C129" s="23"/>
      <c r="D129" s="62"/>
      <c r="E129" s="23"/>
      <c r="F129" s="23"/>
      <c r="G129" s="23"/>
      <c r="H129" s="23"/>
      <c r="I129" s="22"/>
      <c r="J129" s="25"/>
      <c r="K129" s="44"/>
      <c r="L129" s="49"/>
      <c r="M129" s="14"/>
      <c r="N129" s="14"/>
      <c r="O129" s="14"/>
      <c r="P129" s="15"/>
      <c r="Q129" s="15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  <c r="AH129" s="14"/>
    </row>
    <row r="130" spans="1:34" s="13" customFormat="1" ht="21" customHeight="1" x14ac:dyDescent="0.25">
      <c r="A130" s="21"/>
      <c r="B130" s="57"/>
      <c r="C130" s="23"/>
      <c r="D130" s="62"/>
      <c r="E130" s="23"/>
      <c r="F130" s="23"/>
      <c r="G130" s="23"/>
      <c r="H130" s="23"/>
      <c r="I130" s="22"/>
      <c r="J130" s="25"/>
      <c r="K130" s="44"/>
      <c r="L130" s="49"/>
      <c r="M130" s="14"/>
      <c r="N130" s="14"/>
      <c r="O130" s="14"/>
      <c r="P130" s="15"/>
      <c r="Q130" s="15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  <c r="AG130" s="14"/>
      <c r="AH130" s="14"/>
    </row>
    <row r="131" spans="1:34" s="13" customFormat="1" ht="18" customHeight="1" x14ac:dyDescent="0.25">
      <c r="A131" s="21"/>
      <c r="B131" s="57"/>
      <c r="C131" s="23"/>
      <c r="D131" s="62"/>
      <c r="E131" s="23"/>
      <c r="F131" s="23"/>
      <c r="G131" s="23"/>
      <c r="H131" s="23"/>
      <c r="I131" s="22"/>
      <c r="J131" s="25"/>
      <c r="K131" s="44"/>
      <c r="L131" s="49"/>
      <c r="M131" s="14"/>
      <c r="N131" s="14"/>
      <c r="O131" s="14"/>
      <c r="P131" s="15"/>
      <c r="Q131" s="15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  <c r="AG131" s="14"/>
      <c r="AH131" s="14"/>
    </row>
    <row r="132" spans="1:34" s="13" customFormat="1" ht="18.75" customHeight="1" x14ac:dyDescent="0.25">
      <c r="A132" s="21"/>
      <c r="B132" s="57"/>
      <c r="C132" s="23"/>
      <c r="D132" s="62"/>
      <c r="E132" s="23"/>
      <c r="F132" s="23"/>
      <c r="G132" s="23"/>
      <c r="H132" s="23"/>
      <c r="I132" s="22"/>
      <c r="J132" s="25"/>
      <c r="K132" s="44"/>
      <c r="L132" s="49"/>
      <c r="M132" s="14"/>
      <c r="N132" s="14"/>
      <c r="O132" s="14"/>
      <c r="P132" s="15"/>
      <c r="Q132" s="15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4"/>
      <c r="AF132" s="14"/>
      <c r="AG132" s="14"/>
      <c r="AH132" s="14"/>
    </row>
    <row r="133" spans="1:34" s="13" customFormat="1" x14ac:dyDescent="0.25">
      <c r="A133" s="21"/>
      <c r="B133" s="57"/>
      <c r="C133" s="23"/>
      <c r="D133" s="62"/>
      <c r="E133" s="23"/>
      <c r="F133" s="23"/>
      <c r="G133" s="23"/>
      <c r="H133" s="23"/>
      <c r="I133" s="22"/>
      <c r="J133" s="25"/>
      <c r="K133" s="44"/>
      <c r="L133" s="49"/>
      <c r="M133" s="14"/>
      <c r="N133" s="14"/>
      <c r="O133" s="14"/>
      <c r="P133" s="15"/>
      <c r="Q133" s="15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  <c r="AH133" s="14"/>
    </row>
    <row r="134" spans="1:34" s="13" customFormat="1" x14ac:dyDescent="0.25">
      <c r="A134" s="21"/>
      <c r="B134" s="57"/>
      <c r="C134" s="23"/>
      <c r="D134" s="62"/>
      <c r="E134" s="23"/>
      <c r="F134" s="23"/>
      <c r="G134" s="23"/>
      <c r="H134" s="23"/>
      <c r="I134" s="22"/>
      <c r="J134" s="25"/>
      <c r="K134" s="44"/>
      <c r="L134" s="49"/>
      <c r="M134" s="14"/>
      <c r="N134" s="14"/>
      <c r="O134" s="14"/>
      <c r="P134" s="15"/>
      <c r="Q134" s="15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  <c r="AG134" s="14"/>
      <c r="AH134" s="14"/>
    </row>
    <row r="135" spans="1:34" s="13" customFormat="1" x14ac:dyDescent="0.25">
      <c r="A135" s="21"/>
      <c r="B135" s="57"/>
      <c r="C135" s="23"/>
      <c r="D135" s="62"/>
      <c r="E135" s="23"/>
      <c r="F135" s="23"/>
      <c r="G135" s="23"/>
      <c r="H135" s="23"/>
      <c r="I135" s="22"/>
      <c r="J135" s="25"/>
      <c r="K135" s="44"/>
      <c r="L135" s="49"/>
      <c r="M135" s="14"/>
      <c r="N135" s="14"/>
      <c r="O135" s="14"/>
      <c r="P135" s="15"/>
      <c r="Q135" s="15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  <c r="AH135" s="14"/>
    </row>
    <row r="136" spans="1:34" s="13" customFormat="1" x14ac:dyDescent="0.25">
      <c r="A136" s="21"/>
      <c r="B136" s="57"/>
      <c r="C136" s="23"/>
      <c r="D136" s="62"/>
      <c r="E136" s="23"/>
      <c r="F136" s="23"/>
      <c r="G136" s="23"/>
      <c r="H136" s="23"/>
      <c r="I136" s="22"/>
      <c r="J136" s="25"/>
      <c r="K136" s="44"/>
      <c r="L136" s="49"/>
      <c r="M136" s="14"/>
      <c r="N136" s="14"/>
      <c r="O136" s="14"/>
      <c r="P136" s="15"/>
      <c r="Q136" s="15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  <c r="AG136" s="14"/>
      <c r="AH136" s="14"/>
    </row>
    <row r="137" spans="1:34" s="13" customFormat="1" x14ac:dyDescent="0.25">
      <c r="A137" s="21"/>
      <c r="B137" s="57"/>
      <c r="C137" s="23"/>
      <c r="D137" s="62"/>
      <c r="E137" s="23"/>
      <c r="F137" s="23"/>
      <c r="G137" s="23"/>
      <c r="H137" s="23"/>
      <c r="I137" s="22"/>
      <c r="J137" s="25"/>
      <c r="K137" s="44"/>
      <c r="L137" s="49"/>
      <c r="M137" s="14"/>
      <c r="N137" s="14"/>
      <c r="O137" s="14"/>
      <c r="P137" s="15"/>
      <c r="Q137" s="15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14"/>
      <c r="AH137" s="14"/>
    </row>
    <row r="138" spans="1:34" s="13" customFormat="1" x14ac:dyDescent="0.25">
      <c r="A138" s="21"/>
      <c r="B138" s="57"/>
      <c r="C138" s="23"/>
      <c r="D138" s="62"/>
      <c r="E138" s="23"/>
      <c r="F138" s="23"/>
      <c r="G138" s="23"/>
      <c r="H138" s="23"/>
      <c r="I138" s="22"/>
      <c r="J138" s="25"/>
      <c r="K138" s="44"/>
      <c r="L138" s="49"/>
      <c r="M138" s="14"/>
      <c r="N138" s="14"/>
      <c r="O138" s="14"/>
      <c r="P138" s="15"/>
      <c r="Q138" s="15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14"/>
      <c r="AH138" s="14"/>
    </row>
    <row r="139" spans="1:34" s="2" customFormat="1" ht="21.75" customHeight="1" x14ac:dyDescent="0.3">
      <c r="A139" s="21"/>
      <c r="B139" s="57"/>
      <c r="C139" s="23"/>
      <c r="D139" s="62"/>
      <c r="E139" s="23"/>
      <c r="F139" s="23"/>
      <c r="G139" s="23"/>
      <c r="H139" s="23"/>
      <c r="I139" s="22"/>
      <c r="J139" s="25"/>
      <c r="K139" s="47"/>
      <c r="L139" s="52"/>
      <c r="P139" s="6"/>
      <c r="Q139" s="6"/>
    </row>
    <row r="140" spans="1:34" s="1" customFormat="1" ht="21.75" customHeight="1" x14ac:dyDescent="0.3">
      <c r="A140" s="21"/>
      <c r="B140" s="57"/>
      <c r="C140" s="23"/>
      <c r="D140" s="62"/>
      <c r="E140" s="23"/>
      <c r="F140" s="23"/>
      <c r="G140" s="23"/>
      <c r="H140" s="23"/>
      <c r="I140" s="22"/>
      <c r="J140" s="25"/>
      <c r="K140" s="44"/>
      <c r="L140" s="49"/>
      <c r="P140" s="3"/>
      <c r="Q140" s="3"/>
    </row>
    <row r="141" spans="1:34" s="1" customFormat="1" ht="21.75" customHeight="1" x14ac:dyDescent="0.3">
      <c r="A141" s="21"/>
      <c r="B141" s="57"/>
      <c r="C141" s="23"/>
      <c r="D141" s="62"/>
      <c r="E141" s="23"/>
      <c r="F141" s="23"/>
      <c r="G141" s="23"/>
      <c r="H141" s="23"/>
      <c r="I141" s="22"/>
      <c r="J141" s="25"/>
      <c r="K141" s="44"/>
      <c r="L141" s="49"/>
      <c r="P141" s="3"/>
      <c r="Q141" s="3"/>
    </row>
    <row r="142" spans="1:34" s="1" customFormat="1" ht="21.75" customHeight="1" x14ac:dyDescent="0.3">
      <c r="A142" s="21"/>
      <c r="B142" s="57"/>
      <c r="C142" s="23"/>
      <c r="D142" s="62"/>
      <c r="E142" s="23"/>
      <c r="F142" s="23"/>
      <c r="G142" s="23"/>
      <c r="H142" s="23"/>
      <c r="I142" s="22"/>
      <c r="J142" s="25"/>
      <c r="K142" s="44"/>
      <c r="L142" s="49"/>
      <c r="P142" s="3"/>
      <c r="Q142" s="3"/>
    </row>
    <row r="144" spans="1:34" s="13" customFormat="1" x14ac:dyDescent="0.25">
      <c r="A144" s="21"/>
      <c r="B144" s="57"/>
      <c r="C144" s="23"/>
      <c r="D144" s="62"/>
      <c r="E144" s="23"/>
      <c r="F144" s="23"/>
      <c r="G144" s="23"/>
      <c r="H144" s="23"/>
      <c r="I144" s="22"/>
      <c r="J144" s="25"/>
      <c r="K144" s="44"/>
      <c r="L144" s="49"/>
      <c r="M144" s="14"/>
      <c r="N144" s="14"/>
      <c r="O144" s="14"/>
      <c r="P144" s="15"/>
      <c r="Q144" s="15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  <c r="AH144" s="14"/>
    </row>
    <row r="145" spans="1:34" s="13" customFormat="1" x14ac:dyDescent="0.25">
      <c r="A145" s="21"/>
      <c r="B145" s="57"/>
      <c r="C145" s="23"/>
      <c r="D145" s="62"/>
      <c r="E145" s="23"/>
      <c r="F145" s="23"/>
      <c r="G145" s="23"/>
      <c r="H145" s="23"/>
      <c r="I145" s="22"/>
      <c r="J145" s="25"/>
      <c r="K145" s="44"/>
      <c r="L145" s="49"/>
      <c r="M145" s="14"/>
      <c r="N145" s="14"/>
      <c r="O145" s="14"/>
      <c r="P145" s="15"/>
      <c r="Q145" s="15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  <c r="AH145" s="14"/>
    </row>
    <row r="147" spans="1:34" s="18" customFormat="1" x14ac:dyDescent="0.25">
      <c r="A147" s="21"/>
      <c r="B147" s="57"/>
      <c r="C147" s="23"/>
      <c r="D147" s="62"/>
      <c r="E147" s="23"/>
      <c r="F147" s="23"/>
      <c r="G147" s="23"/>
      <c r="H147" s="23"/>
      <c r="I147" s="22"/>
      <c r="J147" s="25"/>
      <c r="K147" s="48"/>
      <c r="L147" s="53"/>
      <c r="P147" s="17"/>
      <c r="Q147" s="17"/>
    </row>
    <row r="153" spans="1:34" s="4" customFormat="1" x14ac:dyDescent="0.25">
      <c r="A153" s="21"/>
      <c r="B153" s="57"/>
      <c r="C153" s="23"/>
      <c r="D153" s="62"/>
      <c r="E153" s="23"/>
      <c r="F153" s="23"/>
      <c r="G153" s="23"/>
      <c r="H153" s="23"/>
      <c r="I153" s="22"/>
      <c r="J153" s="25"/>
      <c r="K153" s="44"/>
      <c r="L153" s="49"/>
      <c r="M153" s="14"/>
      <c r="N153" s="14"/>
      <c r="O153" s="14"/>
      <c r="P153" s="15"/>
      <c r="Q153" s="15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  <c r="AH153" s="14"/>
    </row>
    <row r="161" spans="1:34" s="16" customFormat="1" x14ac:dyDescent="0.25">
      <c r="A161" s="21"/>
      <c r="B161" s="57"/>
      <c r="C161" s="23"/>
      <c r="D161" s="62"/>
      <c r="E161" s="23"/>
      <c r="F161" s="23"/>
      <c r="G161" s="23"/>
      <c r="H161" s="23"/>
      <c r="I161" s="22"/>
      <c r="J161" s="25"/>
      <c r="K161" s="44"/>
      <c r="L161" s="49"/>
      <c r="M161" s="14"/>
      <c r="N161" s="14"/>
      <c r="O161" s="14"/>
      <c r="P161" s="15"/>
      <c r="Q161" s="15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</row>
    <row r="162" spans="1:34" s="16" customFormat="1" x14ac:dyDescent="0.25">
      <c r="A162" s="21"/>
      <c r="B162" s="57"/>
      <c r="C162" s="23"/>
      <c r="D162" s="62"/>
      <c r="E162" s="23"/>
      <c r="F162" s="23"/>
      <c r="G162" s="23"/>
      <c r="H162" s="23"/>
      <c r="I162" s="22"/>
      <c r="J162" s="25"/>
      <c r="K162" s="44"/>
      <c r="L162" s="49"/>
      <c r="M162" s="14"/>
      <c r="N162" s="14"/>
      <c r="O162" s="14"/>
      <c r="P162" s="15"/>
      <c r="Q162" s="15"/>
      <c r="R162" s="14"/>
      <c r="S162" s="14"/>
      <c r="T162" s="14"/>
      <c r="U162" s="14"/>
      <c r="V162" s="14"/>
      <c r="W162" s="14"/>
      <c r="X162" s="14"/>
      <c r="Y162" s="14"/>
      <c r="Z162" s="14"/>
      <c r="AA162" s="14"/>
      <c r="AB162" s="14"/>
      <c r="AC162" s="14"/>
      <c r="AD162" s="14"/>
      <c r="AE162" s="14"/>
      <c r="AF162" s="14"/>
      <c r="AG162" s="14"/>
      <c r="AH162" s="14"/>
    </row>
    <row r="163" spans="1:34" s="16" customFormat="1" x14ac:dyDescent="0.25">
      <c r="A163" s="21"/>
      <c r="B163" s="57"/>
      <c r="C163" s="23"/>
      <c r="D163" s="62"/>
      <c r="E163" s="23"/>
      <c r="F163" s="23"/>
      <c r="G163" s="23"/>
      <c r="H163" s="23"/>
      <c r="I163" s="22"/>
      <c r="J163" s="25"/>
      <c r="K163" s="44"/>
      <c r="L163" s="49"/>
      <c r="M163" s="14"/>
      <c r="N163" s="14"/>
      <c r="O163" s="14"/>
      <c r="P163" s="15"/>
      <c r="Q163" s="15"/>
      <c r="R163" s="14"/>
      <c r="S163" s="14"/>
      <c r="T163" s="14"/>
      <c r="U163" s="14"/>
      <c r="V163" s="14"/>
      <c r="W163" s="14"/>
      <c r="X163" s="14"/>
      <c r="Y163" s="14"/>
      <c r="Z163" s="14"/>
      <c r="AA163" s="14"/>
      <c r="AB163" s="14"/>
      <c r="AC163" s="14"/>
      <c r="AD163" s="14"/>
      <c r="AE163" s="14"/>
      <c r="AF163" s="14"/>
      <c r="AG163" s="14"/>
      <c r="AH163" s="14"/>
    </row>
    <row r="164" spans="1:34" s="16" customFormat="1" x14ac:dyDescent="0.25">
      <c r="A164" s="21"/>
      <c r="B164" s="57"/>
      <c r="C164" s="23"/>
      <c r="D164" s="62"/>
      <c r="E164" s="23"/>
      <c r="F164" s="23"/>
      <c r="G164" s="23"/>
      <c r="H164" s="23"/>
      <c r="I164" s="22"/>
      <c r="J164" s="25"/>
      <c r="K164" s="44"/>
      <c r="L164" s="49"/>
      <c r="M164" s="14"/>
      <c r="N164" s="14"/>
      <c r="O164" s="14"/>
      <c r="P164" s="15"/>
      <c r="Q164" s="15"/>
      <c r="R164" s="14"/>
      <c r="S164" s="14"/>
      <c r="T164" s="14"/>
      <c r="U164" s="14"/>
      <c r="V164" s="14"/>
      <c r="W164" s="14"/>
      <c r="X164" s="14"/>
      <c r="Y164" s="14"/>
      <c r="Z164" s="14"/>
      <c r="AA164" s="14"/>
      <c r="AB164" s="14"/>
      <c r="AC164" s="14"/>
      <c r="AD164" s="14"/>
      <c r="AE164" s="14"/>
      <c r="AF164" s="14"/>
      <c r="AG164" s="14"/>
      <c r="AH164" s="14"/>
    </row>
  </sheetData>
  <mergeCells count="24">
    <mergeCell ref="K2:K4"/>
    <mergeCell ref="L2:L4"/>
    <mergeCell ref="K1:L1"/>
    <mergeCell ref="A91:A97"/>
    <mergeCell ref="A63:A69"/>
    <mergeCell ref="A71:A77"/>
    <mergeCell ref="A79:A89"/>
    <mergeCell ref="A47:A53"/>
    <mergeCell ref="A55:A61"/>
    <mergeCell ref="A32:A37"/>
    <mergeCell ref="A39:A45"/>
    <mergeCell ref="A19:A30"/>
    <mergeCell ref="A5:A10"/>
    <mergeCell ref="A12:A17"/>
    <mergeCell ref="H2:H4"/>
    <mergeCell ref="I2:I4"/>
    <mergeCell ref="J2:J4"/>
    <mergeCell ref="A2:A4"/>
    <mergeCell ref="B2:B4"/>
    <mergeCell ref="D2:D4"/>
    <mergeCell ref="E2:E4"/>
    <mergeCell ref="F2:F4"/>
    <mergeCell ref="G2:G4"/>
    <mergeCell ref="C2:C4"/>
  </mergeCells>
  <conditionalFormatting sqref="I28:I29 I37 I2:I6">
    <cfRule type="cellIs" dxfId="15" priority="26" stopIfTrue="1" operator="equal">
      <formula>3610</formula>
    </cfRule>
  </conditionalFormatting>
  <conditionalFormatting sqref="E5:E10 E14">
    <cfRule type="cellIs" dxfId="14" priority="24" stopIfTrue="1" operator="lessThan">
      <formula>$B$5</formula>
    </cfRule>
  </conditionalFormatting>
  <conditionalFormatting sqref="E12:E13 E16:E17 E25:E26">
    <cfRule type="cellIs" dxfId="13" priority="23" stopIfTrue="1" operator="lessThan">
      <formula>$B$12</formula>
    </cfRule>
  </conditionalFormatting>
  <conditionalFormatting sqref="E37 E19:E24 E27:E30 E15">
    <cfRule type="cellIs" dxfId="12" priority="22" stopIfTrue="1" operator="lessThan">
      <formula>$B$19</formula>
    </cfRule>
  </conditionalFormatting>
  <conditionalFormatting sqref="E43 E32:E36">
    <cfRule type="cellIs" dxfId="11" priority="21" stopIfTrue="1" operator="lessThan">
      <formula>$B$32</formula>
    </cfRule>
  </conditionalFormatting>
  <conditionalFormatting sqref="E44:E45 E39:E42">
    <cfRule type="cellIs" dxfId="10" priority="20" stopIfTrue="1" operator="lessThan">
      <formula>$B$39</formula>
    </cfRule>
  </conditionalFormatting>
  <conditionalFormatting sqref="E49:E53">
    <cfRule type="cellIs" dxfId="9" priority="19" stopIfTrue="1" operator="lessThan">
      <formula>$B$47</formula>
    </cfRule>
  </conditionalFormatting>
  <conditionalFormatting sqref="E69 E63:E67">
    <cfRule type="cellIs" dxfId="8" priority="17" stopIfTrue="1" operator="lessThan">
      <formula>$B$63</formula>
    </cfRule>
  </conditionalFormatting>
  <conditionalFormatting sqref="E84 E86 E88 E71:E76 E68">
    <cfRule type="cellIs" dxfId="7" priority="16" stopIfTrue="1" operator="lessThan">
      <formula>$B$71</formula>
    </cfRule>
  </conditionalFormatting>
  <conditionalFormatting sqref="E87 E77 E85 E89 E80:E83">
    <cfRule type="cellIs" dxfId="6" priority="15" stopIfTrue="1" operator="lessThan">
      <formula>$B$77</formula>
    </cfRule>
  </conditionalFormatting>
  <conditionalFormatting sqref="E79 E91:E97">
    <cfRule type="cellIs" dxfId="5" priority="30" stopIfTrue="1" operator="lessThan">
      <formula>$B$79</formula>
    </cfRule>
  </conditionalFormatting>
  <conditionalFormatting sqref="E48">
    <cfRule type="cellIs" dxfId="4" priority="14" stopIfTrue="1" operator="lessThan">
      <formula>$B$32</formula>
    </cfRule>
  </conditionalFormatting>
  <conditionalFormatting sqref="E55:E61">
    <cfRule type="cellIs" dxfId="3" priority="31" stopIfTrue="1" operator="lessThan">
      <formula>$B$55</formula>
    </cfRule>
  </conditionalFormatting>
  <conditionalFormatting sqref="G125:G990 L100 G78:G122 G1:G70">
    <cfRule type="cellIs" dxfId="2" priority="3" operator="equal">
      <formula>"Total effectif"</formula>
    </cfRule>
  </conditionalFormatting>
  <conditionalFormatting sqref="K100">
    <cfRule type="cellIs" dxfId="1" priority="2" operator="equal">
      <formula>"Total effectif"</formula>
    </cfRule>
  </conditionalFormatting>
  <conditionalFormatting sqref="G71:G77">
    <cfRule type="cellIs" dxfId="0" priority="1" operator="equal">
      <formula>"Total effectif"</formula>
    </cfRule>
  </conditionalFormatting>
  <pageMargins left="0.19685039370078741" right="0.19685039370078741" top="0.19685039370078741" bottom="0.19685039370078741" header="0.31496062992125984" footer="0.31496062992125984"/>
  <pageSetup paperSize="9" scale="49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16</vt:i4>
      </vt:variant>
    </vt:vector>
  </HeadingPairs>
  <TitlesOfParts>
    <vt:vector size="17" baseType="lpstr">
      <vt:lpstr>PDF Cam</vt:lpstr>
      <vt:lpstr>col_K_et_L</vt:lpstr>
      <vt:lpstr>'PDF Cam'!Impression_des_titres</vt:lpstr>
      <vt:lpstr>plage1</vt:lpstr>
      <vt:lpstr>plage10</vt:lpstr>
      <vt:lpstr>plage11</vt:lpstr>
      <vt:lpstr>plage2</vt:lpstr>
      <vt:lpstr>plage3</vt:lpstr>
      <vt:lpstr>plage4</vt:lpstr>
      <vt:lpstr>plage5</vt:lpstr>
      <vt:lpstr>plage6</vt:lpstr>
      <vt:lpstr>plage7</vt:lpstr>
      <vt:lpstr>plage8</vt:lpstr>
      <vt:lpstr>plage9</vt:lpstr>
      <vt:lpstr>volume_demande</vt:lpstr>
      <vt:lpstr>volume_en_cours</vt:lpstr>
      <vt:lpstr>volume_incorpore</vt:lpstr>
    </vt:vector>
  </TitlesOfParts>
  <Company>Ministère de la Défense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COURSAGE Laurent LCL</dc:creator>
  <cp:lastModifiedBy>Stephane_et_Julie</cp:lastModifiedBy>
  <cp:lastPrinted>2017-10-09T08:49:50Z</cp:lastPrinted>
  <dcterms:created xsi:type="dcterms:W3CDTF">2016-12-02T12:38:24Z</dcterms:created>
  <dcterms:modified xsi:type="dcterms:W3CDTF">2017-10-09T15:30:05Z</dcterms:modified>
</cp:coreProperties>
</file>