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75" windowWidth="23715" windowHeight="10050"/>
  </bookViews>
  <sheets>
    <sheet name="Feuil1" sheetId="1" r:id="rId1"/>
    <sheet name="Abaque" sheetId="2" r:id="rId2"/>
  </sheets>
  <definedNames>
    <definedName name="Abdos_F">Abaque!$B$36:$U$39</definedName>
    <definedName name="Abdos_M">Abaque!$B$31:$T$34</definedName>
    <definedName name="Cooper_F">Abaque!$B$16:$AD$19</definedName>
    <definedName name="Cooper_M">Abaque!$B$11:$AD$14</definedName>
    <definedName name="Cordes_F">Abaque!$B$26:$U$29</definedName>
    <definedName name="Cordes_M">Abaque!$B$21:$U$24</definedName>
    <definedName name="Correspondance">Abaque!$B$12:$C$14</definedName>
    <definedName name="Marche_">Abaque!#REF!</definedName>
    <definedName name="Marche_F">Abaque!$B$6:$AI$9</definedName>
    <definedName name="Marche_M">Abaque!$B$1:$AI$4</definedName>
    <definedName name="Mc_F">Abaque!#REF!</definedName>
    <definedName name="Mc_M">Abaque!#REF!</definedName>
    <definedName name="Piscine_F">Abaque!$B$46:$Z$49</definedName>
    <definedName name="Piscine_M">Abaque!$B$41:$AA$44</definedName>
    <definedName name="Tirs_F">Abaque!$B$56:$X$59</definedName>
    <definedName name="Tirs_M">Abaque!$B$51:$X$54</definedName>
  </definedNames>
  <calcPr calcId="145621"/>
</workbook>
</file>

<file path=xl/calcChain.xml><?xml version="1.0" encoding="utf-8"?>
<calcChain xmlns="http://schemas.openxmlformats.org/spreadsheetml/2006/main">
  <c r="E6" i="1" l="1"/>
  <c r="F6" i="1" s="1"/>
  <c r="H6" i="1" s="1"/>
  <c r="E7" i="1"/>
  <c r="F7" i="1" s="1"/>
  <c r="H7" i="1" s="1"/>
  <c r="E3" i="1"/>
  <c r="F3" i="1" s="1"/>
  <c r="H3" i="1" s="1"/>
  <c r="E4" i="1"/>
  <c r="F4" i="1" s="1"/>
  <c r="H4" i="1" s="1"/>
  <c r="U6" i="1"/>
  <c r="U7" i="1"/>
  <c r="U4" i="1"/>
  <c r="U3" i="1"/>
  <c r="W7" i="1"/>
  <c r="W4" i="1"/>
  <c r="W6" i="1"/>
  <c r="W3" i="1"/>
  <c r="Q6" i="1"/>
  <c r="Q3" i="1"/>
  <c r="Q7" i="1"/>
  <c r="Q4" i="1"/>
  <c r="O6" i="1"/>
  <c r="O3" i="1"/>
  <c r="O4" i="1"/>
  <c r="O7" i="1"/>
  <c r="M6" i="1"/>
  <c r="M7" i="1"/>
  <c r="M4" i="1"/>
  <c r="M3" i="1"/>
  <c r="K6" i="1"/>
  <c r="K7" i="1"/>
  <c r="K4" i="1"/>
  <c r="K3" i="1"/>
  <c r="X3" i="1" l="1"/>
  <c r="Y3" i="1" s="1"/>
  <c r="X4" i="1"/>
  <c r="Y4" i="1" s="1"/>
  <c r="X7" i="1"/>
  <c r="Y7" i="1" s="1"/>
  <c r="X6" i="1"/>
  <c r="Y6" i="1" s="1"/>
  <c r="R3" i="1"/>
  <c r="S3" i="1" s="1"/>
  <c r="R4" i="1"/>
  <c r="S4" i="1" s="1"/>
  <c r="R7" i="1"/>
  <c r="S7" i="1" s="1"/>
  <c r="R6" i="1"/>
  <c r="S6" i="1" s="1"/>
  <c r="E5" i="1"/>
  <c r="F5" i="1" s="1"/>
  <c r="H5" i="1" s="1"/>
  <c r="E2" i="1"/>
  <c r="F2" i="1" s="1"/>
  <c r="U5" i="1"/>
  <c r="W5" i="1"/>
  <c r="Q5" i="1"/>
  <c r="O5" i="1"/>
  <c r="M5" i="1"/>
  <c r="K5" i="1"/>
  <c r="X5" i="1" l="1"/>
  <c r="Y5" i="1" s="1"/>
  <c r="R5" i="1"/>
  <c r="S5" i="1" s="1"/>
  <c r="H2" i="1"/>
  <c r="U2" i="1"/>
  <c r="Q2" i="1"/>
  <c r="M2" i="1"/>
  <c r="O2" i="1"/>
  <c r="K2" i="1"/>
  <c r="W2" i="1"/>
  <c r="X2" i="1" l="1"/>
  <c r="Y2" i="1" s="1"/>
  <c r="R2" i="1"/>
  <c r="S2" i="1" s="1"/>
</calcChain>
</file>

<file path=xl/sharedStrings.xml><?xml version="1.0" encoding="utf-8"?>
<sst xmlns="http://schemas.openxmlformats.org/spreadsheetml/2006/main" count="119" uniqueCount="58">
  <si>
    <t>age</t>
  </si>
  <si>
    <t>caté</t>
  </si>
  <si>
    <t>M</t>
  </si>
  <si>
    <t>S</t>
  </si>
  <si>
    <t>GRADE</t>
  </si>
  <si>
    <t>NOM</t>
  </si>
  <si>
    <t>PRENOM</t>
  </si>
  <si>
    <t>DATE DE NAISSANCE</t>
  </si>
  <si>
    <t>AUJOURD'HUI</t>
  </si>
  <si>
    <t>SEXE</t>
  </si>
  <si>
    <t>V1</t>
  </si>
  <si>
    <t>V2</t>
  </si>
  <si>
    <t>F</t>
  </si>
  <si>
    <t>CNE</t>
  </si>
  <si>
    <t>CLASSEMENT
CCPG</t>
  </si>
  <si>
    <t>COOPER
DISTANCE</t>
  </si>
  <si>
    <t>FLAMME</t>
  </si>
  <si>
    <t>GOLDORAK</t>
  </si>
  <si>
    <t>FLAMMETTE</t>
  </si>
  <si>
    <t>STARLA</t>
  </si>
  <si>
    <t>COOPER HOMMES</t>
  </si>
  <si>
    <t>COOPER FEMMES</t>
  </si>
  <si>
    <t>DISTANCE PISCINE</t>
  </si>
  <si>
    <t>NOTE CCPG</t>
  </si>
  <si>
    <t>25M</t>
  </si>
  <si>
    <t>50M</t>
  </si>
  <si>
    <t>75M</t>
  </si>
  <si>
    <t>M100</t>
  </si>
  <si>
    <t>M105</t>
  </si>
  <si>
    <t>M110</t>
  </si>
  <si>
    <t>PISCINE
HOMME</t>
  </si>
  <si>
    <t>PISCINE
FEMME</t>
  </si>
  <si>
    <t>Aptitude médicale</t>
  </si>
  <si>
    <t>M3</t>
  </si>
  <si>
    <t>M4</t>
  </si>
  <si>
    <t>M5</t>
  </si>
  <si>
    <t>M6</t>
  </si>
  <si>
    <t>M7</t>
  </si>
  <si>
    <t>CORDES HOMME</t>
  </si>
  <si>
    <t>COORDES FEMME</t>
  </si>
  <si>
    <t>ABDOS HOMME</t>
  </si>
  <si>
    <t>ABDOS FEMME</t>
  </si>
  <si>
    <t>NOTE
PISCINE</t>
  </si>
  <si>
    <t>CORDES
TEMPS</t>
  </si>
  <si>
    <t>COOPER
NOTE</t>
  </si>
  <si>
    <t>CORDES
NOTE</t>
  </si>
  <si>
    <t>ABDOS
NOMBRE</t>
  </si>
  <si>
    <t>ABDOS
NOTE</t>
  </si>
  <si>
    <t>TIRS
HOMME</t>
  </si>
  <si>
    <t>TIRS
FEMMES</t>
  </si>
  <si>
    <t>MC
HOMMES</t>
  </si>
  <si>
    <t>MC
FEMMES</t>
  </si>
  <si>
    <t>SCORE
TIRS</t>
  </si>
  <si>
    <t>NOTE
TIRS</t>
  </si>
  <si>
    <t>TEMPS
MC</t>
  </si>
  <si>
    <t>NOTE
MC</t>
  </si>
  <si>
    <t>NOTE
CCPS</t>
  </si>
  <si>
    <t>CLASSEMENT
CCPS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</si>
</sst>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1" fillId="0" borderId="0"/>
    <xf numFmtId="0" fontId="6" fillId="0" borderId="0" applyFill="0">
      <alignment horizontal="left" vertical="top" wrapText="1"/>
    </xf>
  </cellStyleXfs>
  <cellXfs count="28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4" fillId="0" borderId="1" xfId="2" applyNumberFormat="1" applyFont="1" applyFill="1" applyBorder="1" applyAlignment="1">
      <alignment horizontal="center" vertical="center"/>
    </xf>
    <xf numFmtId="0" fontId="5" fillId="0" borderId="1" xfId="3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14" fontId="5" fillId="0" borderId="1" xfId="3" applyNumberFormat="1" applyFont="1" applyFill="1" applyBorder="1" applyAlignment="1" applyProtection="1">
      <alignment horizontal="center" vertical="center" wrapText="1"/>
    </xf>
    <xf numFmtId="1" fontId="5" fillId="0" borderId="1" xfId="3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5">
    <cellStyle name="INI-fil for Felles Malverk_x000d__x000a_[App" xfId="3"/>
    <cellStyle name="Lien hypertexte" xfId="2" builtinId="8"/>
    <cellStyle name="Normal" xfId="0" builtinId="0"/>
    <cellStyle name="Normal 2" xfId="1"/>
    <cellStyle name="Normal 2 3" xfId="4"/>
  </cellStyles>
  <dxfs count="53"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E484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7"/>
  <sheetViews>
    <sheetView tabSelected="1" workbookViewId="0">
      <pane xSplit="3" ySplit="1" topLeftCell="G2" activePane="bottomRight" state="frozen"/>
      <selection pane="topRight" activeCell="E1" sqref="E1"/>
      <selection pane="bottomLeft" activeCell="A2" sqref="A2"/>
      <selection pane="bottomRight" activeCell="U2" sqref="U2"/>
    </sheetView>
  </sheetViews>
  <sheetFormatPr baseColWidth="10" defaultRowHeight="15" x14ac:dyDescent="0.25"/>
  <cols>
    <col min="1" max="1" width="11.42578125" style="5"/>
    <col min="2" max="2" width="16.140625" style="5" bestFit="1" customWidth="1"/>
    <col min="3" max="3" width="15.42578125" style="5" bestFit="1" customWidth="1"/>
    <col min="4" max="4" width="11.140625" style="5" bestFit="1" customWidth="1"/>
    <col min="5" max="5" width="13" style="5" bestFit="1" customWidth="1"/>
    <col min="6" max="6" width="4.140625" style="5" bestFit="1" customWidth="1"/>
    <col min="7" max="7" width="13.42578125" style="5" customWidth="1"/>
    <col min="8" max="8" width="4.7109375" style="5" bestFit="1" customWidth="1"/>
    <col min="9" max="9" width="5.140625" style="5" bestFit="1" customWidth="1"/>
    <col min="10" max="10" width="9.7109375" style="5" bestFit="1" customWidth="1"/>
    <col min="11" max="11" width="8" style="5" bestFit="1" customWidth="1"/>
    <col min="12" max="13" width="8" style="5" customWidth="1"/>
    <col min="14" max="14" width="9.7109375" style="5" customWidth="1"/>
    <col min="15" max="15" width="8" style="5" customWidth="1"/>
    <col min="16" max="18" width="11.42578125" style="5"/>
    <col min="19" max="21" width="12.5703125" style="5" customWidth="1"/>
    <col min="22" max="24" width="11.42578125" style="5"/>
    <col min="25" max="25" width="12.5703125" style="5" customWidth="1"/>
    <col min="26" max="16384" width="11.42578125" style="5"/>
  </cols>
  <sheetData>
    <row r="1" spans="1:25" ht="45" x14ac:dyDescent="0.25">
      <c r="A1" s="4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0</v>
      </c>
      <c r="G1" s="4" t="s">
        <v>32</v>
      </c>
      <c r="H1" s="4" t="s">
        <v>1</v>
      </c>
      <c r="I1" s="4" t="s">
        <v>9</v>
      </c>
      <c r="J1" s="4" t="s">
        <v>15</v>
      </c>
      <c r="K1" s="27" t="s">
        <v>44</v>
      </c>
      <c r="L1" s="4" t="s">
        <v>43</v>
      </c>
      <c r="M1" s="27" t="s">
        <v>45</v>
      </c>
      <c r="N1" s="4" t="s">
        <v>46</v>
      </c>
      <c r="O1" s="27" t="s">
        <v>47</v>
      </c>
      <c r="P1" s="4" t="s">
        <v>22</v>
      </c>
      <c r="Q1" s="27" t="s">
        <v>42</v>
      </c>
      <c r="R1" s="4" t="s">
        <v>23</v>
      </c>
      <c r="S1" s="4" t="s">
        <v>14</v>
      </c>
      <c r="T1" s="4" t="s">
        <v>54</v>
      </c>
      <c r="U1" s="22" t="s">
        <v>55</v>
      </c>
      <c r="V1" s="4" t="s">
        <v>52</v>
      </c>
      <c r="W1" s="27" t="s">
        <v>53</v>
      </c>
      <c r="X1" s="4" t="s">
        <v>56</v>
      </c>
      <c r="Y1" s="4" t="s">
        <v>57</v>
      </c>
    </row>
    <row r="2" spans="1:25" s="15" customFormat="1" ht="20.100000000000001" customHeight="1" x14ac:dyDescent="0.25">
      <c r="A2" s="11" t="s">
        <v>13</v>
      </c>
      <c r="B2" s="3" t="s">
        <v>16</v>
      </c>
      <c r="C2" s="8" t="s">
        <v>17</v>
      </c>
      <c r="D2" s="6">
        <v>34458</v>
      </c>
      <c r="E2" s="12">
        <f ca="1">TODAY()</f>
        <v>43032</v>
      </c>
      <c r="F2" s="13">
        <f ca="1">DATEDIF(D2,E2,"Y")</f>
        <v>23</v>
      </c>
      <c r="G2" s="13"/>
      <c r="H2" s="7" t="str">
        <f ca="1">IF(F2&lt;&gt;"",IF(F2&lt;40,"S",IF(F2&lt;50,"V1","V2")),"")</f>
        <v>S</v>
      </c>
      <c r="I2" s="7" t="s">
        <v>2</v>
      </c>
      <c r="J2" s="14">
        <v>2300</v>
      </c>
      <c r="K2" s="14">
        <f ca="1">IF(G2="Exempt","Ex",HLOOKUP(J2,INDIRECT("Cooper_"&amp;I2),VLOOKUP(H2,Correspondance,2,FALSE),1))</f>
        <v>8</v>
      </c>
      <c r="L2" s="14">
        <v>16.100000000000001</v>
      </c>
      <c r="M2" s="14">
        <f ca="1">IF(G2="Exempt","Ex",HLOOKUP(L2,INDIRECT("Cordes_"&amp;I2),VLOOKUP(H2,Correspondance,2,FALSE),1))</f>
        <v>6</v>
      </c>
      <c r="N2" s="14">
        <v>24</v>
      </c>
      <c r="O2" s="14">
        <f ca="1">IF(G2="Exempt","Ex",HLOOKUP(N2,INDIRECT("Abdos_"&amp;I2),VLOOKUP(H2,Correspondance,2,FALSE),1))</f>
        <v>3</v>
      </c>
      <c r="P2" s="14">
        <v>181</v>
      </c>
      <c r="Q2" s="14">
        <f ca="1">IF(G2="Exempt","Ex",HLOOKUP(P2,INDIRECT("Piscine_"&amp;I2),VLOOKUP(H2,Correspondance,2,FALSE),1))</f>
        <v>11</v>
      </c>
      <c r="R2" s="14">
        <f ca="1">IFERROR(K2+Q2+M2+O2,"Ex")</f>
        <v>28</v>
      </c>
      <c r="S2" s="14">
        <f ca="1">IF(R2="Ex","Ex",IF(R2&lt;&gt;"",IF(R2&lt;22,1,IF(R2&lt;32,2,IF(R2&lt;42,3,IF(R2&lt;52,4,5)))),""))</f>
        <v>2</v>
      </c>
      <c r="T2" s="14">
        <v>36.1</v>
      </c>
      <c r="U2" s="14">
        <f ca="1">IF(G2="Exempt","Ex",HLOOKUP(T2,INDIRECT("Marche_"&amp;I2),VLOOKUP(H2,Correspondance,2,FALSE),1))</f>
        <v>0</v>
      </c>
      <c r="V2" s="14">
        <v>64</v>
      </c>
      <c r="W2" s="14">
        <f ca="1">IF(G2="Exempt","Ex",HLOOKUP(V2,INDIRECT("Tirs_"&amp;I2),VLOOKUP(H2,Correspondance,2,FALSE),1))</f>
        <v>12</v>
      </c>
      <c r="X2" s="14">
        <f ca="1">IFERROR(U2+W2,"Ex")</f>
        <v>12</v>
      </c>
      <c r="Y2" s="14">
        <f ca="1">IF(X2="Ex","Ex",IF(X2&lt;&gt;"",IF(X2&lt;22,1,IF(X2&lt;32,2,IF(X2&lt;42,3,IF(X2&lt;52,4,5)))),""))</f>
        <v>1</v>
      </c>
    </row>
    <row r="3" spans="1:25" s="15" customFormat="1" ht="20.100000000000001" customHeight="1" x14ac:dyDescent="0.25">
      <c r="A3" s="11" t="s">
        <v>13</v>
      </c>
      <c r="B3" s="3" t="s">
        <v>16</v>
      </c>
      <c r="C3" s="8" t="s">
        <v>17</v>
      </c>
      <c r="D3" s="6">
        <v>27518</v>
      </c>
      <c r="E3" s="12">
        <f t="shared" ref="E3:E4" ca="1" si="0">TODAY()</f>
        <v>43032</v>
      </c>
      <c r="F3" s="13">
        <f t="shared" ref="F3:F4" ca="1" si="1">DATEDIF(D3,E3,"Y")</f>
        <v>42</v>
      </c>
      <c r="G3" s="13"/>
      <c r="H3" s="7" t="str">
        <f t="shared" ref="H3:H7" ca="1" si="2">IF(F3&lt;&gt;"",IF(F3&lt;40,"S",IF(F3&lt;50,"V1","V2")),"")</f>
        <v>V1</v>
      </c>
      <c r="I3" s="7" t="s">
        <v>2</v>
      </c>
      <c r="J3" s="14">
        <v>2300</v>
      </c>
      <c r="K3" s="14">
        <f ca="1">IF(G3="Exempt","Ex",HLOOKUP(J3,INDIRECT("Cooper_"&amp;I3),VLOOKUP(H3,Correspondance,2,FALSE),1))</f>
        <v>11</v>
      </c>
      <c r="L3" s="14">
        <v>16.100000000000001</v>
      </c>
      <c r="M3" s="14">
        <f ca="1">IF(G3="Exempt","Ex",HLOOKUP(L3,INDIRECT("Cordes_"&amp;I3),VLOOKUP(H3,Correspondance,2,FALSE),1))</f>
        <v>9</v>
      </c>
      <c r="N3" s="14">
        <v>24</v>
      </c>
      <c r="O3" s="14">
        <f ca="1">IF(G3="Exempt","Ex",HLOOKUP(N3,INDIRECT("Abdos_"&amp;I3),VLOOKUP(H3,Correspondance,2,FALSE),1))</f>
        <v>6</v>
      </c>
      <c r="P3" s="14">
        <v>181</v>
      </c>
      <c r="Q3" s="14">
        <f ca="1">IF(G3="Exempt","Ex",HLOOKUP(P3,INDIRECT("Piscine_"&amp;I3),VLOOKUP(H3,Correspondance,2,FALSE),1))</f>
        <v>14</v>
      </c>
      <c r="R3" s="14">
        <f ca="1">IFERROR(K3+Q3+M3+O3,"Ex")</f>
        <v>40</v>
      </c>
      <c r="S3" s="14">
        <f t="shared" ref="S3:S7" ca="1" si="3">IF(R3="Ex","Ex",IF(R3&lt;&gt;"",IF(R3&lt;22,1,IF(R3&lt;32,2,IF(R3&lt;42,3,IF(R3&lt;52,4,5)))),""))</f>
        <v>3</v>
      </c>
      <c r="T3" s="14">
        <v>45</v>
      </c>
      <c r="U3" s="14">
        <f ca="1">IF(G3="Exempt","Ex",HLOOKUP(T3,INDIRECT("Marche_"&amp;I3),VLOOKUP(H3,Correspondance,2,FALSE),1))</f>
        <v>0</v>
      </c>
      <c r="V3" s="14">
        <v>80</v>
      </c>
      <c r="W3" s="14">
        <f ca="1">IF(G3="Exempt","Ex",HLOOKUP(V3,INDIRECT("Tirs_"&amp;I3),VLOOKUP(H3,Correspondance,2,FALSE),1))</f>
        <v>16</v>
      </c>
      <c r="X3" s="14">
        <f t="shared" ref="X3:X7" ca="1" si="4">IFERROR(U3+W3,"Ex")</f>
        <v>16</v>
      </c>
      <c r="Y3" s="14">
        <f t="shared" ref="Y3:Y7" ca="1" si="5">IF(X3="Ex","Ex",IF(X3&lt;&gt;"",IF(X3&lt;22,1,IF(X3&lt;32,2,IF(X3&lt;42,3,IF(X3&lt;52,4,5)))),""))</f>
        <v>1</v>
      </c>
    </row>
    <row r="4" spans="1:25" s="15" customFormat="1" ht="20.100000000000001" customHeight="1" x14ac:dyDescent="0.25">
      <c r="A4" s="11" t="s">
        <v>13</v>
      </c>
      <c r="B4" s="3" t="s">
        <v>16</v>
      </c>
      <c r="C4" s="8" t="s">
        <v>17</v>
      </c>
      <c r="D4" s="6">
        <v>22041</v>
      </c>
      <c r="E4" s="12">
        <f t="shared" ca="1" si="0"/>
        <v>43032</v>
      </c>
      <c r="F4" s="13">
        <f t="shared" ca="1" si="1"/>
        <v>57</v>
      </c>
      <c r="G4" s="13"/>
      <c r="H4" s="7" t="str">
        <f t="shared" ca="1" si="2"/>
        <v>V2</v>
      </c>
      <c r="I4" s="7" t="s">
        <v>2</v>
      </c>
      <c r="J4" s="14">
        <v>2300</v>
      </c>
      <c r="K4" s="14">
        <f ca="1">IF(G4="Exempt","Ex",HLOOKUP(J4,INDIRECT("Cooper_"&amp;I4),VLOOKUP(H4,Correspondance,2,FALSE),1))</f>
        <v>14</v>
      </c>
      <c r="L4" s="14">
        <v>16.100000000000001</v>
      </c>
      <c r="M4" s="14">
        <f ca="1">IF(G4="Exempt","Ex",HLOOKUP(L4,INDIRECT("Cordes_"&amp;I4),VLOOKUP(H4,Correspondance,2,FALSE),1))</f>
        <v>10</v>
      </c>
      <c r="N4" s="14">
        <v>24</v>
      </c>
      <c r="O4" s="14">
        <f ca="1">IF(G4="Exempt","Ex",HLOOKUP(N4,INDIRECT("Abdos_"&amp;I4),VLOOKUP(H4,Correspondance,2,FALSE),1))</f>
        <v>9</v>
      </c>
      <c r="P4" s="14">
        <v>181</v>
      </c>
      <c r="Q4" s="14">
        <f ca="1">IF(G4="Exempt","Ex",HLOOKUP(P4,INDIRECT("Piscine_"&amp;I4),VLOOKUP(H4,Correspondance,2,FALSE),1))</f>
        <v>17</v>
      </c>
      <c r="R4" s="14">
        <f ca="1">IFERROR(K4+Q4+M4+O4,"Ex")</f>
        <v>50</v>
      </c>
      <c r="S4" s="14">
        <f t="shared" ca="1" si="3"/>
        <v>4</v>
      </c>
      <c r="T4" s="14">
        <v>45</v>
      </c>
      <c r="U4" s="14">
        <f ca="1">IF(G4="Exempt","Ex",HLOOKUP(T4,INDIRECT("Marche_"&amp;I4),VLOOKUP(H4,Correspondance,2,FALSE),1))</f>
        <v>0</v>
      </c>
      <c r="V4" s="14">
        <v>80</v>
      </c>
      <c r="W4" s="14">
        <f ca="1">IF(G4="Exempt","Ex",HLOOKUP(V4,INDIRECT("Tirs_"&amp;I4),VLOOKUP(H4,Correspondance,2,FALSE),1))</f>
        <v>16</v>
      </c>
      <c r="X4" s="14">
        <f t="shared" ca="1" si="4"/>
        <v>16</v>
      </c>
      <c r="Y4" s="14">
        <f t="shared" ca="1" si="5"/>
        <v>1</v>
      </c>
    </row>
    <row r="5" spans="1:25" s="15" customFormat="1" ht="20.100000000000001" customHeight="1" x14ac:dyDescent="0.25">
      <c r="A5" s="11" t="s">
        <v>13</v>
      </c>
      <c r="B5" s="3" t="s">
        <v>18</v>
      </c>
      <c r="C5" s="8" t="s">
        <v>19</v>
      </c>
      <c r="D5" s="6">
        <v>32757</v>
      </c>
      <c r="E5" s="12">
        <f t="shared" ref="E5:E7" ca="1" si="6">TODAY()</f>
        <v>43032</v>
      </c>
      <c r="F5" s="13">
        <f t="shared" ref="F5" ca="1" si="7">DATEDIF(D5,E5,"Y")</f>
        <v>28</v>
      </c>
      <c r="G5" s="13"/>
      <c r="H5" s="7" t="str">
        <f t="shared" ca="1" si="2"/>
        <v>S</v>
      </c>
      <c r="I5" s="7" t="s">
        <v>12</v>
      </c>
      <c r="J5" s="14">
        <v>2300</v>
      </c>
      <c r="K5" s="14">
        <f ca="1">IF(G5="Exempt","Ex",HLOOKUP(J5,INDIRECT("Cooper_"&amp;I5),VLOOKUP(H5,Correspondance,2,FALSE),1))</f>
        <v>14</v>
      </c>
      <c r="L5" s="14">
        <v>28.1</v>
      </c>
      <c r="M5" s="14">
        <f ca="1">IF(G5="Exempt","Ex",HLOOKUP(L5,INDIRECT("Cordes_"&amp;I5),VLOOKUP(H5,Correspondance,2,FALSE),1))</f>
        <v>6</v>
      </c>
      <c r="N5" s="14">
        <v>5</v>
      </c>
      <c r="O5" s="14">
        <f ca="1">IF(G5="Exempt","Ex",HLOOKUP(N5,INDIRECT("Abdos_"&amp;I5),VLOOKUP(H5,Correspondance,2,FALSE),1))</f>
        <v>0</v>
      </c>
      <c r="P5" s="14">
        <v>221</v>
      </c>
      <c r="Q5" s="14">
        <f ca="1">IF(G5="Exempt","Ex",HLOOKUP(P5,INDIRECT("Piscine_"&amp;I5),VLOOKUP(H5,Correspondance,2,FALSE),1))</f>
        <v>10</v>
      </c>
      <c r="R5" s="14">
        <f ca="1">IFERROR(K5+Q5+M5+O5,"Ex")</f>
        <v>30</v>
      </c>
      <c r="S5" s="14">
        <f t="shared" ca="1" si="3"/>
        <v>2</v>
      </c>
      <c r="T5" s="14">
        <v>45</v>
      </c>
      <c r="U5" s="14">
        <f ca="1">IF(G5="Exempt","Ex",HLOOKUP(T5,INDIRECT("Marche_"&amp;I5),VLOOKUP(H5,Correspondance,2,FALSE),1))</f>
        <v>0</v>
      </c>
      <c r="V5" s="14">
        <v>80</v>
      </c>
      <c r="W5" s="14">
        <f ca="1">IF(G5="Exempt","Ex",HLOOKUP(V5,INDIRECT("Tirs_"&amp;I5),VLOOKUP(H5,Correspondance,2,FALSE),1))</f>
        <v>16</v>
      </c>
      <c r="X5" s="14">
        <f t="shared" ca="1" si="4"/>
        <v>16</v>
      </c>
      <c r="Y5" s="14">
        <f t="shared" ca="1" si="5"/>
        <v>1</v>
      </c>
    </row>
    <row r="6" spans="1:25" s="15" customFormat="1" ht="20.100000000000001" customHeight="1" x14ac:dyDescent="0.25">
      <c r="A6" s="11" t="s">
        <v>13</v>
      </c>
      <c r="B6" s="3" t="s">
        <v>18</v>
      </c>
      <c r="C6" s="8" t="s">
        <v>19</v>
      </c>
      <c r="D6" s="6">
        <v>27518</v>
      </c>
      <c r="E6" s="12">
        <f t="shared" ca="1" si="6"/>
        <v>43032</v>
      </c>
      <c r="F6" s="13">
        <f t="shared" ref="F6:F7" ca="1" si="8">DATEDIF(D6,E6,"Y")</f>
        <v>42</v>
      </c>
      <c r="G6" s="13"/>
      <c r="H6" s="7" t="str">
        <f t="shared" ca="1" si="2"/>
        <v>V1</v>
      </c>
      <c r="I6" s="7" t="s">
        <v>12</v>
      </c>
      <c r="J6" s="14">
        <v>2300</v>
      </c>
      <c r="K6" s="14">
        <f ca="1">IF(G6="Exempt","Ex",HLOOKUP(J6,INDIRECT("Cooper_"&amp;I6),VLOOKUP(H6,Correspondance,2,FALSE),1))</f>
        <v>17</v>
      </c>
      <c r="L6" s="14">
        <v>28.1</v>
      </c>
      <c r="M6" s="14">
        <f ca="1">IF(G6="Exempt","Ex",HLOOKUP(L6,INDIRECT("Cordes_"&amp;I6),VLOOKUP(H6,Correspondance,2,FALSE),1))</f>
        <v>9</v>
      </c>
      <c r="N6" s="14">
        <v>5</v>
      </c>
      <c r="O6" s="14">
        <f ca="1">IF(G6="Exempt","Ex",HLOOKUP(N6,INDIRECT("Abdos_"&amp;I6),VLOOKUP(H6,Correspondance,2,FALSE),1))</f>
        <v>2</v>
      </c>
      <c r="P6" s="14">
        <v>221</v>
      </c>
      <c r="Q6" s="14">
        <f ca="1">IF(G6="Exempt","Ex",HLOOKUP(P6,INDIRECT("Piscine_"&amp;I6),VLOOKUP(H6,Correspondance,2,FALSE),1))</f>
        <v>12</v>
      </c>
      <c r="R6" s="14">
        <f ca="1">IFERROR(K6+Q6+M6+O6,"Ex")</f>
        <v>40</v>
      </c>
      <c r="S6" s="14">
        <f t="shared" ca="1" si="3"/>
        <v>3</v>
      </c>
      <c r="T6" s="14">
        <v>45</v>
      </c>
      <c r="U6" s="14">
        <f ca="1">IF(G6="Exempt","Ex",HLOOKUP(T6,INDIRECT("Marche_"&amp;I6),VLOOKUP(H6,Correspondance,2,FALSE),1))</f>
        <v>0</v>
      </c>
      <c r="V6" s="14">
        <v>80</v>
      </c>
      <c r="W6" s="14">
        <f ca="1">IF(G6="Exempt","Ex",HLOOKUP(V6,INDIRECT("Tirs_"&amp;I6),VLOOKUP(H6,Correspondance,2,FALSE),1))</f>
        <v>16</v>
      </c>
      <c r="X6" s="14">
        <f t="shared" ca="1" si="4"/>
        <v>16</v>
      </c>
      <c r="Y6" s="14">
        <f t="shared" ca="1" si="5"/>
        <v>1</v>
      </c>
    </row>
    <row r="7" spans="1:25" s="15" customFormat="1" ht="20.100000000000001" customHeight="1" x14ac:dyDescent="0.25">
      <c r="A7" s="11" t="s">
        <v>13</v>
      </c>
      <c r="B7" s="3" t="s">
        <v>18</v>
      </c>
      <c r="C7" s="8" t="s">
        <v>19</v>
      </c>
      <c r="D7" s="6">
        <v>22041</v>
      </c>
      <c r="E7" s="12">
        <f t="shared" ca="1" si="6"/>
        <v>43032</v>
      </c>
      <c r="F7" s="13">
        <f t="shared" ca="1" si="8"/>
        <v>57</v>
      </c>
      <c r="G7" s="13"/>
      <c r="H7" s="7" t="str">
        <f t="shared" ca="1" si="2"/>
        <v>V2</v>
      </c>
      <c r="I7" s="7" t="s">
        <v>12</v>
      </c>
      <c r="J7" s="14">
        <v>2300</v>
      </c>
      <c r="K7" s="14">
        <f ca="1">IF(G7="Exempt","Ex",HLOOKUP(J7,INDIRECT("Cooper_"&amp;I7),VLOOKUP(H7,Correspondance,2,FALSE),1))</f>
        <v>20</v>
      </c>
      <c r="L7" s="14">
        <v>28.1</v>
      </c>
      <c r="M7" s="14">
        <f ca="1">IF(G7="Exempt","Ex",HLOOKUP(L7,INDIRECT("Cordes_"&amp;I7),VLOOKUP(H7,Correspondance,2,FALSE),1))</f>
        <v>10</v>
      </c>
      <c r="N7" s="14">
        <v>5</v>
      </c>
      <c r="O7" s="14">
        <f ca="1">IF(G7="Exempt","Ex",HLOOKUP(N7,INDIRECT("Abdos_"&amp;I7),VLOOKUP(H7,Correspondance,2,FALSE),1))</f>
        <v>5</v>
      </c>
      <c r="P7" s="14">
        <v>221</v>
      </c>
      <c r="Q7" s="14">
        <f ca="1">IF(G7="Exempt","Ex",HLOOKUP(P7,INDIRECT("Piscine_"&amp;I7),VLOOKUP(H7,Correspondance,2,FALSE),1))</f>
        <v>15</v>
      </c>
      <c r="R7" s="14">
        <f ca="1">IFERROR(K7+Q7+M7+O7,"Ex")</f>
        <v>50</v>
      </c>
      <c r="S7" s="14">
        <f t="shared" ca="1" si="3"/>
        <v>4</v>
      </c>
      <c r="T7" s="14">
        <v>45</v>
      </c>
      <c r="U7" s="14">
        <f ca="1">IF(G7="Exempt","Ex",HLOOKUP(T7,INDIRECT("Marche_"&amp;I7),VLOOKUP(H7,Correspondance,2,FALSE),1))</f>
        <v>0</v>
      </c>
      <c r="V7" s="14">
        <v>80</v>
      </c>
      <c r="W7" s="14">
        <f ca="1">IF(G7="Exempt","Ex",HLOOKUP(V7,INDIRECT("Tirs_"&amp;I7),VLOOKUP(H7,Correspondance,2,FALSE),1))</f>
        <v>16</v>
      </c>
      <c r="X7" s="14">
        <f t="shared" ca="1" si="4"/>
        <v>16</v>
      </c>
      <c r="Y7" s="14">
        <f t="shared" ca="1" si="5"/>
        <v>1</v>
      </c>
    </row>
  </sheetData>
  <conditionalFormatting sqref="H2:I2">
    <cfRule type="containsBlanks" dxfId="21" priority="62" stopIfTrue="1">
      <formula>LEN(TRIM(H2))=0</formula>
    </cfRule>
  </conditionalFormatting>
  <conditionalFormatting sqref="X2:Y7 A2:W2 A3:V7">
    <cfRule type="expression" dxfId="20" priority="61" stopIfTrue="1">
      <formula>AND($G2="Exempt")</formula>
    </cfRule>
  </conditionalFormatting>
  <conditionalFormatting sqref="H2:I2">
    <cfRule type="containsText" dxfId="19" priority="58" stopIfTrue="1" operator="containsText" text="FTS">
      <formula>NOT(ISERROR(SEARCH("FTS",H2)))</formula>
    </cfRule>
    <cfRule type="containsText" dxfId="18" priority="59" stopIfTrue="1" operator="containsText" text="FGI">
      <formula>NOT(ISERROR(SEARCH("FGI",H2)))</formula>
    </cfRule>
    <cfRule type="containsText" dxfId="17" priority="60" stopIfTrue="1" operator="containsText" text="AT">
      <formula>NOT(ISERROR(SEARCH("AT",H2)))</formula>
    </cfRule>
  </conditionalFormatting>
  <conditionalFormatting sqref="D2">
    <cfRule type="containsBlanks" dxfId="16" priority="57" stopIfTrue="1">
      <formula>LEN(TRIM(D2))=0</formula>
    </cfRule>
  </conditionalFormatting>
  <conditionalFormatting sqref="Y2:Y7 S2:U7">
    <cfRule type="cellIs" dxfId="15" priority="52" operator="equal">
      <formula>1</formula>
    </cfRule>
    <cfRule type="cellIs" dxfId="14" priority="53" operator="equal">
      <formula>2</formula>
    </cfRule>
    <cfRule type="cellIs" dxfId="13" priority="54" operator="equal">
      <formula>3</formula>
    </cfRule>
    <cfRule type="cellIs" dxfId="12" priority="55" operator="equal">
      <formula>4</formula>
    </cfRule>
    <cfRule type="cellIs" dxfId="11" priority="56" operator="equal">
      <formula>5</formula>
    </cfRule>
  </conditionalFormatting>
  <conditionalFormatting sqref="W3:W7">
    <cfRule type="expression" dxfId="10" priority="35" stopIfTrue="1">
      <formula>AND($G3="Exempt")</formula>
    </cfRule>
  </conditionalFormatting>
  <conditionalFormatting sqref="H3:I7">
    <cfRule type="containsBlanks" dxfId="9" priority="26" stopIfTrue="1">
      <formula>LEN(TRIM(H3))=0</formula>
    </cfRule>
  </conditionalFormatting>
  <conditionalFormatting sqref="H3:I7">
    <cfRule type="containsText" dxfId="8" priority="22" stopIfTrue="1" operator="containsText" text="FTS">
      <formula>NOT(ISERROR(SEARCH("FTS",H3)))</formula>
    </cfRule>
    <cfRule type="containsText" dxfId="7" priority="23" stopIfTrue="1" operator="containsText" text="FGI">
      <formula>NOT(ISERROR(SEARCH("FGI",H3)))</formula>
    </cfRule>
    <cfRule type="containsText" dxfId="6" priority="24" stopIfTrue="1" operator="containsText" text="AT">
      <formula>NOT(ISERROR(SEARCH("AT",H3)))</formula>
    </cfRule>
  </conditionalFormatting>
  <conditionalFormatting sqref="D3:D7">
    <cfRule type="containsBlanks" dxfId="5" priority="21" stopIfTrue="1">
      <formula>LEN(TRIM(D3))=0</formula>
    </cfRule>
  </conditionalFormatting>
  <conditionalFormatting sqref="Y3:Y7">
    <cfRule type="cellIs" dxfId="4" priority="16" operator="equal">
      <formula>1</formula>
    </cfRule>
    <cfRule type="cellIs" dxfId="3" priority="17" operator="equal">
      <formula>2</formula>
    </cfRule>
    <cfRule type="cellIs" dxfId="2" priority="18" operator="equal">
      <formula>3</formula>
    </cfRule>
    <cfRule type="cellIs" dxfId="1" priority="19" operator="equal">
      <formula>4</formula>
    </cfRule>
    <cfRule type="cellIs" dxfId="0" priority="20" operator="equal">
      <formula>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60"/>
  <sheetViews>
    <sheetView workbookViewId="0">
      <selection activeCell="B1" sqref="B1:AI4"/>
    </sheetView>
  </sheetViews>
  <sheetFormatPr baseColWidth="10" defaultRowHeight="15" x14ac:dyDescent="0.25"/>
  <cols>
    <col min="1" max="1" width="11.42578125" style="9"/>
    <col min="2" max="2" width="2.7109375" style="9" bestFit="1" customWidth="1"/>
    <col min="3" max="3" width="3.28515625" style="9" bestFit="1" customWidth="1"/>
    <col min="4" max="4" width="2.85546875" style="9" customWidth="1"/>
    <col min="5" max="5" width="6" style="9" bestFit="1" customWidth="1"/>
    <col min="6" max="7" width="6" style="9" customWidth="1"/>
    <col min="8" max="8" width="5.85546875" style="9" customWidth="1"/>
    <col min="9" max="11" width="6" style="9" bestFit="1" customWidth="1"/>
    <col min="12" max="12" width="5.7109375" style="9" bestFit="1" customWidth="1"/>
    <col min="13" max="33" width="6" style="9" bestFit="1" customWidth="1"/>
    <col min="34" max="41" width="5" style="9" bestFit="1" customWidth="1"/>
    <col min="42" max="49" width="5" style="9" customWidth="1"/>
    <col min="50" max="16384" width="11.42578125" style="9"/>
  </cols>
  <sheetData>
    <row r="1" spans="1:35" s="20" customFormat="1" x14ac:dyDescent="0.25">
      <c r="A1" s="17" t="s">
        <v>50</v>
      </c>
      <c r="B1" s="1"/>
      <c r="C1" s="1"/>
      <c r="D1" s="2">
        <v>0</v>
      </c>
      <c r="E1" s="2">
        <v>64.099999999999994</v>
      </c>
      <c r="F1" s="2">
        <v>63.1</v>
      </c>
      <c r="G1" s="2">
        <v>62.1</v>
      </c>
      <c r="H1" s="2">
        <v>61.1</v>
      </c>
      <c r="I1" s="2">
        <v>60.1</v>
      </c>
      <c r="J1" s="2">
        <v>59.1</v>
      </c>
      <c r="K1" s="2">
        <v>58.1</v>
      </c>
      <c r="L1" s="2">
        <v>57.1</v>
      </c>
      <c r="M1" s="2">
        <v>56.1</v>
      </c>
      <c r="N1" s="2">
        <v>55.1</v>
      </c>
      <c r="O1" s="2">
        <v>54.1</v>
      </c>
      <c r="P1" s="2">
        <v>53.1</v>
      </c>
      <c r="Q1" s="2">
        <v>52.1</v>
      </c>
      <c r="R1" s="2">
        <v>51.1</v>
      </c>
      <c r="S1" s="2">
        <v>50.1</v>
      </c>
      <c r="T1" s="2">
        <v>49.1</v>
      </c>
      <c r="U1" s="2">
        <v>48.1</v>
      </c>
      <c r="V1" s="2">
        <v>47.1</v>
      </c>
      <c r="W1" s="2">
        <v>46.1</v>
      </c>
      <c r="X1" s="2">
        <v>45.1</v>
      </c>
      <c r="Y1" s="2">
        <v>44.1</v>
      </c>
      <c r="Z1" s="2">
        <v>43.1</v>
      </c>
      <c r="AA1" s="2">
        <v>42.1</v>
      </c>
      <c r="AB1" s="2">
        <v>41.1</v>
      </c>
      <c r="AC1" s="2">
        <v>40.1</v>
      </c>
      <c r="AD1" s="2">
        <v>39.1</v>
      </c>
      <c r="AE1" s="2">
        <v>38.1</v>
      </c>
      <c r="AF1" s="2">
        <v>37.1</v>
      </c>
      <c r="AG1" s="2">
        <v>36.1</v>
      </c>
      <c r="AH1" s="2">
        <v>35.1</v>
      </c>
      <c r="AI1" s="2">
        <v>35</v>
      </c>
    </row>
    <row r="2" spans="1:35" s="20" customFormat="1" x14ac:dyDescent="0.25">
      <c r="A2" s="23"/>
      <c r="B2" s="10" t="s">
        <v>3</v>
      </c>
      <c r="C2" s="10">
        <v>2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0</v>
      </c>
      <c r="N2" s="1">
        <v>0</v>
      </c>
      <c r="O2" s="1">
        <v>0</v>
      </c>
      <c r="P2" s="1">
        <v>1</v>
      </c>
      <c r="Q2" s="1">
        <v>2</v>
      </c>
      <c r="R2" s="1">
        <v>3</v>
      </c>
      <c r="S2" s="1">
        <v>4</v>
      </c>
      <c r="T2" s="1">
        <v>5</v>
      </c>
      <c r="U2" s="1">
        <v>6</v>
      </c>
      <c r="V2" s="1">
        <v>7</v>
      </c>
      <c r="W2" s="1">
        <v>8</v>
      </c>
      <c r="X2" s="1">
        <v>9</v>
      </c>
      <c r="Y2" s="1">
        <v>10</v>
      </c>
      <c r="Z2" s="1">
        <v>11</v>
      </c>
      <c r="AA2" s="1">
        <v>12</v>
      </c>
      <c r="AB2" s="1">
        <v>13</v>
      </c>
      <c r="AC2" s="1">
        <v>14</v>
      </c>
      <c r="AD2" s="1">
        <v>15</v>
      </c>
      <c r="AE2" s="1">
        <v>16</v>
      </c>
      <c r="AF2" s="1">
        <v>17</v>
      </c>
      <c r="AG2" s="1">
        <v>18</v>
      </c>
      <c r="AH2" s="1">
        <v>19</v>
      </c>
      <c r="AI2" s="1">
        <v>20</v>
      </c>
    </row>
    <row r="3" spans="1:35" s="20" customFormat="1" x14ac:dyDescent="0.25">
      <c r="A3" s="23"/>
      <c r="B3" s="10" t="s">
        <v>10</v>
      </c>
      <c r="C3" s="10">
        <v>3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1</v>
      </c>
      <c r="L3" s="1">
        <v>2</v>
      </c>
      <c r="M3" s="1">
        <v>3</v>
      </c>
      <c r="N3" s="1">
        <v>4</v>
      </c>
      <c r="O3" s="1">
        <v>5</v>
      </c>
      <c r="P3" s="1">
        <v>6</v>
      </c>
      <c r="Q3" s="1">
        <v>7</v>
      </c>
      <c r="R3" s="1">
        <v>8</v>
      </c>
      <c r="S3" s="1">
        <v>9</v>
      </c>
      <c r="T3" s="1">
        <v>10</v>
      </c>
      <c r="U3" s="1">
        <v>11</v>
      </c>
      <c r="V3" s="1">
        <v>12</v>
      </c>
      <c r="W3" s="1">
        <v>13</v>
      </c>
      <c r="X3" s="1">
        <v>14</v>
      </c>
      <c r="Y3" s="1">
        <v>15</v>
      </c>
      <c r="Z3" s="1">
        <v>16</v>
      </c>
      <c r="AA3" s="1">
        <v>17</v>
      </c>
      <c r="AB3" s="1">
        <v>18</v>
      </c>
      <c r="AC3" s="1">
        <v>19</v>
      </c>
      <c r="AD3" s="1">
        <v>20</v>
      </c>
      <c r="AE3" s="1">
        <v>20</v>
      </c>
      <c r="AF3" s="1">
        <v>20</v>
      </c>
      <c r="AG3" s="1">
        <v>20</v>
      </c>
      <c r="AH3" s="1">
        <v>20</v>
      </c>
      <c r="AI3" s="1">
        <v>20</v>
      </c>
    </row>
    <row r="4" spans="1:35" s="20" customFormat="1" x14ac:dyDescent="0.25">
      <c r="A4" s="23"/>
      <c r="B4" s="10" t="s">
        <v>11</v>
      </c>
      <c r="C4" s="10">
        <v>4</v>
      </c>
      <c r="D4" s="1">
        <v>0</v>
      </c>
      <c r="E4" s="1">
        <v>0</v>
      </c>
      <c r="F4" s="1">
        <v>1</v>
      </c>
      <c r="G4" s="1">
        <v>2</v>
      </c>
      <c r="H4" s="1">
        <v>3</v>
      </c>
      <c r="I4" s="1">
        <v>4</v>
      </c>
      <c r="J4" s="1">
        <v>5</v>
      </c>
      <c r="K4" s="1">
        <v>6</v>
      </c>
      <c r="L4" s="1">
        <v>7</v>
      </c>
      <c r="M4" s="1">
        <v>8</v>
      </c>
      <c r="N4" s="1">
        <v>9</v>
      </c>
      <c r="O4" s="1">
        <v>10</v>
      </c>
      <c r="P4" s="1">
        <v>11</v>
      </c>
      <c r="Q4" s="1">
        <v>12</v>
      </c>
      <c r="R4" s="1">
        <v>13</v>
      </c>
      <c r="S4" s="1">
        <v>14</v>
      </c>
      <c r="T4" s="1">
        <v>15</v>
      </c>
      <c r="U4" s="1">
        <v>16</v>
      </c>
      <c r="V4" s="1">
        <v>17</v>
      </c>
      <c r="W4" s="1">
        <v>18</v>
      </c>
      <c r="X4" s="1">
        <v>19</v>
      </c>
      <c r="Y4" s="1">
        <v>20</v>
      </c>
      <c r="Z4" s="1">
        <v>20</v>
      </c>
      <c r="AA4" s="1">
        <v>20</v>
      </c>
      <c r="AB4" s="1">
        <v>20</v>
      </c>
      <c r="AC4" s="1">
        <v>20</v>
      </c>
      <c r="AD4" s="1">
        <v>20</v>
      </c>
      <c r="AE4" s="1">
        <v>20</v>
      </c>
      <c r="AF4" s="1">
        <v>20</v>
      </c>
      <c r="AG4" s="1">
        <v>20</v>
      </c>
      <c r="AH4" s="1">
        <v>20</v>
      </c>
      <c r="AI4" s="1">
        <v>20</v>
      </c>
    </row>
    <row r="5" spans="1:35" s="20" customFormat="1" x14ac:dyDescent="0.25">
      <c r="A5" s="26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</row>
    <row r="6" spans="1:35" s="20" customFormat="1" x14ac:dyDescent="0.25">
      <c r="A6" s="17" t="s">
        <v>51</v>
      </c>
      <c r="B6" s="1"/>
      <c r="C6" s="1"/>
      <c r="D6" s="2">
        <v>0</v>
      </c>
      <c r="E6" s="2">
        <v>74.099999999999895</v>
      </c>
      <c r="F6" s="2">
        <v>73.099999999999895</v>
      </c>
      <c r="G6" s="2">
        <v>72.099999999999895</v>
      </c>
      <c r="H6" s="2">
        <v>71.099999999999895</v>
      </c>
      <c r="I6" s="2">
        <v>70.099999999999994</v>
      </c>
      <c r="J6" s="2">
        <v>69.099999999999994</v>
      </c>
      <c r="K6" s="2">
        <v>68.099999999999994</v>
      </c>
      <c r="L6" s="2">
        <v>67.099999999999994</v>
      </c>
      <c r="M6" s="2">
        <v>66.099999999999994</v>
      </c>
      <c r="N6" s="2">
        <v>65.099999999999994</v>
      </c>
      <c r="O6" s="2">
        <v>64.099999999999994</v>
      </c>
      <c r="P6" s="2">
        <v>63.1</v>
      </c>
      <c r="Q6" s="2">
        <v>62.1</v>
      </c>
      <c r="R6" s="2">
        <v>61.1</v>
      </c>
      <c r="S6" s="2">
        <v>60.1</v>
      </c>
      <c r="T6" s="2">
        <v>59.1</v>
      </c>
      <c r="U6" s="2">
        <v>58.1</v>
      </c>
      <c r="V6" s="2">
        <v>57.1</v>
      </c>
      <c r="W6" s="2">
        <v>56.1</v>
      </c>
      <c r="X6" s="2">
        <v>55.1</v>
      </c>
      <c r="Y6" s="2">
        <v>54.1</v>
      </c>
      <c r="Z6" s="2">
        <v>53.1</v>
      </c>
      <c r="AA6" s="2">
        <v>52.1</v>
      </c>
      <c r="AB6" s="2">
        <v>51.1</v>
      </c>
      <c r="AC6" s="2">
        <v>50.1</v>
      </c>
      <c r="AD6" s="2">
        <v>49.1</v>
      </c>
      <c r="AE6" s="2">
        <v>48.1</v>
      </c>
      <c r="AF6" s="2">
        <v>47.1</v>
      </c>
      <c r="AG6" s="2">
        <v>46.1</v>
      </c>
      <c r="AH6" s="2">
        <v>45.1</v>
      </c>
      <c r="AI6" s="2">
        <v>45</v>
      </c>
    </row>
    <row r="7" spans="1:35" s="20" customFormat="1" x14ac:dyDescent="0.25">
      <c r="A7" s="23"/>
      <c r="B7" s="10" t="s">
        <v>3</v>
      </c>
      <c r="C7" s="10">
        <v>2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1</v>
      </c>
      <c r="Q7" s="1">
        <v>2</v>
      </c>
      <c r="R7" s="1">
        <v>3</v>
      </c>
      <c r="S7" s="1">
        <v>4</v>
      </c>
      <c r="T7" s="1">
        <v>5</v>
      </c>
      <c r="U7" s="1">
        <v>6</v>
      </c>
      <c r="V7" s="1">
        <v>7</v>
      </c>
      <c r="W7" s="1">
        <v>8</v>
      </c>
      <c r="X7" s="1">
        <v>9</v>
      </c>
      <c r="Y7" s="1">
        <v>10</v>
      </c>
      <c r="Z7" s="1">
        <v>11</v>
      </c>
      <c r="AA7" s="1">
        <v>12</v>
      </c>
      <c r="AB7" s="1">
        <v>13</v>
      </c>
      <c r="AC7" s="1">
        <v>14</v>
      </c>
      <c r="AD7" s="1">
        <v>15</v>
      </c>
      <c r="AE7" s="1">
        <v>16</v>
      </c>
      <c r="AF7" s="1">
        <v>17</v>
      </c>
      <c r="AG7" s="1">
        <v>18</v>
      </c>
      <c r="AH7" s="1">
        <v>19</v>
      </c>
      <c r="AI7" s="1">
        <v>20</v>
      </c>
    </row>
    <row r="8" spans="1:35" s="20" customFormat="1" x14ac:dyDescent="0.25">
      <c r="A8" s="23"/>
      <c r="B8" s="10" t="s">
        <v>10</v>
      </c>
      <c r="C8" s="10">
        <v>3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1</v>
      </c>
      <c r="L8" s="1">
        <v>2</v>
      </c>
      <c r="M8" s="1">
        <v>3</v>
      </c>
      <c r="N8" s="1">
        <v>4</v>
      </c>
      <c r="O8" s="1">
        <v>5</v>
      </c>
      <c r="P8" s="1">
        <v>6</v>
      </c>
      <c r="Q8" s="1">
        <v>7</v>
      </c>
      <c r="R8" s="1">
        <v>8</v>
      </c>
      <c r="S8" s="1">
        <v>9</v>
      </c>
      <c r="T8" s="1">
        <v>10</v>
      </c>
      <c r="U8" s="1">
        <v>11</v>
      </c>
      <c r="V8" s="1">
        <v>12</v>
      </c>
      <c r="W8" s="1">
        <v>13</v>
      </c>
      <c r="X8" s="1">
        <v>14</v>
      </c>
      <c r="Y8" s="1">
        <v>15</v>
      </c>
      <c r="Z8" s="1">
        <v>16</v>
      </c>
      <c r="AA8" s="1">
        <v>17</v>
      </c>
      <c r="AB8" s="1">
        <v>18</v>
      </c>
      <c r="AC8" s="1">
        <v>19</v>
      </c>
      <c r="AD8" s="1">
        <v>20</v>
      </c>
      <c r="AE8" s="1">
        <v>20</v>
      </c>
      <c r="AF8" s="1">
        <v>20</v>
      </c>
      <c r="AG8" s="1">
        <v>20</v>
      </c>
      <c r="AH8" s="1">
        <v>20</v>
      </c>
      <c r="AI8" s="1">
        <v>20</v>
      </c>
    </row>
    <row r="9" spans="1:35" s="20" customFormat="1" x14ac:dyDescent="0.25">
      <c r="A9" s="23"/>
      <c r="B9" s="10" t="s">
        <v>11</v>
      </c>
      <c r="C9" s="10">
        <v>4</v>
      </c>
      <c r="D9" s="1">
        <v>0</v>
      </c>
      <c r="E9" s="1">
        <v>0</v>
      </c>
      <c r="F9" s="1">
        <v>1</v>
      </c>
      <c r="G9" s="1">
        <v>2</v>
      </c>
      <c r="H9" s="1">
        <v>3</v>
      </c>
      <c r="I9" s="1">
        <v>4</v>
      </c>
      <c r="J9" s="1">
        <v>5</v>
      </c>
      <c r="K9" s="1">
        <v>6</v>
      </c>
      <c r="L9" s="1">
        <v>7</v>
      </c>
      <c r="M9" s="1">
        <v>8</v>
      </c>
      <c r="N9" s="1">
        <v>9</v>
      </c>
      <c r="O9" s="1">
        <v>10</v>
      </c>
      <c r="P9" s="1">
        <v>11</v>
      </c>
      <c r="Q9" s="1">
        <v>12</v>
      </c>
      <c r="R9" s="1">
        <v>13</v>
      </c>
      <c r="S9" s="1">
        <v>14</v>
      </c>
      <c r="T9" s="1">
        <v>15</v>
      </c>
      <c r="U9" s="1">
        <v>16</v>
      </c>
      <c r="V9" s="1">
        <v>17</v>
      </c>
      <c r="W9" s="1">
        <v>18</v>
      </c>
      <c r="X9" s="1">
        <v>19</v>
      </c>
      <c r="Y9" s="1">
        <v>20</v>
      </c>
      <c r="Z9" s="1">
        <v>20</v>
      </c>
      <c r="AA9" s="1">
        <v>20</v>
      </c>
      <c r="AB9" s="1">
        <v>20</v>
      </c>
      <c r="AC9" s="1">
        <v>20</v>
      </c>
      <c r="AD9" s="1">
        <v>20</v>
      </c>
      <c r="AE9" s="1">
        <v>20</v>
      </c>
      <c r="AF9" s="1">
        <v>20</v>
      </c>
      <c r="AG9" s="1">
        <v>20</v>
      </c>
      <c r="AH9" s="1">
        <v>20</v>
      </c>
      <c r="AI9" s="1">
        <v>20</v>
      </c>
    </row>
    <row r="10" spans="1:35" s="20" customFormat="1" x14ac:dyDescent="0.25">
      <c r="A10" s="26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</row>
    <row r="11" spans="1:35" ht="15" customHeight="1" x14ac:dyDescent="0.25">
      <c r="A11" s="17" t="s">
        <v>20</v>
      </c>
      <c r="B11" s="1"/>
      <c r="C11" s="1"/>
      <c r="D11" s="2">
        <v>0</v>
      </c>
      <c r="E11" s="2">
        <v>1650</v>
      </c>
      <c r="F11" s="2">
        <v>1700</v>
      </c>
      <c r="G11" s="2">
        <v>1750</v>
      </c>
      <c r="H11" s="2">
        <v>1800</v>
      </c>
      <c r="I11" s="2">
        <v>1850</v>
      </c>
      <c r="J11" s="2">
        <v>1900</v>
      </c>
      <c r="K11" s="2">
        <v>1950</v>
      </c>
      <c r="L11" s="2">
        <v>2000</v>
      </c>
      <c r="M11" s="2">
        <v>2050</v>
      </c>
      <c r="N11" s="2">
        <v>2100</v>
      </c>
      <c r="O11" s="2">
        <v>2150</v>
      </c>
      <c r="P11" s="2">
        <v>2200</v>
      </c>
      <c r="Q11" s="2">
        <v>2250</v>
      </c>
      <c r="R11" s="2">
        <v>2300</v>
      </c>
      <c r="S11" s="2">
        <v>2350</v>
      </c>
      <c r="T11" s="2">
        <v>2400</v>
      </c>
      <c r="U11" s="2">
        <v>2450</v>
      </c>
      <c r="V11" s="2">
        <v>2500</v>
      </c>
      <c r="W11" s="2">
        <v>2600</v>
      </c>
      <c r="X11" s="2">
        <v>2700</v>
      </c>
      <c r="Y11" s="2">
        <v>2800</v>
      </c>
      <c r="Z11" s="2">
        <v>2900</v>
      </c>
      <c r="AA11" s="2">
        <v>3000</v>
      </c>
      <c r="AB11" s="2">
        <v>3100</v>
      </c>
      <c r="AC11" s="2">
        <v>3200</v>
      </c>
      <c r="AD11" s="2">
        <v>3300</v>
      </c>
    </row>
    <row r="12" spans="1:35" x14ac:dyDescent="0.25">
      <c r="A12" s="17"/>
      <c r="B12" s="10" t="s">
        <v>3</v>
      </c>
      <c r="C12" s="10">
        <v>2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1</v>
      </c>
      <c r="L12" s="1">
        <v>2</v>
      </c>
      <c r="M12" s="1">
        <v>3</v>
      </c>
      <c r="N12" s="1">
        <v>4</v>
      </c>
      <c r="O12" s="1">
        <v>5</v>
      </c>
      <c r="P12" s="1">
        <v>6</v>
      </c>
      <c r="Q12" s="1">
        <v>7</v>
      </c>
      <c r="R12" s="1">
        <v>8</v>
      </c>
      <c r="S12" s="1">
        <v>9</v>
      </c>
      <c r="T12" s="1">
        <v>10</v>
      </c>
      <c r="U12" s="1">
        <v>11</v>
      </c>
      <c r="V12" s="1">
        <v>12</v>
      </c>
      <c r="W12" s="1">
        <v>13</v>
      </c>
      <c r="X12" s="1">
        <v>14</v>
      </c>
      <c r="Y12" s="1">
        <v>15</v>
      </c>
      <c r="Z12" s="1">
        <v>16</v>
      </c>
      <c r="AA12" s="1">
        <v>17</v>
      </c>
      <c r="AB12" s="1">
        <v>18</v>
      </c>
      <c r="AC12" s="1">
        <v>19</v>
      </c>
      <c r="AD12" s="1">
        <v>20</v>
      </c>
    </row>
    <row r="13" spans="1:35" x14ac:dyDescent="0.25">
      <c r="A13" s="17"/>
      <c r="B13" s="10" t="s">
        <v>10</v>
      </c>
      <c r="C13" s="10">
        <v>3</v>
      </c>
      <c r="D13" s="1">
        <v>0</v>
      </c>
      <c r="E13" s="1">
        <v>0</v>
      </c>
      <c r="F13" s="1">
        <v>0</v>
      </c>
      <c r="G13" s="1">
        <v>0</v>
      </c>
      <c r="H13" s="1">
        <v>1</v>
      </c>
      <c r="I13" s="1">
        <v>2</v>
      </c>
      <c r="J13" s="1">
        <v>3</v>
      </c>
      <c r="K13" s="1">
        <v>4</v>
      </c>
      <c r="L13" s="1">
        <v>5</v>
      </c>
      <c r="M13" s="1">
        <v>6</v>
      </c>
      <c r="N13" s="1">
        <v>7</v>
      </c>
      <c r="O13" s="1">
        <v>8</v>
      </c>
      <c r="P13" s="1">
        <v>9</v>
      </c>
      <c r="Q13" s="1">
        <v>10</v>
      </c>
      <c r="R13" s="1">
        <v>11</v>
      </c>
      <c r="S13" s="1">
        <v>12</v>
      </c>
      <c r="T13" s="1">
        <v>13</v>
      </c>
      <c r="U13" s="1">
        <v>14</v>
      </c>
      <c r="V13" s="1">
        <v>15</v>
      </c>
      <c r="W13" s="1">
        <v>16</v>
      </c>
      <c r="X13" s="1">
        <v>17</v>
      </c>
      <c r="Y13" s="1">
        <v>18</v>
      </c>
      <c r="Z13" s="1">
        <v>19</v>
      </c>
      <c r="AA13" s="1">
        <v>20</v>
      </c>
      <c r="AB13" s="1">
        <v>20</v>
      </c>
      <c r="AC13" s="1">
        <v>20</v>
      </c>
      <c r="AD13" s="1">
        <v>20</v>
      </c>
    </row>
    <row r="14" spans="1:35" x14ac:dyDescent="0.25">
      <c r="A14" s="17"/>
      <c r="B14" s="10" t="s">
        <v>11</v>
      </c>
      <c r="C14" s="10">
        <v>4</v>
      </c>
      <c r="D14" s="1">
        <v>0</v>
      </c>
      <c r="E14" s="1">
        <v>1</v>
      </c>
      <c r="F14" s="1">
        <v>2</v>
      </c>
      <c r="G14" s="1">
        <v>3</v>
      </c>
      <c r="H14" s="1">
        <v>4</v>
      </c>
      <c r="I14" s="1">
        <v>5</v>
      </c>
      <c r="J14" s="1">
        <v>6</v>
      </c>
      <c r="K14" s="1">
        <v>7</v>
      </c>
      <c r="L14" s="1">
        <v>8</v>
      </c>
      <c r="M14" s="1">
        <v>9</v>
      </c>
      <c r="N14" s="1">
        <v>10</v>
      </c>
      <c r="O14" s="1">
        <v>11</v>
      </c>
      <c r="P14" s="1">
        <v>12</v>
      </c>
      <c r="Q14" s="1">
        <v>13</v>
      </c>
      <c r="R14" s="1">
        <v>14</v>
      </c>
      <c r="S14" s="1">
        <v>15</v>
      </c>
      <c r="T14" s="1">
        <v>16</v>
      </c>
      <c r="U14" s="1">
        <v>17</v>
      </c>
      <c r="V14" s="1">
        <v>18</v>
      </c>
      <c r="W14" s="1">
        <v>19</v>
      </c>
      <c r="X14" s="1">
        <v>20</v>
      </c>
      <c r="Y14" s="1">
        <v>20</v>
      </c>
      <c r="Z14" s="1">
        <v>20</v>
      </c>
      <c r="AA14" s="1">
        <v>20</v>
      </c>
      <c r="AB14" s="1">
        <v>20</v>
      </c>
      <c r="AC14" s="1">
        <v>20</v>
      </c>
      <c r="AD14" s="1">
        <v>20</v>
      </c>
    </row>
    <row r="16" spans="1:35" x14ac:dyDescent="0.25">
      <c r="A16" s="17" t="s">
        <v>21</v>
      </c>
      <c r="B16" s="1"/>
      <c r="C16" s="1"/>
      <c r="D16" s="2">
        <v>0</v>
      </c>
      <c r="E16" s="2">
        <v>1150</v>
      </c>
      <c r="F16" s="2">
        <v>1200</v>
      </c>
      <c r="G16" s="2">
        <v>1250</v>
      </c>
      <c r="H16" s="2">
        <v>1300</v>
      </c>
      <c r="I16" s="2">
        <v>1350</v>
      </c>
      <c r="J16" s="2">
        <v>1400</v>
      </c>
      <c r="K16" s="2">
        <v>1450</v>
      </c>
      <c r="L16" s="2">
        <v>1500</v>
      </c>
      <c r="M16" s="2">
        <v>1550</v>
      </c>
      <c r="N16" s="2">
        <v>1600</v>
      </c>
      <c r="O16" s="2">
        <v>1650</v>
      </c>
      <c r="P16" s="2">
        <v>1700</v>
      </c>
      <c r="Q16" s="2">
        <v>1750</v>
      </c>
      <c r="R16" s="2">
        <v>1800</v>
      </c>
      <c r="S16" s="2">
        <v>1850</v>
      </c>
      <c r="T16" s="2">
        <v>1900</v>
      </c>
      <c r="U16" s="2">
        <v>2000</v>
      </c>
      <c r="V16" s="2">
        <v>2100</v>
      </c>
      <c r="W16" s="2">
        <v>2200</v>
      </c>
      <c r="X16" s="2">
        <v>2300</v>
      </c>
      <c r="Y16" s="2">
        <v>2400</v>
      </c>
      <c r="Z16" s="2">
        <v>2500</v>
      </c>
      <c r="AA16" s="2">
        <v>2600</v>
      </c>
      <c r="AB16" s="2">
        <v>2700</v>
      </c>
      <c r="AC16" s="2">
        <v>2800</v>
      </c>
      <c r="AD16" s="2">
        <v>2900</v>
      </c>
    </row>
    <row r="17" spans="1:30" x14ac:dyDescent="0.25">
      <c r="A17" s="17"/>
      <c r="B17" s="10" t="s">
        <v>3</v>
      </c>
      <c r="C17" s="10">
        <v>2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1</v>
      </c>
      <c r="L17" s="1">
        <v>2</v>
      </c>
      <c r="M17" s="1">
        <v>3</v>
      </c>
      <c r="N17" s="1">
        <v>4</v>
      </c>
      <c r="O17" s="1">
        <v>5</v>
      </c>
      <c r="P17" s="1">
        <v>6</v>
      </c>
      <c r="Q17" s="1">
        <v>7</v>
      </c>
      <c r="R17" s="1">
        <v>8</v>
      </c>
      <c r="S17" s="1">
        <v>9</v>
      </c>
      <c r="T17" s="1">
        <v>10</v>
      </c>
      <c r="U17" s="1">
        <v>11</v>
      </c>
      <c r="V17" s="1">
        <v>12</v>
      </c>
      <c r="W17" s="1">
        <v>13</v>
      </c>
      <c r="X17" s="1">
        <v>14</v>
      </c>
      <c r="Y17" s="1">
        <v>15</v>
      </c>
      <c r="Z17" s="1">
        <v>16</v>
      </c>
      <c r="AA17" s="1">
        <v>17</v>
      </c>
      <c r="AB17" s="1">
        <v>18</v>
      </c>
      <c r="AC17" s="1">
        <v>19</v>
      </c>
      <c r="AD17" s="1">
        <v>20</v>
      </c>
    </row>
    <row r="18" spans="1:30" x14ac:dyDescent="0.25">
      <c r="A18" s="17"/>
      <c r="B18" s="10" t="s">
        <v>10</v>
      </c>
      <c r="C18" s="10">
        <v>3</v>
      </c>
      <c r="D18" s="1">
        <v>0</v>
      </c>
      <c r="E18" s="1">
        <v>0</v>
      </c>
      <c r="F18" s="1">
        <v>0</v>
      </c>
      <c r="G18" s="1">
        <v>0</v>
      </c>
      <c r="H18" s="1">
        <v>1</v>
      </c>
      <c r="I18" s="1">
        <v>2</v>
      </c>
      <c r="J18" s="1">
        <v>3</v>
      </c>
      <c r="K18" s="1">
        <v>4</v>
      </c>
      <c r="L18" s="1">
        <v>5</v>
      </c>
      <c r="M18" s="1">
        <v>6</v>
      </c>
      <c r="N18" s="1">
        <v>7</v>
      </c>
      <c r="O18" s="1">
        <v>8</v>
      </c>
      <c r="P18" s="1">
        <v>9</v>
      </c>
      <c r="Q18" s="1">
        <v>10</v>
      </c>
      <c r="R18" s="1">
        <v>11</v>
      </c>
      <c r="S18" s="1">
        <v>12</v>
      </c>
      <c r="T18" s="1">
        <v>13</v>
      </c>
      <c r="U18" s="1">
        <v>14</v>
      </c>
      <c r="V18" s="1">
        <v>15</v>
      </c>
      <c r="W18" s="1">
        <v>16</v>
      </c>
      <c r="X18" s="1">
        <v>17</v>
      </c>
      <c r="Y18" s="1">
        <v>18</v>
      </c>
      <c r="Z18" s="1">
        <v>19</v>
      </c>
      <c r="AA18" s="1">
        <v>20</v>
      </c>
      <c r="AB18" s="1">
        <v>20</v>
      </c>
      <c r="AC18" s="1">
        <v>20</v>
      </c>
      <c r="AD18" s="1">
        <v>20</v>
      </c>
    </row>
    <row r="19" spans="1:30" x14ac:dyDescent="0.25">
      <c r="A19" s="17"/>
      <c r="B19" s="10" t="s">
        <v>11</v>
      </c>
      <c r="C19" s="10">
        <v>4</v>
      </c>
      <c r="D19" s="1">
        <v>0</v>
      </c>
      <c r="E19" s="1">
        <v>1</v>
      </c>
      <c r="F19" s="1">
        <v>2</v>
      </c>
      <c r="G19" s="1">
        <v>3</v>
      </c>
      <c r="H19" s="1">
        <v>4</v>
      </c>
      <c r="I19" s="1">
        <v>5</v>
      </c>
      <c r="J19" s="1">
        <v>6</v>
      </c>
      <c r="K19" s="1">
        <v>7</v>
      </c>
      <c r="L19" s="1">
        <v>8</v>
      </c>
      <c r="M19" s="1">
        <v>9</v>
      </c>
      <c r="N19" s="1">
        <v>10</v>
      </c>
      <c r="O19" s="1">
        <v>11</v>
      </c>
      <c r="P19" s="1">
        <v>12</v>
      </c>
      <c r="Q19" s="1">
        <v>13</v>
      </c>
      <c r="R19" s="1">
        <v>14</v>
      </c>
      <c r="S19" s="1">
        <v>15</v>
      </c>
      <c r="T19" s="1">
        <v>16</v>
      </c>
      <c r="U19" s="1">
        <v>17</v>
      </c>
      <c r="V19" s="1">
        <v>18</v>
      </c>
      <c r="W19" s="1">
        <v>19</v>
      </c>
      <c r="X19" s="1">
        <v>20</v>
      </c>
      <c r="Y19" s="1">
        <v>20</v>
      </c>
      <c r="Z19" s="1">
        <v>20</v>
      </c>
      <c r="AA19" s="1">
        <v>20</v>
      </c>
      <c r="AB19" s="1">
        <v>20</v>
      </c>
      <c r="AC19" s="1">
        <v>20</v>
      </c>
      <c r="AD19" s="1">
        <v>20</v>
      </c>
    </row>
    <row r="20" spans="1:30" s="20" customFormat="1" x14ac:dyDescent="0.25">
      <c r="A20" s="18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</row>
    <row r="21" spans="1:30" s="20" customFormat="1" x14ac:dyDescent="0.25">
      <c r="A21" s="21" t="s">
        <v>38</v>
      </c>
      <c r="B21" s="1"/>
      <c r="C21" s="1"/>
      <c r="D21" s="2">
        <v>0</v>
      </c>
      <c r="E21" s="2" t="s">
        <v>33</v>
      </c>
      <c r="F21" s="2" t="s">
        <v>34</v>
      </c>
      <c r="G21" s="2" t="s">
        <v>35</v>
      </c>
      <c r="H21" s="2" t="s">
        <v>36</v>
      </c>
      <c r="I21" s="2" t="s">
        <v>37</v>
      </c>
      <c r="J21" s="2">
        <v>10</v>
      </c>
      <c r="K21" s="2">
        <v>10.1</v>
      </c>
      <c r="L21" s="2">
        <v>12.1</v>
      </c>
      <c r="M21" s="2">
        <v>14.1</v>
      </c>
      <c r="N21" s="2">
        <v>16.100000000000001</v>
      </c>
      <c r="O21" s="2">
        <v>18.100000000000001</v>
      </c>
      <c r="P21" s="2">
        <v>20.100000000000001</v>
      </c>
      <c r="Q21" s="2">
        <v>22.1</v>
      </c>
      <c r="R21" s="2">
        <v>24.1</v>
      </c>
      <c r="S21" s="2">
        <v>26.1</v>
      </c>
      <c r="T21" s="2">
        <v>28.1</v>
      </c>
      <c r="U21" s="2">
        <v>30.1</v>
      </c>
      <c r="V21" s="19"/>
      <c r="W21" s="19"/>
      <c r="X21" s="19"/>
      <c r="Y21" s="19"/>
      <c r="Z21" s="19"/>
      <c r="AA21" s="19"/>
      <c r="AB21" s="19"/>
      <c r="AC21" s="19"/>
      <c r="AD21" s="19"/>
    </row>
    <row r="22" spans="1:30" s="20" customFormat="1" x14ac:dyDescent="0.25">
      <c r="A22" s="21"/>
      <c r="B22" s="10" t="s">
        <v>3</v>
      </c>
      <c r="C22" s="10">
        <v>2</v>
      </c>
      <c r="D22" s="1">
        <v>0</v>
      </c>
      <c r="E22" s="16">
        <v>1</v>
      </c>
      <c r="F22" s="16">
        <v>2</v>
      </c>
      <c r="G22" s="16">
        <v>3</v>
      </c>
      <c r="H22" s="16">
        <v>4</v>
      </c>
      <c r="I22" s="16">
        <v>5</v>
      </c>
      <c r="J22" s="16">
        <v>10</v>
      </c>
      <c r="K22" s="16">
        <v>9</v>
      </c>
      <c r="L22" s="16">
        <v>8</v>
      </c>
      <c r="M22" s="16">
        <v>7</v>
      </c>
      <c r="N22" s="16">
        <v>6</v>
      </c>
      <c r="O22" s="16">
        <v>6</v>
      </c>
      <c r="P22" s="16">
        <v>6</v>
      </c>
      <c r="Q22" s="16">
        <v>6</v>
      </c>
      <c r="R22" s="16">
        <v>5</v>
      </c>
      <c r="S22" s="16">
        <v>5</v>
      </c>
      <c r="T22" s="16">
        <v>5</v>
      </c>
      <c r="U22" s="16">
        <v>5</v>
      </c>
      <c r="V22" s="19"/>
      <c r="W22" s="19"/>
      <c r="X22" s="19"/>
      <c r="Y22" s="19"/>
      <c r="Z22" s="19"/>
      <c r="AA22" s="19"/>
      <c r="AB22" s="19"/>
      <c r="AC22" s="19"/>
      <c r="AD22" s="19"/>
    </row>
    <row r="23" spans="1:30" s="20" customFormat="1" x14ac:dyDescent="0.25">
      <c r="A23" s="21"/>
      <c r="B23" s="10" t="s">
        <v>10</v>
      </c>
      <c r="C23" s="10">
        <v>3</v>
      </c>
      <c r="D23" s="1">
        <v>0</v>
      </c>
      <c r="E23" s="16">
        <v>1</v>
      </c>
      <c r="F23" s="16">
        <v>2</v>
      </c>
      <c r="G23" s="16">
        <v>3</v>
      </c>
      <c r="H23" s="16">
        <v>4</v>
      </c>
      <c r="I23" s="16">
        <v>5</v>
      </c>
      <c r="J23" s="16">
        <v>10</v>
      </c>
      <c r="K23" s="16">
        <v>10</v>
      </c>
      <c r="L23" s="16">
        <v>10</v>
      </c>
      <c r="M23" s="16">
        <v>10</v>
      </c>
      <c r="N23" s="16">
        <v>9</v>
      </c>
      <c r="O23" s="16">
        <v>8</v>
      </c>
      <c r="P23" s="16">
        <v>7</v>
      </c>
      <c r="Q23" s="16">
        <v>6</v>
      </c>
      <c r="R23" s="16">
        <v>5</v>
      </c>
      <c r="S23" s="16">
        <v>5</v>
      </c>
      <c r="T23" s="16">
        <v>5</v>
      </c>
      <c r="U23" s="16">
        <v>5</v>
      </c>
      <c r="V23" s="19"/>
      <c r="W23" s="19"/>
      <c r="X23" s="19"/>
      <c r="Y23" s="19"/>
      <c r="Z23" s="19"/>
      <c r="AA23" s="19"/>
      <c r="AB23" s="19"/>
      <c r="AC23" s="19"/>
      <c r="AD23" s="19"/>
    </row>
    <row r="24" spans="1:30" s="20" customFormat="1" x14ac:dyDescent="0.25">
      <c r="A24" s="21"/>
      <c r="B24" s="10" t="s">
        <v>11</v>
      </c>
      <c r="C24" s="10">
        <v>4</v>
      </c>
      <c r="D24" s="1">
        <v>0</v>
      </c>
      <c r="E24" s="16">
        <v>1</v>
      </c>
      <c r="F24" s="16">
        <v>2</v>
      </c>
      <c r="G24" s="16">
        <v>3</v>
      </c>
      <c r="H24" s="16">
        <v>4</v>
      </c>
      <c r="I24" s="16">
        <v>5</v>
      </c>
      <c r="J24" s="16">
        <v>10</v>
      </c>
      <c r="K24" s="16">
        <v>10</v>
      </c>
      <c r="L24" s="16">
        <v>10</v>
      </c>
      <c r="M24" s="16">
        <v>10</v>
      </c>
      <c r="N24" s="16">
        <v>10</v>
      </c>
      <c r="O24" s="16">
        <v>10</v>
      </c>
      <c r="P24" s="16">
        <v>10</v>
      </c>
      <c r="Q24" s="16">
        <v>9</v>
      </c>
      <c r="R24" s="16">
        <v>8</v>
      </c>
      <c r="S24" s="16">
        <v>7</v>
      </c>
      <c r="T24" s="16">
        <v>6</v>
      </c>
      <c r="U24" s="16">
        <v>5</v>
      </c>
      <c r="V24" s="19"/>
      <c r="W24" s="19"/>
      <c r="X24" s="19"/>
      <c r="Y24" s="19"/>
      <c r="Z24" s="19"/>
      <c r="AA24" s="19"/>
      <c r="AB24" s="19"/>
      <c r="AC24" s="19"/>
      <c r="AD24" s="19"/>
    </row>
    <row r="25" spans="1:30" s="20" customFormat="1" x14ac:dyDescent="0.25">
      <c r="A25" s="18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</row>
    <row r="26" spans="1:30" s="20" customFormat="1" ht="15" customHeight="1" x14ac:dyDescent="0.25">
      <c r="A26" s="21" t="s">
        <v>39</v>
      </c>
      <c r="B26" s="1"/>
      <c r="C26" s="1"/>
      <c r="D26" s="2">
        <v>0</v>
      </c>
      <c r="E26" s="2" t="s">
        <v>33</v>
      </c>
      <c r="F26" s="2" t="s">
        <v>34</v>
      </c>
      <c r="G26" s="2" t="s">
        <v>35</v>
      </c>
      <c r="H26" s="2" t="s">
        <v>36</v>
      </c>
      <c r="I26" s="2" t="s">
        <v>37</v>
      </c>
      <c r="J26" s="2">
        <v>16</v>
      </c>
      <c r="K26" s="2">
        <v>16.100000000000001</v>
      </c>
      <c r="L26" s="2">
        <v>20.100000000000001</v>
      </c>
      <c r="M26" s="2">
        <v>24.1</v>
      </c>
      <c r="N26" s="2">
        <v>28.1</v>
      </c>
      <c r="O26" s="2">
        <v>32.1</v>
      </c>
      <c r="P26" s="2">
        <v>34.1</v>
      </c>
      <c r="Q26" s="2">
        <v>36.1</v>
      </c>
      <c r="R26" s="2">
        <v>38.1</v>
      </c>
      <c r="S26" s="2">
        <v>40.1</v>
      </c>
      <c r="T26" s="2">
        <v>42.1</v>
      </c>
      <c r="U26" s="2">
        <v>44.1</v>
      </c>
    </row>
    <row r="27" spans="1:30" s="20" customFormat="1" x14ac:dyDescent="0.25">
      <c r="A27" s="21"/>
      <c r="B27" s="10" t="s">
        <v>3</v>
      </c>
      <c r="C27" s="10">
        <v>2</v>
      </c>
      <c r="D27" s="1">
        <v>0</v>
      </c>
      <c r="E27" s="16">
        <v>1</v>
      </c>
      <c r="F27" s="16">
        <v>2</v>
      </c>
      <c r="G27" s="16">
        <v>3</v>
      </c>
      <c r="H27" s="16">
        <v>4</v>
      </c>
      <c r="I27" s="16">
        <v>5</v>
      </c>
      <c r="J27" s="16">
        <v>10</v>
      </c>
      <c r="K27" s="16">
        <v>9</v>
      </c>
      <c r="L27" s="16">
        <v>8</v>
      </c>
      <c r="M27" s="16">
        <v>7</v>
      </c>
      <c r="N27" s="16">
        <v>6</v>
      </c>
      <c r="O27" s="16">
        <v>5</v>
      </c>
      <c r="P27" s="16">
        <v>5</v>
      </c>
      <c r="Q27" s="16">
        <v>5</v>
      </c>
      <c r="R27" s="16">
        <v>5</v>
      </c>
      <c r="S27" s="16">
        <v>5</v>
      </c>
      <c r="T27" s="16">
        <v>5</v>
      </c>
      <c r="U27" s="16">
        <v>5</v>
      </c>
    </row>
    <row r="28" spans="1:30" s="20" customFormat="1" x14ac:dyDescent="0.25">
      <c r="A28" s="21"/>
      <c r="B28" s="10" t="s">
        <v>10</v>
      </c>
      <c r="C28" s="10">
        <v>3</v>
      </c>
      <c r="D28" s="1">
        <v>0</v>
      </c>
      <c r="E28" s="16">
        <v>1</v>
      </c>
      <c r="F28" s="16">
        <v>2</v>
      </c>
      <c r="G28" s="16">
        <v>3</v>
      </c>
      <c r="H28" s="16">
        <v>4</v>
      </c>
      <c r="I28" s="16">
        <v>5</v>
      </c>
      <c r="J28" s="16">
        <v>10</v>
      </c>
      <c r="K28" s="16">
        <v>10</v>
      </c>
      <c r="L28" s="16">
        <v>10</v>
      </c>
      <c r="M28" s="16">
        <v>10</v>
      </c>
      <c r="N28" s="16">
        <v>9</v>
      </c>
      <c r="O28" s="16">
        <v>8</v>
      </c>
      <c r="P28" s="16">
        <v>7</v>
      </c>
      <c r="Q28" s="16">
        <v>6</v>
      </c>
      <c r="R28" s="16">
        <v>5</v>
      </c>
      <c r="S28" s="16">
        <v>5</v>
      </c>
      <c r="T28" s="16">
        <v>5</v>
      </c>
      <c r="U28" s="16">
        <v>5</v>
      </c>
    </row>
    <row r="29" spans="1:30" s="20" customFormat="1" x14ac:dyDescent="0.25">
      <c r="A29" s="21"/>
      <c r="B29" s="10" t="s">
        <v>11</v>
      </c>
      <c r="C29" s="10">
        <v>4</v>
      </c>
      <c r="D29" s="1">
        <v>0</v>
      </c>
      <c r="E29" s="16">
        <v>1</v>
      </c>
      <c r="F29" s="16">
        <v>2</v>
      </c>
      <c r="G29" s="16">
        <v>3</v>
      </c>
      <c r="H29" s="16">
        <v>4</v>
      </c>
      <c r="I29" s="16">
        <v>5</v>
      </c>
      <c r="J29" s="16">
        <v>10</v>
      </c>
      <c r="K29" s="16">
        <v>10</v>
      </c>
      <c r="L29" s="16">
        <v>10</v>
      </c>
      <c r="M29" s="16">
        <v>10</v>
      </c>
      <c r="N29" s="16">
        <v>10</v>
      </c>
      <c r="O29" s="16">
        <v>10</v>
      </c>
      <c r="P29" s="16">
        <v>10</v>
      </c>
      <c r="Q29" s="16">
        <v>9</v>
      </c>
      <c r="R29" s="16">
        <v>8</v>
      </c>
      <c r="S29" s="16">
        <v>7</v>
      </c>
      <c r="T29" s="16">
        <v>6</v>
      </c>
      <c r="U29" s="16">
        <v>5</v>
      </c>
    </row>
    <row r="30" spans="1:30" s="20" customFormat="1" x14ac:dyDescent="0.25">
      <c r="A30" s="18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</row>
    <row r="31" spans="1:30" s="20" customFormat="1" x14ac:dyDescent="0.25">
      <c r="A31" s="21" t="s">
        <v>40</v>
      </c>
      <c r="B31" s="1"/>
      <c r="C31" s="1"/>
      <c r="D31" s="2">
        <v>0</v>
      </c>
      <c r="E31" s="2">
        <v>6</v>
      </c>
      <c r="F31" s="2">
        <v>8</v>
      </c>
      <c r="G31" s="2">
        <v>10</v>
      </c>
      <c r="H31" s="2">
        <v>12</v>
      </c>
      <c r="I31" s="2">
        <v>14</v>
      </c>
      <c r="J31" s="2">
        <v>16</v>
      </c>
      <c r="K31" s="2">
        <v>18</v>
      </c>
      <c r="L31" s="2">
        <v>21</v>
      </c>
      <c r="M31" s="2">
        <v>24</v>
      </c>
      <c r="N31" s="2">
        <v>27</v>
      </c>
      <c r="O31" s="2">
        <v>30</v>
      </c>
      <c r="P31" s="2">
        <v>35</v>
      </c>
      <c r="Q31" s="2">
        <v>40</v>
      </c>
      <c r="R31" s="2">
        <v>45</v>
      </c>
      <c r="S31" s="2">
        <v>50</v>
      </c>
      <c r="T31" s="2">
        <v>55</v>
      </c>
      <c r="U31" s="19"/>
      <c r="V31" s="19"/>
      <c r="W31" s="19"/>
      <c r="X31" s="19"/>
      <c r="Y31" s="19"/>
      <c r="Z31" s="19"/>
      <c r="AA31" s="19"/>
      <c r="AB31" s="19"/>
      <c r="AC31" s="19"/>
      <c r="AD31" s="19"/>
    </row>
    <row r="32" spans="1:30" s="20" customFormat="1" x14ac:dyDescent="0.25">
      <c r="A32" s="21"/>
      <c r="B32" s="10" t="s">
        <v>3</v>
      </c>
      <c r="C32" s="10">
        <v>2</v>
      </c>
      <c r="D32" s="1">
        <v>0</v>
      </c>
      <c r="E32" s="16">
        <v>0</v>
      </c>
      <c r="F32" s="16">
        <v>0</v>
      </c>
      <c r="G32" s="16">
        <v>0</v>
      </c>
      <c r="H32" s="16">
        <v>0</v>
      </c>
      <c r="I32" s="16">
        <v>0</v>
      </c>
      <c r="J32" s="16">
        <v>0</v>
      </c>
      <c r="K32" s="16">
        <v>1</v>
      </c>
      <c r="L32" s="16">
        <v>2</v>
      </c>
      <c r="M32" s="16">
        <v>3</v>
      </c>
      <c r="N32" s="16">
        <v>4</v>
      </c>
      <c r="O32" s="16">
        <v>5</v>
      </c>
      <c r="P32" s="16">
        <v>6</v>
      </c>
      <c r="Q32" s="16">
        <v>7</v>
      </c>
      <c r="R32" s="16">
        <v>8</v>
      </c>
      <c r="S32" s="16">
        <v>9</v>
      </c>
      <c r="T32" s="16">
        <v>10</v>
      </c>
      <c r="U32" s="19"/>
      <c r="V32" s="19"/>
      <c r="W32" s="19"/>
      <c r="X32" s="19"/>
      <c r="Y32" s="19"/>
      <c r="Z32" s="19"/>
      <c r="AA32" s="19"/>
      <c r="AB32" s="19"/>
      <c r="AC32" s="19"/>
      <c r="AD32" s="19"/>
    </row>
    <row r="33" spans="1:31" s="20" customFormat="1" x14ac:dyDescent="0.25">
      <c r="A33" s="21"/>
      <c r="B33" s="10" t="s">
        <v>10</v>
      </c>
      <c r="C33" s="10">
        <v>3</v>
      </c>
      <c r="D33" s="1">
        <v>0</v>
      </c>
      <c r="E33" s="16">
        <v>0</v>
      </c>
      <c r="F33" s="16">
        <v>0</v>
      </c>
      <c r="G33" s="16">
        <v>0</v>
      </c>
      <c r="H33" s="16">
        <v>1</v>
      </c>
      <c r="I33" s="16">
        <v>2</v>
      </c>
      <c r="J33" s="16">
        <v>3</v>
      </c>
      <c r="K33" s="16">
        <v>4</v>
      </c>
      <c r="L33" s="16">
        <v>5</v>
      </c>
      <c r="M33" s="16">
        <v>6</v>
      </c>
      <c r="N33" s="16">
        <v>7</v>
      </c>
      <c r="O33" s="16">
        <v>8</v>
      </c>
      <c r="P33" s="16">
        <v>9</v>
      </c>
      <c r="Q33" s="16">
        <v>10</v>
      </c>
      <c r="R33" s="16">
        <v>10</v>
      </c>
      <c r="S33" s="16">
        <v>10</v>
      </c>
      <c r="T33" s="16">
        <v>10</v>
      </c>
      <c r="U33" s="19"/>
      <c r="V33" s="19"/>
      <c r="W33" s="19"/>
      <c r="X33" s="19"/>
      <c r="Y33" s="19"/>
      <c r="Z33" s="19"/>
      <c r="AA33" s="19"/>
      <c r="AB33" s="19"/>
      <c r="AC33" s="19"/>
      <c r="AD33" s="19"/>
    </row>
    <row r="34" spans="1:31" s="20" customFormat="1" x14ac:dyDescent="0.25">
      <c r="A34" s="21"/>
      <c r="B34" s="10" t="s">
        <v>11</v>
      </c>
      <c r="C34" s="10">
        <v>4</v>
      </c>
      <c r="D34" s="1">
        <v>0</v>
      </c>
      <c r="E34" s="16">
        <v>1</v>
      </c>
      <c r="F34" s="16">
        <v>2</v>
      </c>
      <c r="G34" s="16">
        <v>3</v>
      </c>
      <c r="H34" s="16">
        <v>4</v>
      </c>
      <c r="I34" s="16">
        <v>5</v>
      </c>
      <c r="J34" s="16">
        <v>6</v>
      </c>
      <c r="K34" s="16">
        <v>7</v>
      </c>
      <c r="L34" s="16">
        <v>8</v>
      </c>
      <c r="M34" s="16">
        <v>9</v>
      </c>
      <c r="N34" s="16">
        <v>10</v>
      </c>
      <c r="O34" s="16">
        <v>10</v>
      </c>
      <c r="P34" s="16">
        <v>10</v>
      </c>
      <c r="Q34" s="16">
        <v>10</v>
      </c>
      <c r="R34" s="16">
        <v>10</v>
      </c>
      <c r="S34" s="16">
        <v>10</v>
      </c>
      <c r="T34" s="16">
        <v>10</v>
      </c>
      <c r="U34" s="19"/>
      <c r="V34" s="19"/>
      <c r="W34" s="19"/>
      <c r="X34" s="19"/>
      <c r="Y34" s="19"/>
      <c r="Z34" s="19"/>
      <c r="AA34" s="19"/>
      <c r="AB34" s="19"/>
      <c r="AC34" s="19"/>
      <c r="AD34" s="19"/>
    </row>
    <row r="35" spans="1:31" s="20" customFormat="1" x14ac:dyDescent="0.25">
      <c r="A35" s="18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</row>
    <row r="36" spans="1:31" s="20" customFormat="1" x14ac:dyDescent="0.25">
      <c r="A36" s="21" t="s">
        <v>41</v>
      </c>
      <c r="B36" s="1"/>
      <c r="C36" s="1"/>
      <c r="D36" s="2">
        <v>0</v>
      </c>
      <c r="E36" s="2">
        <v>1</v>
      </c>
      <c r="F36" s="2">
        <v>2</v>
      </c>
      <c r="G36" s="2">
        <v>3</v>
      </c>
      <c r="H36" s="2">
        <v>4</v>
      </c>
      <c r="I36" s="2">
        <v>5</v>
      </c>
      <c r="J36" s="2">
        <v>7</v>
      </c>
      <c r="K36" s="2">
        <v>8</v>
      </c>
      <c r="L36" s="2">
        <v>9</v>
      </c>
      <c r="M36" s="2">
        <v>12</v>
      </c>
      <c r="N36" s="2">
        <v>15</v>
      </c>
      <c r="O36" s="2">
        <v>17</v>
      </c>
      <c r="P36" s="2">
        <v>20</v>
      </c>
      <c r="Q36" s="2">
        <v>25</v>
      </c>
      <c r="R36" s="2">
        <v>30</v>
      </c>
      <c r="S36" s="2">
        <v>35</v>
      </c>
      <c r="T36" s="2">
        <v>40</v>
      </c>
      <c r="U36" s="2">
        <v>45</v>
      </c>
      <c r="V36" s="19"/>
      <c r="W36" s="19"/>
      <c r="X36" s="19"/>
      <c r="Y36" s="19"/>
      <c r="Z36" s="19"/>
      <c r="AA36" s="19"/>
      <c r="AB36" s="19"/>
      <c r="AC36" s="19"/>
      <c r="AD36" s="19"/>
      <c r="AE36" s="19"/>
    </row>
    <row r="37" spans="1:31" s="20" customFormat="1" x14ac:dyDescent="0.25">
      <c r="A37" s="21"/>
      <c r="B37" s="10" t="s">
        <v>3</v>
      </c>
      <c r="C37" s="10">
        <v>2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6">
        <v>1</v>
      </c>
      <c r="M37" s="16">
        <v>2</v>
      </c>
      <c r="N37" s="16">
        <v>3</v>
      </c>
      <c r="O37" s="16">
        <v>4</v>
      </c>
      <c r="P37" s="16">
        <v>5</v>
      </c>
      <c r="Q37" s="16">
        <v>6</v>
      </c>
      <c r="R37" s="16">
        <v>7</v>
      </c>
      <c r="S37" s="16">
        <v>8</v>
      </c>
      <c r="T37" s="16">
        <v>9</v>
      </c>
      <c r="U37" s="16">
        <v>10</v>
      </c>
      <c r="V37" s="19"/>
      <c r="W37" s="19"/>
      <c r="X37" s="19"/>
      <c r="Y37" s="19"/>
      <c r="Z37" s="19"/>
      <c r="AA37" s="19"/>
      <c r="AB37" s="19"/>
      <c r="AC37" s="19"/>
      <c r="AD37" s="19"/>
      <c r="AE37" s="19"/>
    </row>
    <row r="38" spans="1:31" s="20" customFormat="1" x14ac:dyDescent="0.25">
      <c r="A38" s="21"/>
      <c r="B38" s="10" t="s">
        <v>10</v>
      </c>
      <c r="C38" s="10">
        <v>3</v>
      </c>
      <c r="D38" s="1">
        <v>0</v>
      </c>
      <c r="E38" s="1">
        <v>0</v>
      </c>
      <c r="F38" s="1">
        <v>0</v>
      </c>
      <c r="G38" s="1">
        <v>0</v>
      </c>
      <c r="H38" s="1">
        <v>1</v>
      </c>
      <c r="I38" s="1">
        <v>2</v>
      </c>
      <c r="J38" s="1">
        <v>3</v>
      </c>
      <c r="K38" s="16">
        <v>3</v>
      </c>
      <c r="L38" s="16">
        <v>4</v>
      </c>
      <c r="M38" s="16">
        <v>5</v>
      </c>
      <c r="N38" s="16">
        <v>6</v>
      </c>
      <c r="O38" s="16">
        <v>7</v>
      </c>
      <c r="P38" s="16">
        <v>8</v>
      </c>
      <c r="Q38" s="16">
        <v>9</v>
      </c>
      <c r="R38" s="16">
        <v>10</v>
      </c>
      <c r="S38" s="16">
        <v>10</v>
      </c>
      <c r="T38" s="16">
        <v>10</v>
      </c>
      <c r="U38" s="16">
        <v>10</v>
      </c>
      <c r="V38" s="19"/>
      <c r="W38" s="19"/>
      <c r="X38" s="19"/>
      <c r="Y38" s="19"/>
      <c r="Z38" s="19"/>
      <c r="AA38" s="19"/>
      <c r="AB38" s="19"/>
      <c r="AC38" s="19"/>
      <c r="AD38" s="19"/>
      <c r="AE38" s="19"/>
    </row>
    <row r="39" spans="1:31" s="20" customFormat="1" x14ac:dyDescent="0.25">
      <c r="A39" s="21"/>
      <c r="B39" s="10" t="s">
        <v>11</v>
      </c>
      <c r="C39" s="10">
        <v>4</v>
      </c>
      <c r="D39" s="1">
        <v>0</v>
      </c>
      <c r="E39" s="1">
        <v>1</v>
      </c>
      <c r="F39" s="1">
        <v>2</v>
      </c>
      <c r="G39" s="1">
        <v>3</v>
      </c>
      <c r="H39" s="1">
        <v>4</v>
      </c>
      <c r="I39" s="1">
        <v>5</v>
      </c>
      <c r="J39" s="1">
        <v>6</v>
      </c>
      <c r="K39" s="16">
        <v>6</v>
      </c>
      <c r="L39" s="16">
        <v>7</v>
      </c>
      <c r="M39" s="16">
        <v>8</v>
      </c>
      <c r="N39" s="16">
        <v>9</v>
      </c>
      <c r="O39" s="16">
        <v>10</v>
      </c>
      <c r="P39" s="16">
        <v>10</v>
      </c>
      <c r="Q39" s="16">
        <v>10</v>
      </c>
      <c r="R39" s="16">
        <v>10</v>
      </c>
      <c r="S39" s="16">
        <v>10</v>
      </c>
      <c r="T39" s="16">
        <v>10</v>
      </c>
      <c r="U39" s="16">
        <v>10</v>
      </c>
      <c r="V39" s="19"/>
      <c r="W39" s="19"/>
      <c r="X39" s="19"/>
      <c r="Y39" s="19"/>
      <c r="Z39" s="19"/>
      <c r="AA39" s="19"/>
      <c r="AB39" s="19"/>
      <c r="AC39" s="19"/>
      <c r="AD39" s="19"/>
      <c r="AE39" s="19"/>
    </row>
    <row r="41" spans="1:31" x14ac:dyDescent="0.25">
      <c r="A41" s="17" t="s">
        <v>30</v>
      </c>
      <c r="B41" s="1"/>
      <c r="C41" s="1"/>
      <c r="D41" s="2">
        <v>0</v>
      </c>
      <c r="E41" s="2" t="s">
        <v>24</v>
      </c>
      <c r="F41" s="2" t="s">
        <v>25</v>
      </c>
      <c r="G41" s="2" t="s">
        <v>26</v>
      </c>
      <c r="H41" s="2" t="s">
        <v>27</v>
      </c>
      <c r="I41" s="2" t="s">
        <v>28</v>
      </c>
      <c r="J41" s="2" t="s">
        <v>29</v>
      </c>
      <c r="K41" s="2">
        <v>100</v>
      </c>
      <c r="L41" s="2">
        <v>101</v>
      </c>
      <c r="M41" s="2">
        <v>111</v>
      </c>
      <c r="N41" s="2">
        <v>121</v>
      </c>
      <c r="O41" s="2">
        <v>131</v>
      </c>
      <c r="P41" s="2">
        <v>141</v>
      </c>
      <c r="Q41" s="2">
        <v>151</v>
      </c>
      <c r="R41" s="2">
        <v>161</v>
      </c>
      <c r="S41" s="2">
        <v>171</v>
      </c>
      <c r="T41" s="2">
        <v>181</v>
      </c>
      <c r="U41" s="2">
        <v>191</v>
      </c>
      <c r="V41" s="2">
        <v>201</v>
      </c>
      <c r="W41" s="2">
        <v>211</v>
      </c>
      <c r="X41" s="2">
        <v>221</v>
      </c>
      <c r="Y41" s="2">
        <v>231</v>
      </c>
      <c r="Z41" s="2">
        <v>241</v>
      </c>
      <c r="AA41" s="2">
        <v>242</v>
      </c>
    </row>
    <row r="42" spans="1:31" x14ac:dyDescent="0.25">
      <c r="A42" s="17"/>
      <c r="B42" s="10" t="s">
        <v>3</v>
      </c>
      <c r="C42" s="10">
        <v>2</v>
      </c>
      <c r="D42" s="1">
        <v>0</v>
      </c>
      <c r="E42" s="16">
        <v>3</v>
      </c>
      <c r="F42" s="16">
        <v>4</v>
      </c>
      <c r="G42" s="16">
        <v>5</v>
      </c>
      <c r="H42" s="16">
        <v>6</v>
      </c>
      <c r="I42" s="16">
        <v>8</v>
      </c>
      <c r="J42" s="16">
        <v>10</v>
      </c>
      <c r="K42" s="16">
        <v>20</v>
      </c>
      <c r="L42" s="16">
        <v>19</v>
      </c>
      <c r="M42" s="16">
        <v>18</v>
      </c>
      <c r="N42" s="16">
        <v>17</v>
      </c>
      <c r="O42" s="16">
        <v>16</v>
      </c>
      <c r="P42" s="16">
        <v>15</v>
      </c>
      <c r="Q42" s="16">
        <v>14</v>
      </c>
      <c r="R42" s="16">
        <v>13</v>
      </c>
      <c r="S42" s="16">
        <v>12</v>
      </c>
      <c r="T42" s="16">
        <v>11</v>
      </c>
      <c r="U42" s="1">
        <v>10</v>
      </c>
      <c r="V42" s="1">
        <v>10</v>
      </c>
      <c r="W42" s="1">
        <v>10</v>
      </c>
      <c r="X42" s="1">
        <v>10</v>
      </c>
      <c r="Y42" s="1">
        <v>10</v>
      </c>
      <c r="Z42" s="1">
        <v>10</v>
      </c>
      <c r="AA42" s="1">
        <v>10</v>
      </c>
    </row>
    <row r="43" spans="1:31" x14ac:dyDescent="0.25">
      <c r="A43" s="17"/>
      <c r="B43" s="10" t="s">
        <v>10</v>
      </c>
      <c r="C43" s="10">
        <v>3</v>
      </c>
      <c r="D43" s="1">
        <v>0</v>
      </c>
      <c r="E43" s="16">
        <v>3</v>
      </c>
      <c r="F43" s="16">
        <v>4</v>
      </c>
      <c r="G43" s="16">
        <v>5</v>
      </c>
      <c r="H43" s="16">
        <v>6</v>
      </c>
      <c r="I43" s="16">
        <v>8</v>
      </c>
      <c r="J43" s="16">
        <v>10</v>
      </c>
      <c r="K43" s="16">
        <v>20</v>
      </c>
      <c r="L43" s="16">
        <v>20</v>
      </c>
      <c r="M43" s="16">
        <v>20</v>
      </c>
      <c r="N43" s="16">
        <v>20</v>
      </c>
      <c r="O43" s="16">
        <v>19</v>
      </c>
      <c r="P43" s="16">
        <v>18</v>
      </c>
      <c r="Q43" s="16">
        <v>17</v>
      </c>
      <c r="R43" s="16">
        <v>16</v>
      </c>
      <c r="S43" s="16">
        <v>15</v>
      </c>
      <c r="T43" s="16">
        <v>14</v>
      </c>
      <c r="U43" s="1">
        <v>13</v>
      </c>
      <c r="V43" s="1">
        <v>12</v>
      </c>
      <c r="W43" s="1">
        <v>11</v>
      </c>
      <c r="X43" s="1">
        <v>10</v>
      </c>
      <c r="Y43" s="1">
        <v>10</v>
      </c>
      <c r="Z43" s="1">
        <v>10</v>
      </c>
      <c r="AA43" s="1">
        <v>10</v>
      </c>
    </row>
    <row r="44" spans="1:31" x14ac:dyDescent="0.25">
      <c r="A44" s="17"/>
      <c r="B44" s="10" t="s">
        <v>11</v>
      </c>
      <c r="C44" s="10">
        <v>4</v>
      </c>
      <c r="D44" s="1">
        <v>0</v>
      </c>
      <c r="E44" s="16">
        <v>3</v>
      </c>
      <c r="F44" s="16">
        <v>4</v>
      </c>
      <c r="G44" s="16">
        <v>5</v>
      </c>
      <c r="H44" s="16">
        <v>6</v>
      </c>
      <c r="I44" s="16">
        <v>8</v>
      </c>
      <c r="J44" s="16">
        <v>10</v>
      </c>
      <c r="K44" s="16">
        <v>20</v>
      </c>
      <c r="L44" s="16">
        <v>20</v>
      </c>
      <c r="M44" s="16">
        <v>20</v>
      </c>
      <c r="N44" s="16">
        <v>20</v>
      </c>
      <c r="O44" s="16">
        <v>20</v>
      </c>
      <c r="P44" s="16">
        <v>20</v>
      </c>
      <c r="Q44" s="16">
        <v>20</v>
      </c>
      <c r="R44" s="16">
        <v>19</v>
      </c>
      <c r="S44" s="16">
        <v>18</v>
      </c>
      <c r="T44" s="16">
        <v>17</v>
      </c>
      <c r="U44" s="1">
        <v>16</v>
      </c>
      <c r="V44" s="1">
        <v>15</v>
      </c>
      <c r="W44" s="1">
        <v>14</v>
      </c>
      <c r="X44" s="1">
        <v>13</v>
      </c>
      <c r="Y44" s="1">
        <v>12</v>
      </c>
      <c r="Z44" s="1">
        <v>11</v>
      </c>
      <c r="AA44" s="1">
        <v>10</v>
      </c>
    </row>
    <row r="46" spans="1:31" x14ac:dyDescent="0.25">
      <c r="A46" s="17" t="s">
        <v>31</v>
      </c>
      <c r="B46" s="1"/>
      <c r="C46" s="1"/>
      <c r="D46" s="2">
        <v>0</v>
      </c>
      <c r="E46" s="2" t="s">
        <v>24</v>
      </c>
      <c r="F46" s="2" t="s">
        <v>25</v>
      </c>
      <c r="G46" s="2" t="s">
        <v>26</v>
      </c>
      <c r="H46" s="2" t="s">
        <v>27</v>
      </c>
      <c r="I46" s="2" t="s">
        <v>28</v>
      </c>
      <c r="J46" s="2" t="s">
        <v>29</v>
      </c>
      <c r="K46" s="2">
        <v>120</v>
      </c>
      <c r="L46" s="2">
        <v>121</v>
      </c>
      <c r="M46" s="2">
        <v>131</v>
      </c>
      <c r="N46" s="2">
        <v>141</v>
      </c>
      <c r="O46" s="2">
        <v>151</v>
      </c>
      <c r="P46" s="2">
        <v>161</v>
      </c>
      <c r="Q46" s="2">
        <v>171</v>
      </c>
      <c r="R46" s="2">
        <v>181</v>
      </c>
      <c r="S46" s="2">
        <v>191</v>
      </c>
      <c r="T46" s="2">
        <v>201</v>
      </c>
      <c r="U46" s="2">
        <v>211</v>
      </c>
      <c r="V46" s="2">
        <v>221</v>
      </c>
      <c r="W46" s="2">
        <v>231</v>
      </c>
      <c r="X46" s="2">
        <v>241</v>
      </c>
      <c r="Y46" s="2">
        <v>251</v>
      </c>
      <c r="Z46" s="2">
        <v>261</v>
      </c>
    </row>
    <row r="47" spans="1:31" x14ac:dyDescent="0.25">
      <c r="A47" s="17"/>
      <c r="B47" s="10" t="s">
        <v>3</v>
      </c>
      <c r="C47" s="10">
        <v>2</v>
      </c>
      <c r="D47" s="1">
        <v>0</v>
      </c>
      <c r="E47" s="16">
        <v>3</v>
      </c>
      <c r="F47" s="16">
        <v>4</v>
      </c>
      <c r="G47" s="16">
        <v>5</v>
      </c>
      <c r="H47" s="16">
        <v>6</v>
      </c>
      <c r="I47" s="16">
        <v>8</v>
      </c>
      <c r="J47" s="16">
        <v>10</v>
      </c>
      <c r="K47" s="16">
        <v>20</v>
      </c>
      <c r="L47" s="16">
        <v>19</v>
      </c>
      <c r="M47" s="16">
        <v>18</v>
      </c>
      <c r="N47" s="16">
        <v>17</v>
      </c>
      <c r="O47" s="16">
        <v>16</v>
      </c>
      <c r="P47" s="16">
        <v>15</v>
      </c>
      <c r="Q47" s="16">
        <v>14</v>
      </c>
      <c r="R47" s="16">
        <v>13</v>
      </c>
      <c r="S47" s="16">
        <v>12</v>
      </c>
      <c r="T47" s="16">
        <v>11</v>
      </c>
      <c r="U47" s="1">
        <v>10</v>
      </c>
      <c r="V47" s="1">
        <v>10</v>
      </c>
      <c r="W47" s="1">
        <v>10</v>
      </c>
      <c r="X47" s="1">
        <v>10</v>
      </c>
      <c r="Y47" s="1">
        <v>10</v>
      </c>
      <c r="Z47" s="1">
        <v>10</v>
      </c>
    </row>
    <row r="48" spans="1:31" x14ac:dyDescent="0.25">
      <c r="A48" s="17"/>
      <c r="B48" s="10" t="s">
        <v>10</v>
      </c>
      <c r="C48" s="10">
        <v>3</v>
      </c>
      <c r="D48" s="1">
        <v>0</v>
      </c>
      <c r="E48" s="16">
        <v>3</v>
      </c>
      <c r="F48" s="16">
        <v>4</v>
      </c>
      <c r="G48" s="16">
        <v>5</v>
      </c>
      <c r="H48" s="16">
        <v>6</v>
      </c>
      <c r="I48" s="16">
        <v>8</v>
      </c>
      <c r="J48" s="16">
        <v>10</v>
      </c>
      <c r="K48" s="16">
        <v>20</v>
      </c>
      <c r="L48" s="16">
        <v>20</v>
      </c>
      <c r="M48" s="16">
        <v>20</v>
      </c>
      <c r="N48" s="16">
        <v>20</v>
      </c>
      <c r="O48" s="16">
        <v>19</v>
      </c>
      <c r="P48" s="16">
        <v>18</v>
      </c>
      <c r="Q48" s="16">
        <v>17</v>
      </c>
      <c r="R48" s="16">
        <v>16</v>
      </c>
      <c r="S48" s="16">
        <v>15</v>
      </c>
      <c r="T48" s="16">
        <v>14</v>
      </c>
      <c r="U48" s="1">
        <v>13</v>
      </c>
      <c r="V48" s="1">
        <v>12</v>
      </c>
      <c r="W48" s="1">
        <v>11</v>
      </c>
      <c r="X48" s="1">
        <v>10</v>
      </c>
      <c r="Y48" s="1">
        <v>10</v>
      </c>
      <c r="Z48" s="1">
        <v>10</v>
      </c>
    </row>
    <row r="49" spans="1:26" x14ac:dyDescent="0.25">
      <c r="A49" s="17"/>
      <c r="B49" s="10" t="s">
        <v>11</v>
      </c>
      <c r="C49" s="10">
        <v>4</v>
      </c>
      <c r="D49" s="1">
        <v>0</v>
      </c>
      <c r="E49" s="16">
        <v>3</v>
      </c>
      <c r="F49" s="16">
        <v>4</v>
      </c>
      <c r="G49" s="16">
        <v>5</v>
      </c>
      <c r="H49" s="16">
        <v>6</v>
      </c>
      <c r="I49" s="16">
        <v>8</v>
      </c>
      <c r="J49" s="16">
        <v>10</v>
      </c>
      <c r="K49" s="16">
        <v>20</v>
      </c>
      <c r="L49" s="16">
        <v>20</v>
      </c>
      <c r="M49" s="16">
        <v>20</v>
      </c>
      <c r="N49" s="16">
        <v>20</v>
      </c>
      <c r="O49" s="16">
        <v>20</v>
      </c>
      <c r="P49" s="16">
        <v>20</v>
      </c>
      <c r="Q49" s="16">
        <v>20</v>
      </c>
      <c r="R49" s="16">
        <v>19</v>
      </c>
      <c r="S49" s="16">
        <v>18</v>
      </c>
      <c r="T49" s="16">
        <v>17</v>
      </c>
      <c r="U49" s="1">
        <v>16</v>
      </c>
      <c r="V49" s="1">
        <v>15</v>
      </c>
      <c r="W49" s="1">
        <v>14</v>
      </c>
      <c r="X49" s="1">
        <v>13</v>
      </c>
      <c r="Y49" s="1">
        <v>12</v>
      </c>
      <c r="Z49" s="1">
        <v>11</v>
      </c>
    </row>
    <row r="51" spans="1:26" x14ac:dyDescent="0.25">
      <c r="A51" s="17" t="s">
        <v>48</v>
      </c>
      <c r="B51" s="1"/>
      <c r="C51" s="1"/>
      <c r="D51" s="2">
        <v>0</v>
      </c>
      <c r="E51" s="2">
        <v>5</v>
      </c>
      <c r="F51" s="2">
        <v>10</v>
      </c>
      <c r="G51" s="2">
        <v>15</v>
      </c>
      <c r="H51" s="2">
        <v>20</v>
      </c>
      <c r="I51" s="2">
        <v>25</v>
      </c>
      <c r="J51" s="2">
        <v>30</v>
      </c>
      <c r="K51" s="2">
        <v>35</v>
      </c>
      <c r="L51" s="2">
        <v>40</v>
      </c>
      <c r="M51" s="2">
        <v>45</v>
      </c>
      <c r="N51" s="2">
        <v>50</v>
      </c>
      <c r="O51" s="2">
        <v>55</v>
      </c>
      <c r="P51" s="2">
        <v>60</v>
      </c>
      <c r="Q51" s="2">
        <v>65</v>
      </c>
      <c r="R51" s="2">
        <v>70</v>
      </c>
      <c r="S51" s="2">
        <v>75</v>
      </c>
      <c r="T51" s="2">
        <v>80</v>
      </c>
      <c r="U51" s="2">
        <v>85</v>
      </c>
      <c r="V51" s="2">
        <v>90</v>
      </c>
      <c r="W51" s="2">
        <v>95</v>
      </c>
      <c r="X51" s="2">
        <v>100</v>
      </c>
    </row>
    <row r="52" spans="1:26" x14ac:dyDescent="0.25">
      <c r="A52" s="23"/>
      <c r="B52" s="10" t="s">
        <v>3</v>
      </c>
      <c r="C52" s="10">
        <v>2</v>
      </c>
      <c r="D52" s="1">
        <v>0</v>
      </c>
      <c r="E52" s="16">
        <v>1</v>
      </c>
      <c r="F52" s="16">
        <v>2</v>
      </c>
      <c r="G52" s="16">
        <v>3</v>
      </c>
      <c r="H52" s="16">
        <v>4</v>
      </c>
      <c r="I52" s="16">
        <v>5</v>
      </c>
      <c r="J52" s="16">
        <v>6</v>
      </c>
      <c r="K52" s="16">
        <v>7</v>
      </c>
      <c r="L52" s="16">
        <v>8</v>
      </c>
      <c r="M52" s="16">
        <v>9</v>
      </c>
      <c r="N52" s="16">
        <v>10</v>
      </c>
      <c r="O52" s="16">
        <v>11</v>
      </c>
      <c r="P52" s="16">
        <v>12</v>
      </c>
      <c r="Q52" s="16">
        <v>13</v>
      </c>
      <c r="R52" s="16">
        <v>14</v>
      </c>
      <c r="S52" s="16">
        <v>15</v>
      </c>
      <c r="T52" s="16">
        <v>16</v>
      </c>
      <c r="U52" s="16">
        <v>17</v>
      </c>
      <c r="V52" s="16">
        <v>18</v>
      </c>
      <c r="W52" s="16">
        <v>19</v>
      </c>
      <c r="X52" s="16">
        <v>20</v>
      </c>
    </row>
    <row r="53" spans="1:26" x14ac:dyDescent="0.25">
      <c r="A53" s="23"/>
      <c r="B53" s="10" t="s">
        <v>10</v>
      </c>
      <c r="C53" s="10">
        <v>3</v>
      </c>
      <c r="D53" s="1">
        <v>0</v>
      </c>
      <c r="E53" s="16">
        <v>1</v>
      </c>
      <c r="F53" s="16">
        <v>2</v>
      </c>
      <c r="G53" s="16">
        <v>3</v>
      </c>
      <c r="H53" s="16">
        <v>4</v>
      </c>
      <c r="I53" s="16">
        <v>5</v>
      </c>
      <c r="J53" s="16">
        <v>6</v>
      </c>
      <c r="K53" s="16">
        <v>7</v>
      </c>
      <c r="L53" s="16">
        <v>8</v>
      </c>
      <c r="M53" s="16">
        <v>9</v>
      </c>
      <c r="N53" s="16">
        <v>10</v>
      </c>
      <c r="O53" s="16">
        <v>11</v>
      </c>
      <c r="P53" s="16">
        <v>12</v>
      </c>
      <c r="Q53" s="16">
        <v>13</v>
      </c>
      <c r="R53" s="16">
        <v>14</v>
      </c>
      <c r="S53" s="16">
        <v>15</v>
      </c>
      <c r="T53" s="16">
        <v>16</v>
      </c>
      <c r="U53" s="16">
        <v>17</v>
      </c>
      <c r="V53" s="16">
        <v>18</v>
      </c>
      <c r="W53" s="16">
        <v>19</v>
      </c>
      <c r="X53" s="16">
        <v>20</v>
      </c>
    </row>
    <row r="54" spans="1:26" x14ac:dyDescent="0.25">
      <c r="A54" s="23"/>
      <c r="B54" s="10" t="s">
        <v>11</v>
      </c>
      <c r="C54" s="10">
        <v>4</v>
      </c>
      <c r="D54" s="1">
        <v>0</v>
      </c>
      <c r="E54" s="16">
        <v>1</v>
      </c>
      <c r="F54" s="16">
        <v>2</v>
      </c>
      <c r="G54" s="16">
        <v>3</v>
      </c>
      <c r="H54" s="16">
        <v>4</v>
      </c>
      <c r="I54" s="16">
        <v>5</v>
      </c>
      <c r="J54" s="16">
        <v>6</v>
      </c>
      <c r="K54" s="16">
        <v>7</v>
      </c>
      <c r="L54" s="16">
        <v>8</v>
      </c>
      <c r="M54" s="16">
        <v>9</v>
      </c>
      <c r="N54" s="16">
        <v>10</v>
      </c>
      <c r="O54" s="16">
        <v>11</v>
      </c>
      <c r="P54" s="16">
        <v>12</v>
      </c>
      <c r="Q54" s="16">
        <v>13</v>
      </c>
      <c r="R54" s="16">
        <v>14</v>
      </c>
      <c r="S54" s="16">
        <v>15</v>
      </c>
      <c r="T54" s="16">
        <v>16</v>
      </c>
      <c r="U54" s="16">
        <v>17</v>
      </c>
      <c r="V54" s="16">
        <v>18</v>
      </c>
      <c r="W54" s="16">
        <v>19</v>
      </c>
      <c r="X54" s="16">
        <v>20</v>
      </c>
    </row>
    <row r="56" spans="1:26" x14ac:dyDescent="0.25">
      <c r="A56" s="24" t="s">
        <v>49</v>
      </c>
      <c r="B56" s="1"/>
      <c r="C56" s="1"/>
      <c r="D56" s="2">
        <v>0</v>
      </c>
      <c r="E56" s="2">
        <v>5</v>
      </c>
      <c r="F56" s="2">
        <v>10</v>
      </c>
      <c r="G56" s="2">
        <v>15</v>
      </c>
      <c r="H56" s="2">
        <v>20</v>
      </c>
      <c r="I56" s="2">
        <v>25</v>
      </c>
      <c r="J56" s="2">
        <v>30</v>
      </c>
      <c r="K56" s="2">
        <v>35</v>
      </c>
      <c r="L56" s="2">
        <v>40</v>
      </c>
      <c r="M56" s="2">
        <v>45</v>
      </c>
      <c r="N56" s="2">
        <v>50</v>
      </c>
      <c r="O56" s="2">
        <v>55</v>
      </c>
      <c r="P56" s="2">
        <v>60</v>
      </c>
      <c r="Q56" s="2">
        <v>65</v>
      </c>
      <c r="R56" s="2">
        <v>70</v>
      </c>
      <c r="S56" s="2">
        <v>75</v>
      </c>
      <c r="T56" s="2">
        <v>80</v>
      </c>
      <c r="U56" s="2">
        <v>85</v>
      </c>
      <c r="V56" s="2">
        <v>90</v>
      </c>
      <c r="W56" s="2">
        <v>95</v>
      </c>
      <c r="X56" s="2">
        <v>100</v>
      </c>
    </row>
    <row r="57" spans="1:26" x14ac:dyDescent="0.25">
      <c r="A57" s="25"/>
      <c r="B57" s="10" t="s">
        <v>3</v>
      </c>
      <c r="C57" s="10">
        <v>2</v>
      </c>
      <c r="D57" s="1">
        <v>0</v>
      </c>
      <c r="E57" s="16">
        <v>1</v>
      </c>
      <c r="F57" s="16">
        <v>2</v>
      </c>
      <c r="G57" s="16">
        <v>3</v>
      </c>
      <c r="H57" s="16">
        <v>4</v>
      </c>
      <c r="I57" s="16">
        <v>5</v>
      </c>
      <c r="J57" s="16">
        <v>6</v>
      </c>
      <c r="K57" s="16">
        <v>7</v>
      </c>
      <c r="L57" s="16">
        <v>8</v>
      </c>
      <c r="M57" s="16">
        <v>9</v>
      </c>
      <c r="N57" s="16">
        <v>10</v>
      </c>
      <c r="O57" s="16">
        <v>11</v>
      </c>
      <c r="P57" s="16">
        <v>12</v>
      </c>
      <c r="Q57" s="16">
        <v>13</v>
      </c>
      <c r="R57" s="16">
        <v>14</v>
      </c>
      <c r="S57" s="16">
        <v>15</v>
      </c>
      <c r="T57" s="16">
        <v>16</v>
      </c>
      <c r="U57" s="16">
        <v>17</v>
      </c>
      <c r="V57" s="16">
        <v>18</v>
      </c>
      <c r="W57" s="16">
        <v>19</v>
      </c>
      <c r="X57" s="16">
        <v>20</v>
      </c>
    </row>
    <row r="58" spans="1:26" x14ac:dyDescent="0.25">
      <c r="A58" s="25"/>
      <c r="B58" s="10" t="s">
        <v>10</v>
      </c>
      <c r="C58" s="10">
        <v>3</v>
      </c>
      <c r="D58" s="1">
        <v>0</v>
      </c>
      <c r="E58" s="16">
        <v>1</v>
      </c>
      <c r="F58" s="16">
        <v>2</v>
      </c>
      <c r="G58" s="16">
        <v>3</v>
      </c>
      <c r="H58" s="16">
        <v>4</v>
      </c>
      <c r="I58" s="16">
        <v>5</v>
      </c>
      <c r="J58" s="16">
        <v>6</v>
      </c>
      <c r="K58" s="16">
        <v>7</v>
      </c>
      <c r="L58" s="16">
        <v>8</v>
      </c>
      <c r="M58" s="16">
        <v>9</v>
      </c>
      <c r="N58" s="16">
        <v>10</v>
      </c>
      <c r="O58" s="16">
        <v>11</v>
      </c>
      <c r="P58" s="16">
        <v>12</v>
      </c>
      <c r="Q58" s="16">
        <v>13</v>
      </c>
      <c r="R58" s="16">
        <v>14</v>
      </c>
      <c r="S58" s="16">
        <v>15</v>
      </c>
      <c r="T58" s="16">
        <v>16</v>
      </c>
      <c r="U58" s="16">
        <v>17</v>
      </c>
      <c r="V58" s="16">
        <v>18</v>
      </c>
      <c r="W58" s="16">
        <v>19</v>
      </c>
      <c r="X58" s="16">
        <v>20</v>
      </c>
    </row>
    <row r="59" spans="1:26" x14ac:dyDescent="0.25">
      <c r="A59" s="25"/>
      <c r="B59" s="10" t="s">
        <v>11</v>
      </c>
      <c r="C59" s="10">
        <v>4</v>
      </c>
      <c r="D59" s="1">
        <v>0</v>
      </c>
      <c r="E59" s="16">
        <v>1</v>
      </c>
      <c r="F59" s="16">
        <v>2</v>
      </c>
      <c r="G59" s="16">
        <v>3</v>
      </c>
      <c r="H59" s="16">
        <v>4</v>
      </c>
      <c r="I59" s="16">
        <v>5</v>
      </c>
      <c r="J59" s="16">
        <v>6</v>
      </c>
      <c r="K59" s="16">
        <v>7</v>
      </c>
      <c r="L59" s="16">
        <v>8</v>
      </c>
      <c r="M59" s="16">
        <v>9</v>
      </c>
      <c r="N59" s="16">
        <v>10</v>
      </c>
      <c r="O59" s="16">
        <v>11</v>
      </c>
      <c r="P59" s="16">
        <v>12</v>
      </c>
      <c r="Q59" s="16">
        <v>13</v>
      </c>
      <c r="R59" s="16">
        <v>14</v>
      </c>
      <c r="S59" s="16">
        <v>15</v>
      </c>
      <c r="T59" s="16">
        <v>16</v>
      </c>
      <c r="U59" s="16">
        <v>17</v>
      </c>
      <c r="V59" s="16">
        <v>18</v>
      </c>
      <c r="W59" s="16">
        <v>19</v>
      </c>
      <c r="X59" s="16">
        <v>20</v>
      </c>
    </row>
    <row r="60" spans="1:26" s="20" customFormat="1" x14ac:dyDescent="0.25">
      <c r="A60" s="26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</row>
  </sheetData>
  <mergeCells count="12">
    <mergeCell ref="A1:A4"/>
    <mergeCell ref="A6:A9"/>
    <mergeCell ref="A51:A54"/>
    <mergeCell ref="A56:A59"/>
    <mergeCell ref="A11:A14"/>
    <mergeCell ref="A16:A19"/>
    <mergeCell ref="A41:A44"/>
    <mergeCell ref="A46:A49"/>
    <mergeCell ref="A26:A29"/>
    <mergeCell ref="A36:A39"/>
    <mergeCell ref="A31:A34"/>
    <mergeCell ref="A21:A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Feuil1</vt:lpstr>
      <vt:lpstr>Abaque</vt:lpstr>
      <vt:lpstr>Abdos_F</vt:lpstr>
      <vt:lpstr>Abdos_M</vt:lpstr>
      <vt:lpstr>Cooper_F</vt:lpstr>
      <vt:lpstr>Cooper_M</vt:lpstr>
      <vt:lpstr>Cordes_F</vt:lpstr>
      <vt:lpstr>Cordes_M</vt:lpstr>
      <vt:lpstr>Correspondance</vt:lpstr>
      <vt:lpstr>Marche_F</vt:lpstr>
      <vt:lpstr>Marche_M</vt:lpstr>
      <vt:lpstr>Piscine_F</vt:lpstr>
      <vt:lpstr>Piscine_M</vt:lpstr>
      <vt:lpstr>Tirs_F</vt:lpstr>
      <vt:lpstr>Tirs_M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BURGNIES Mélodie CCH</dc:creator>
  <cp:lastModifiedBy>BURGNIES Mélodie CCH</cp:lastModifiedBy>
  <dcterms:created xsi:type="dcterms:W3CDTF">2017-10-03T20:42:36Z</dcterms:created>
  <dcterms:modified xsi:type="dcterms:W3CDTF">2017-10-24T10:55:35Z</dcterms:modified>
</cp:coreProperties>
</file>