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T5" i="1" l="1"/>
  <c r="I69" i="1"/>
  <c r="H69" i="1"/>
  <c r="I68" i="1"/>
  <c r="H68" i="1"/>
  <c r="I67" i="1"/>
  <c r="H67" i="1"/>
  <c r="T66" i="1"/>
  <c r="S66" i="1"/>
  <c r="S1" i="1" s="1"/>
  <c r="R66" i="1"/>
  <c r="R1" i="1" s="1"/>
  <c r="Q66" i="1"/>
  <c r="Q1" i="1" s="1"/>
  <c r="P66" i="1"/>
  <c r="P1" i="1" s="1"/>
  <c r="N66" i="1"/>
  <c r="O64" i="1"/>
  <c r="O31" i="1"/>
  <c r="S5" i="1"/>
  <c r="R5" i="1"/>
  <c r="Q5" i="1"/>
  <c r="P5" i="1"/>
  <c r="N1" i="1"/>
  <c r="I70" i="1" l="1"/>
  <c r="J68" i="1"/>
  <c r="H70" i="1"/>
  <c r="J69" i="1"/>
  <c r="J67" i="1"/>
  <c r="J70" i="1" l="1"/>
</calcChain>
</file>

<file path=xl/sharedStrings.xml><?xml version="1.0" encoding="utf-8"?>
<sst xmlns="http://schemas.openxmlformats.org/spreadsheetml/2006/main" count="421" uniqueCount="102">
  <si>
    <t>At best date</t>
  </si>
  <si>
    <t>Item</t>
  </si>
  <si>
    <t>Region</t>
  </si>
  <si>
    <t>X</t>
  </si>
  <si>
    <t>Orange</t>
  </si>
  <si>
    <t>Vert</t>
  </si>
  <si>
    <t>Maintenance</t>
  </si>
  <si>
    <t>Rouge</t>
  </si>
  <si>
    <t>vert</t>
  </si>
  <si>
    <t>All priorities</t>
  </si>
  <si>
    <t>Total mix</t>
  </si>
  <si>
    <t>Grand Total</t>
  </si>
  <si>
    <t>Client</t>
  </si>
  <si>
    <t>Commercial</t>
  </si>
  <si>
    <t>Prestation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</si>
  <si>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</si>
  <si>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</si>
  <si>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</si>
  <si>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</si>
  <si>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</si>
  <si>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</si>
  <si>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</si>
  <si>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</si>
  <si>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</si>
  <si>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</si>
  <si>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</si>
  <si>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</si>
  <si>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</si>
  <si>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</si>
  <si>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</si>
  <si>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</si>
  <si>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Service 17</t>
  </si>
  <si>
    <t>Service 18</t>
  </si>
  <si>
    <t>Service 19</t>
  </si>
  <si>
    <t>Service 20</t>
  </si>
  <si>
    <t>Service 21</t>
  </si>
  <si>
    <t>Service 22</t>
  </si>
  <si>
    <t>Service 23</t>
  </si>
  <si>
    <t>Service 24</t>
  </si>
  <si>
    <t>Service 25</t>
  </si>
  <si>
    <t>Service 26</t>
  </si>
  <si>
    <t>Service 27</t>
  </si>
  <si>
    <t>Service 28</t>
  </si>
  <si>
    <t>Service 29</t>
  </si>
  <si>
    <t>Service 30</t>
  </si>
  <si>
    <t>Service 31</t>
  </si>
  <si>
    <t>Service 32</t>
  </si>
  <si>
    <t>Service 33</t>
  </si>
  <si>
    <t>Service 34</t>
  </si>
  <si>
    <t>Service 35</t>
  </si>
  <si>
    <t>Service 36</t>
  </si>
  <si>
    <t>Service 37</t>
  </si>
  <si>
    <t>Service 38</t>
  </si>
  <si>
    <t>Service 39</t>
  </si>
  <si>
    <t>Service 40</t>
  </si>
  <si>
    <t>Service 41</t>
  </si>
  <si>
    <t>Service 42</t>
  </si>
  <si>
    <t>Service 43</t>
  </si>
  <si>
    <t>Service 44</t>
  </si>
  <si>
    <t>Service 45</t>
  </si>
  <si>
    <t>Service 46</t>
  </si>
  <si>
    <t>Service 47</t>
  </si>
  <si>
    <t>Service 48</t>
  </si>
  <si>
    <t>Service 49</t>
  </si>
  <si>
    <t>Service 50</t>
  </si>
  <si>
    <t>Service 51</t>
  </si>
  <si>
    <t>Service 52</t>
  </si>
  <si>
    <t>Service 53</t>
  </si>
  <si>
    <t>Service 54</t>
  </si>
  <si>
    <t>Service 55</t>
  </si>
  <si>
    <t>Service 56</t>
  </si>
  <si>
    <t>Service 57</t>
  </si>
  <si>
    <t>Service 58</t>
  </si>
  <si>
    <t>Service 59</t>
  </si>
  <si>
    <t>Service 60</t>
  </si>
  <si>
    <t>Client 1</t>
  </si>
  <si>
    <t>Région 1</t>
  </si>
  <si>
    <t>Jean</t>
  </si>
  <si>
    <t>Pierre</t>
  </si>
  <si>
    <t>Jacques</t>
  </si>
  <si>
    <t>A définir</t>
  </si>
  <si>
    <t>Ressources nécessaires</t>
  </si>
  <si>
    <t>Société 1</t>
  </si>
  <si>
    <t>Société 2</t>
  </si>
  <si>
    <t>Les 2</t>
  </si>
  <si>
    <t>Chiffre d'affaires potentiel</t>
  </si>
  <si>
    <t>Revenus K€/mt</t>
  </si>
  <si>
    <t>Fait</t>
  </si>
  <si>
    <t>Amélioration</t>
  </si>
  <si>
    <t>Pièces de rechange</t>
  </si>
  <si>
    <t>Conseil</t>
  </si>
  <si>
    <t>Services digitaux</t>
  </si>
  <si>
    <t>Formation</t>
  </si>
  <si>
    <t>Niveau de maturité</t>
  </si>
  <si>
    <t>Difficulté  à mettre en place 5-25</t>
  </si>
  <si>
    <t>Revenus potentiels K€/A 2030</t>
  </si>
  <si>
    <t>Total société 1</t>
  </si>
  <si>
    <t>Total société 2</t>
  </si>
  <si>
    <t>Cible</t>
  </si>
  <si>
    <t>A faire</t>
  </si>
  <si>
    <t>Service proposé par</t>
  </si>
  <si>
    <t>gamme de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</si>
</sst>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3" fontId="0" fillId="0" borderId="0" xfId="0" applyNumberFormat="1" applyAlignment="1">
      <alignment horizontal="center"/>
    </xf>
    <xf numFmtId="3" fontId="0" fillId="0" borderId="0" xfId="0" applyNumberFormat="1"/>
    <xf numFmtId="3" fontId="2" fillId="2" borderId="0" xfId="0" applyNumberFormat="1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/>
    <xf numFmtId="0" fontId="2" fillId="3" borderId="3" xfId="0" applyFont="1" applyFill="1" applyBorder="1" applyAlignment="1"/>
    <xf numFmtId="0" fontId="2" fillId="3" borderId="3" xfId="0" applyFont="1" applyFill="1" applyBorder="1" applyAlignment="1">
      <alignment horizontal="left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  <xf numFmtId="0" fontId="2" fillId="3" borderId="5" xfId="0" applyFont="1" applyFill="1" applyBorder="1" applyAlignment="1">
      <alignment horizontal="center"/>
    </xf>
    <xf numFmtId="0" fontId="2" fillId="3" borderId="5" xfId="0" applyFont="1" applyFill="1" applyBorder="1"/>
    <xf numFmtId="0" fontId="2" fillId="3" borderId="0" xfId="0" applyFont="1" applyFill="1" applyBorder="1"/>
    <xf numFmtId="0" fontId="2" fillId="0" borderId="6" xfId="0" applyFont="1" applyBorder="1"/>
    <xf numFmtId="0" fontId="2" fillId="0" borderId="0" xfId="0" applyFont="1" applyBorder="1"/>
    <xf numFmtId="0" fontId="2" fillId="0" borderId="7" xfId="0" applyFont="1" applyBorder="1"/>
    <xf numFmtId="0" fontId="2" fillId="3" borderId="1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/>
    </xf>
    <xf numFmtId="0" fontId="3" fillId="3" borderId="2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8" xfId="0" applyFont="1" applyFill="1" applyBorder="1" applyAlignment="1">
      <alignment horizontal="center" vertical="top"/>
    </xf>
    <xf numFmtId="0" fontId="2" fillId="0" borderId="9" xfId="0" applyFont="1" applyBorder="1" applyAlignment="1">
      <alignment vertical="top" wrapText="1"/>
    </xf>
    <xf numFmtId="0" fontId="2" fillId="0" borderId="10" xfId="0" applyFont="1" applyBorder="1" applyAlignment="1">
      <alignment vertical="top" wrapText="1"/>
    </xf>
    <xf numFmtId="0" fontId="2" fillId="0" borderId="11" xfId="0" applyFont="1" applyBorder="1" applyAlignment="1">
      <alignment vertical="top" wrapText="1"/>
    </xf>
    <xf numFmtId="0" fontId="0" fillId="0" borderId="0" xfId="0" applyAlignment="1">
      <alignment vertical="center"/>
    </xf>
    <xf numFmtId="0" fontId="0" fillId="0" borderId="5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0" fontId="0" fillId="0" borderId="4" xfId="0" applyFill="1" applyBorder="1"/>
    <xf numFmtId="0" fontId="0" fillId="0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5" fillId="0" borderId="5" xfId="0" applyFont="1" applyFill="1" applyBorder="1" applyAlignment="1">
      <alignment horizontal="left"/>
    </xf>
    <xf numFmtId="0" fontId="0" fillId="0" borderId="0" xfId="0" applyFill="1" applyBorder="1"/>
    <xf numFmtId="0" fontId="6" fillId="0" borderId="5" xfId="0" applyFont="1" applyFill="1" applyBorder="1" applyAlignment="1">
      <alignment horizontal="left"/>
    </xf>
    <xf numFmtId="0" fontId="7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5" fillId="0" borderId="5" xfId="0" applyFont="1" applyBorder="1" applyAlignment="1">
      <alignment horizontal="center"/>
    </xf>
    <xf numFmtId="0" fontId="9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1" fillId="0" borderId="5" xfId="0" applyFont="1" applyFill="1" applyBorder="1" applyAlignment="1">
      <alignment horizontal="center"/>
    </xf>
    <xf numFmtId="0" fontId="7" fillId="0" borderId="0" xfId="0" applyFont="1" applyFill="1" applyBorder="1"/>
    <xf numFmtId="0" fontId="10" fillId="0" borderId="5" xfId="0" applyFont="1" applyBorder="1" applyAlignment="1">
      <alignment horizontal="left"/>
    </xf>
    <xf numFmtId="0" fontId="0" fillId="5" borderId="5" xfId="0" applyFill="1" applyBorder="1"/>
    <xf numFmtId="0" fontId="0" fillId="0" borderId="5" xfId="0" applyBorder="1" applyAlignment="1">
      <alignment horizontal="left"/>
    </xf>
    <xf numFmtId="0" fontId="0" fillId="0" borderId="21" xfId="0" applyFill="1" applyBorder="1"/>
    <xf numFmtId="0" fontId="0" fillId="0" borderId="21" xfId="0" applyBorder="1"/>
    <xf numFmtId="0" fontId="0" fillId="0" borderId="21" xfId="0" applyBorder="1" applyAlignment="1">
      <alignment horizontal="center"/>
    </xf>
    <xf numFmtId="0" fontId="5" fillId="0" borderId="21" xfId="0" applyFont="1" applyFill="1" applyBorder="1" applyAlignment="1">
      <alignment horizontal="left"/>
    </xf>
    <xf numFmtId="0" fontId="0" fillId="0" borderId="23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Alignment="1">
      <alignment horizontal="left"/>
    </xf>
    <xf numFmtId="0" fontId="0" fillId="0" borderId="21" xfId="0" applyFill="1" applyBorder="1" applyAlignment="1">
      <alignment horizontal="center"/>
    </xf>
    <xf numFmtId="0" fontId="2" fillId="3" borderId="6" xfId="0" applyFont="1" applyFill="1" applyBorder="1"/>
    <xf numFmtId="0" fontId="2" fillId="3" borderId="4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0" fillId="6" borderId="12" xfId="0" applyFill="1" applyBorder="1" applyAlignment="1" applyProtection="1">
      <alignment horizontal="center"/>
      <protection locked="0"/>
    </xf>
    <xf numFmtId="0" fontId="4" fillId="6" borderId="12" xfId="0" applyFont="1" applyFill="1" applyBorder="1" applyAlignment="1" applyProtection="1">
      <alignment vertical="top" wrapText="1"/>
      <protection locked="0"/>
    </xf>
    <xf numFmtId="0" fontId="0" fillId="6" borderId="16" xfId="0" applyFill="1" applyBorder="1" applyAlignment="1" applyProtection="1">
      <alignment horizontal="center"/>
      <protection locked="0"/>
    </xf>
    <xf numFmtId="0" fontId="4" fillId="6" borderId="16" xfId="0" applyFont="1" applyFill="1" applyBorder="1" applyAlignment="1" applyProtection="1">
      <alignment vertical="top" wrapText="1"/>
      <protection locked="0"/>
    </xf>
    <xf numFmtId="0" fontId="0" fillId="6" borderId="16" xfId="0" applyFill="1" applyBorder="1" applyProtection="1">
      <protection locked="0"/>
    </xf>
    <xf numFmtId="0" fontId="7" fillId="6" borderId="16" xfId="0" applyFont="1" applyFill="1" applyBorder="1" applyProtection="1">
      <protection locked="0"/>
    </xf>
    <xf numFmtId="0" fontId="5" fillId="6" borderId="16" xfId="0" applyFont="1" applyFill="1" applyBorder="1" applyProtection="1">
      <protection locked="0"/>
    </xf>
    <xf numFmtId="0" fontId="8" fillId="6" borderId="16" xfId="0" applyFont="1" applyFill="1" applyBorder="1" applyAlignment="1" applyProtection="1">
      <alignment vertical="top" wrapText="1"/>
      <protection locked="0"/>
    </xf>
    <xf numFmtId="0" fontId="0" fillId="6" borderId="16" xfId="0" applyFont="1" applyFill="1" applyBorder="1" applyProtection="1">
      <protection locked="0"/>
    </xf>
    <xf numFmtId="0" fontId="1" fillId="6" borderId="16" xfId="0" applyFont="1" applyFill="1" applyBorder="1" applyAlignment="1" applyProtection="1">
      <alignment horizontal="center"/>
      <protection locked="0"/>
    </xf>
    <xf numFmtId="0" fontId="1" fillId="6" borderId="16" xfId="0" applyFont="1" applyFill="1" applyBorder="1" applyProtection="1">
      <protection locked="0"/>
    </xf>
    <xf numFmtId="0" fontId="0" fillId="6" borderId="16" xfId="0" applyFont="1" applyFill="1" applyBorder="1" applyAlignment="1" applyProtection="1">
      <alignment horizontal="center"/>
      <protection locked="0"/>
    </xf>
    <xf numFmtId="0" fontId="0" fillId="6" borderId="22" xfId="0" applyFill="1" applyBorder="1" applyAlignment="1" applyProtection="1">
      <alignment horizontal="center"/>
      <protection locked="0"/>
    </xf>
    <xf numFmtId="0" fontId="0" fillId="6" borderId="22" xfId="0" applyFont="1" applyFill="1" applyBorder="1" applyAlignment="1" applyProtection="1">
      <alignment horizontal="center"/>
      <protection locked="0"/>
    </xf>
    <xf numFmtId="0" fontId="0" fillId="6" borderId="22" xfId="0" applyFont="1" applyFill="1" applyBorder="1" applyProtection="1">
      <protection locked="0"/>
    </xf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6" borderId="17" xfId="0" applyFill="1" applyBorder="1" applyProtection="1">
      <protection locked="0"/>
    </xf>
    <xf numFmtId="0" fontId="0" fillId="6" borderId="18" xfId="0" applyFill="1" applyBorder="1" applyProtection="1">
      <protection locked="0"/>
    </xf>
    <xf numFmtId="0" fontId="0" fillId="6" borderId="19" xfId="0" applyFill="1" applyBorder="1" applyProtection="1">
      <protection locked="0"/>
    </xf>
    <xf numFmtId="0" fontId="0" fillId="6" borderId="24" xfId="0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0" fillId="6" borderId="26" xfId="0" applyFill="1" applyBorder="1" applyProtection="1">
      <protection locked="0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left"/>
    </xf>
    <xf numFmtId="0" fontId="2" fillId="3" borderId="21" xfId="0" applyFont="1" applyFill="1" applyBorder="1" applyAlignment="1">
      <alignment horizontal="center" vertical="top"/>
    </xf>
    <xf numFmtId="0" fontId="2" fillId="3" borderId="21" xfId="0" applyFont="1" applyFill="1" applyBorder="1" applyAlignment="1">
      <alignment horizontal="center" vertical="top" wrapText="1"/>
    </xf>
    <xf numFmtId="0" fontId="2" fillId="3" borderId="4" xfId="0" applyFont="1" applyFill="1" applyBorder="1" applyAlignment="1"/>
    <xf numFmtId="0" fontId="2" fillId="3" borderId="20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78"/>
  <sheetViews>
    <sheetView tabSelected="1" zoomScale="70" zoomScaleNormal="70" workbookViewId="0">
      <selection activeCell="M22" sqref="M22"/>
    </sheetView>
  </sheetViews>
  <sheetFormatPr baseColWidth="10" defaultColWidth="11.5703125" defaultRowHeight="15" x14ac:dyDescent="0.25"/>
  <cols>
    <col min="1" max="1" width="5.140625" style="1" customWidth="1"/>
    <col min="2" max="2" width="15" bestFit="1" customWidth="1"/>
    <col min="3" max="4" width="12.140625" style="1" customWidth="1"/>
    <col min="5" max="5" width="13" style="1" bestFit="1" customWidth="1"/>
    <col min="6" max="6" width="22" bestFit="1" customWidth="1"/>
    <col min="7" max="7" width="18" style="1" customWidth="1"/>
    <col min="8" max="8" width="11.140625" customWidth="1"/>
    <col min="9" max="9" width="6.42578125" style="1" bestFit="1" customWidth="1"/>
    <col min="10" max="10" width="12.7109375" style="1" bestFit="1" customWidth="1"/>
    <col min="11" max="11" width="12.42578125" style="1" bestFit="1" customWidth="1"/>
    <col min="12" max="12" width="7.85546875" style="1" bestFit="1" customWidth="1"/>
    <col min="13" max="13" width="24.28515625" style="2" bestFit="1" customWidth="1"/>
    <col min="14" max="14" width="14.42578125" style="1" customWidth="1"/>
    <col min="15" max="15" width="17.7109375" bestFit="1" customWidth="1"/>
    <col min="16" max="16" width="20.28515625" customWidth="1"/>
    <col min="17" max="17" width="15.7109375" customWidth="1"/>
    <col min="18" max="18" width="16.7109375" customWidth="1"/>
    <col min="19" max="19" width="16.5703125" customWidth="1"/>
    <col min="20" max="20" width="15" customWidth="1"/>
  </cols>
  <sheetData>
    <row r="1" spans="1:20" x14ac:dyDescent="0.25">
      <c r="N1" s="3">
        <f>SUM(N6:N71)</f>
        <v>0</v>
      </c>
      <c r="O1" s="4"/>
      <c r="P1" s="4">
        <f>SUM(P6:P71)</f>
        <v>0</v>
      </c>
      <c r="Q1" s="4">
        <f>SUM(Q6:Q71)</f>
        <v>0</v>
      </c>
      <c r="R1" s="4">
        <f>SUM(R6:R71)</f>
        <v>0</v>
      </c>
      <c r="S1" s="4">
        <f>SUM(S6:S71)</f>
        <v>0</v>
      </c>
      <c r="T1" s="4"/>
    </row>
    <row r="2" spans="1:20" ht="15.75" thickBot="1" x14ac:dyDescent="0.3">
      <c r="N2" s="3"/>
      <c r="O2" s="4"/>
      <c r="P2" s="5" t="s">
        <v>0</v>
      </c>
      <c r="Q2" s="5"/>
      <c r="R2" s="5"/>
      <c r="S2" s="5"/>
      <c r="T2" s="5"/>
    </row>
    <row r="3" spans="1:20" ht="12.95" customHeight="1" x14ac:dyDescent="0.25">
      <c r="A3" s="6"/>
      <c r="B3" s="7"/>
      <c r="C3" s="69"/>
      <c r="D3" s="8"/>
      <c r="E3" s="8"/>
      <c r="F3" s="8"/>
      <c r="G3" s="8"/>
      <c r="H3" s="8"/>
      <c r="I3" s="9"/>
      <c r="J3" s="10" t="s">
        <v>100</v>
      </c>
      <c r="K3" s="100"/>
      <c r="L3" s="11"/>
      <c r="M3" s="12"/>
      <c r="N3" s="8"/>
      <c r="O3" s="8"/>
      <c r="P3" s="13" t="s">
        <v>85</v>
      </c>
      <c r="Q3" s="14"/>
      <c r="R3" s="14"/>
      <c r="S3" s="14"/>
      <c r="T3" s="15"/>
    </row>
    <row r="4" spans="1:20" ht="18.600000000000001" customHeight="1" thickBot="1" x14ac:dyDescent="0.3">
      <c r="A4" s="16"/>
      <c r="B4" s="68"/>
      <c r="C4" s="70"/>
      <c r="D4" s="16"/>
      <c r="E4" s="16"/>
      <c r="F4" s="17"/>
      <c r="G4" s="16"/>
      <c r="H4" s="17"/>
      <c r="I4" s="96"/>
      <c r="J4" s="101"/>
      <c r="K4" s="71"/>
      <c r="L4" s="102"/>
      <c r="M4" s="97"/>
      <c r="N4" s="16"/>
      <c r="O4" s="18"/>
      <c r="P4" s="19">
        <v>2021</v>
      </c>
      <c r="Q4" s="20">
        <v>2022</v>
      </c>
      <c r="R4" s="20">
        <v>2023</v>
      </c>
      <c r="S4" s="20">
        <v>2024</v>
      </c>
      <c r="T4" s="21">
        <v>2025</v>
      </c>
    </row>
    <row r="5" spans="1:20" s="30" customFormat="1" ht="46.5" customHeight="1" thickBot="1" x14ac:dyDescent="0.3">
      <c r="A5" s="22" t="s">
        <v>1</v>
      </c>
      <c r="B5" s="23" t="s">
        <v>14</v>
      </c>
      <c r="C5" s="24" t="s">
        <v>2</v>
      </c>
      <c r="D5" s="24" t="s">
        <v>12</v>
      </c>
      <c r="E5" s="24" t="s">
        <v>13</v>
      </c>
      <c r="F5" s="25" t="s">
        <v>81</v>
      </c>
      <c r="G5" s="25" t="s">
        <v>94</v>
      </c>
      <c r="H5" s="25" t="s">
        <v>93</v>
      </c>
      <c r="I5" s="26" t="s">
        <v>87</v>
      </c>
      <c r="J5" s="98" t="s">
        <v>82</v>
      </c>
      <c r="K5" s="98" t="s">
        <v>83</v>
      </c>
      <c r="L5" s="99" t="s">
        <v>84</v>
      </c>
      <c r="M5" s="26" t="s">
        <v>101</v>
      </c>
      <c r="N5" s="25" t="s">
        <v>95</v>
      </c>
      <c r="O5" s="25" t="s">
        <v>86</v>
      </c>
      <c r="P5" s="27" t="str">
        <f>$P$3&amp;" "&amp;P4&amp;" €"</f>
        <v>Chiffre d'affaires potentiel 2021 €</v>
      </c>
      <c r="Q5" s="28" t="str">
        <f t="shared" ref="Q5:T5" si="0">$P$3&amp;" "&amp;Q4&amp;" €"</f>
        <v>Chiffre d'affaires potentiel 2022 €</v>
      </c>
      <c r="R5" s="28" t="str">
        <f t="shared" si="0"/>
        <v>Chiffre d'affaires potentiel 2023 €</v>
      </c>
      <c r="S5" s="28" t="str">
        <f t="shared" si="0"/>
        <v>Chiffre d'affaires potentiel 2024 €</v>
      </c>
      <c r="T5" s="29" t="str">
        <f>$P$3&amp;" "&amp;T4&amp;" €"</f>
        <v>Chiffre d'affaires potentiel 2025 €</v>
      </c>
    </row>
    <row r="6" spans="1:20" ht="14.1" customHeight="1" x14ac:dyDescent="0.25">
      <c r="A6" s="32">
        <v>1</v>
      </c>
      <c r="B6" s="33" t="s">
        <v>15</v>
      </c>
      <c r="C6" s="72" t="s">
        <v>76</v>
      </c>
      <c r="D6" s="72" t="s">
        <v>75</v>
      </c>
      <c r="E6" s="72" t="s">
        <v>77</v>
      </c>
      <c r="F6" s="73"/>
      <c r="G6" s="35">
        <v>14</v>
      </c>
      <c r="H6" s="34" t="s">
        <v>4</v>
      </c>
      <c r="I6" s="36">
        <v>1</v>
      </c>
      <c r="J6" s="32" t="s">
        <v>3</v>
      </c>
      <c r="K6" s="32"/>
      <c r="L6" s="32"/>
      <c r="M6" s="37" t="s">
        <v>6</v>
      </c>
      <c r="N6" s="72"/>
      <c r="O6" s="38">
        <v>1000</v>
      </c>
      <c r="P6" s="87"/>
      <c r="Q6" s="88"/>
      <c r="R6" s="88"/>
      <c r="S6" s="88"/>
      <c r="T6" s="89"/>
    </row>
    <row r="7" spans="1:20" ht="14.1" customHeight="1" x14ac:dyDescent="0.25">
      <c r="A7" s="31">
        <v>2</v>
      </c>
      <c r="B7" s="39" t="s">
        <v>16</v>
      </c>
      <c r="C7" s="74" t="s">
        <v>76</v>
      </c>
      <c r="D7" s="74" t="s">
        <v>75</v>
      </c>
      <c r="E7" s="74" t="s">
        <v>77</v>
      </c>
      <c r="F7" s="75"/>
      <c r="G7" s="41">
        <v>11</v>
      </c>
      <c r="H7" s="40" t="s">
        <v>5</v>
      </c>
      <c r="I7" s="42">
        <v>1</v>
      </c>
      <c r="J7" s="41" t="s">
        <v>3</v>
      </c>
      <c r="K7" s="41"/>
      <c r="L7" s="41"/>
      <c r="M7" s="43" t="s">
        <v>6</v>
      </c>
      <c r="N7" s="74"/>
      <c r="O7" s="44">
        <v>200</v>
      </c>
      <c r="P7" s="90"/>
      <c r="Q7" s="91"/>
      <c r="R7" s="91"/>
      <c r="S7" s="91"/>
      <c r="T7" s="92"/>
    </row>
    <row r="8" spans="1:20" ht="14.1" customHeight="1" x14ac:dyDescent="0.25">
      <c r="A8" s="31">
        <v>3</v>
      </c>
      <c r="B8" s="39" t="s">
        <v>17</v>
      </c>
      <c r="C8" s="74" t="s">
        <v>76</v>
      </c>
      <c r="D8" s="74" t="s">
        <v>75</v>
      </c>
      <c r="E8" s="74" t="s">
        <v>77</v>
      </c>
      <c r="F8" s="76"/>
      <c r="G8" s="41"/>
      <c r="H8" s="40"/>
      <c r="I8" s="41"/>
      <c r="J8" s="41" t="s">
        <v>3</v>
      </c>
      <c r="K8" s="41"/>
      <c r="L8" s="41"/>
      <c r="M8" s="45" t="s">
        <v>88</v>
      </c>
      <c r="N8" s="74"/>
      <c r="O8" s="44"/>
      <c r="P8" s="90"/>
      <c r="Q8" s="91"/>
      <c r="R8" s="91"/>
      <c r="S8" s="91"/>
      <c r="T8" s="92"/>
    </row>
    <row r="9" spans="1:20" ht="14.1" customHeight="1" x14ac:dyDescent="0.25">
      <c r="A9" s="31">
        <v>4</v>
      </c>
      <c r="B9" s="39" t="s">
        <v>18</v>
      </c>
      <c r="C9" s="74" t="s">
        <v>76</v>
      </c>
      <c r="D9" s="74" t="s">
        <v>75</v>
      </c>
      <c r="E9" s="74" t="s">
        <v>77</v>
      </c>
      <c r="F9" s="77"/>
      <c r="G9" s="46">
        <v>6</v>
      </c>
      <c r="H9" s="40" t="s">
        <v>5</v>
      </c>
      <c r="I9" s="42">
        <v>1</v>
      </c>
      <c r="J9" s="41" t="s">
        <v>3</v>
      </c>
      <c r="K9" s="47"/>
      <c r="L9" s="47"/>
      <c r="M9" s="48" t="s">
        <v>91</v>
      </c>
      <c r="N9" s="74"/>
      <c r="O9" s="44">
        <v>300</v>
      </c>
      <c r="P9" s="90"/>
      <c r="Q9" s="91"/>
      <c r="R9" s="91"/>
      <c r="S9" s="91"/>
      <c r="T9" s="92"/>
    </row>
    <row r="10" spans="1:20" ht="14.1" customHeight="1" x14ac:dyDescent="0.25">
      <c r="A10" s="31">
        <v>5</v>
      </c>
      <c r="B10" s="39" t="s">
        <v>19</v>
      </c>
      <c r="C10" s="74" t="s">
        <v>76</v>
      </c>
      <c r="D10" s="74" t="s">
        <v>75</v>
      </c>
      <c r="E10" s="74" t="s">
        <v>77</v>
      </c>
      <c r="F10" s="75"/>
      <c r="G10" s="41">
        <v>11</v>
      </c>
      <c r="H10" s="40" t="s">
        <v>4</v>
      </c>
      <c r="I10" s="42">
        <v>1</v>
      </c>
      <c r="J10" s="41" t="s">
        <v>3</v>
      </c>
      <c r="K10" s="41"/>
      <c r="L10" s="41"/>
      <c r="M10" s="49" t="s">
        <v>88</v>
      </c>
      <c r="N10" s="74"/>
      <c r="O10" s="44">
        <v>200</v>
      </c>
      <c r="P10" s="90"/>
      <c r="Q10" s="91"/>
      <c r="R10" s="91"/>
      <c r="S10" s="91"/>
      <c r="T10" s="92"/>
    </row>
    <row r="11" spans="1:20" ht="14.1" customHeight="1" x14ac:dyDescent="0.25">
      <c r="A11" s="31">
        <v>6</v>
      </c>
      <c r="B11" s="39" t="s">
        <v>20</v>
      </c>
      <c r="C11" s="74" t="s">
        <v>76</v>
      </c>
      <c r="D11" s="74" t="s">
        <v>75</v>
      </c>
      <c r="E11" s="74" t="s">
        <v>77</v>
      </c>
      <c r="F11" s="76"/>
      <c r="G11" s="41"/>
      <c r="H11" s="40"/>
      <c r="I11" s="41"/>
      <c r="J11" s="41" t="s">
        <v>3</v>
      </c>
      <c r="K11" s="41"/>
      <c r="L11" s="41"/>
      <c r="M11" s="49" t="s">
        <v>88</v>
      </c>
      <c r="N11" s="74"/>
      <c r="O11" s="44"/>
      <c r="P11" s="90"/>
      <c r="Q11" s="91"/>
      <c r="R11" s="91"/>
      <c r="S11" s="91"/>
      <c r="T11" s="92"/>
    </row>
    <row r="12" spans="1:20" ht="14.1" customHeight="1" x14ac:dyDescent="0.25">
      <c r="A12" s="31">
        <v>7</v>
      </c>
      <c r="B12" s="39" t="s">
        <v>21</v>
      </c>
      <c r="C12" s="74" t="s">
        <v>76</v>
      </c>
      <c r="D12" s="74" t="s">
        <v>75</v>
      </c>
      <c r="E12" s="74" t="s">
        <v>77</v>
      </c>
      <c r="F12" s="76"/>
      <c r="G12" s="41"/>
      <c r="H12" s="40"/>
      <c r="I12" s="41"/>
      <c r="J12" s="41" t="s">
        <v>3</v>
      </c>
      <c r="K12" s="41"/>
      <c r="L12" s="41"/>
      <c r="M12" s="49" t="s">
        <v>88</v>
      </c>
      <c r="N12" s="74"/>
      <c r="O12" s="44"/>
      <c r="P12" s="90"/>
      <c r="Q12" s="91"/>
      <c r="R12" s="91"/>
      <c r="S12" s="91"/>
      <c r="T12" s="92"/>
    </row>
    <row r="13" spans="1:20" ht="14.1" customHeight="1" x14ac:dyDescent="0.25">
      <c r="A13" s="31">
        <v>8</v>
      </c>
      <c r="B13" s="39" t="s">
        <v>22</v>
      </c>
      <c r="C13" s="74" t="s">
        <v>76</v>
      </c>
      <c r="D13" s="74" t="s">
        <v>75</v>
      </c>
      <c r="E13" s="74" t="s">
        <v>77</v>
      </c>
      <c r="F13" s="78"/>
      <c r="G13" s="50"/>
      <c r="H13" s="40"/>
      <c r="I13" s="41"/>
      <c r="J13" s="41" t="s">
        <v>3</v>
      </c>
      <c r="K13" s="41"/>
      <c r="L13" s="41"/>
      <c r="M13" s="45" t="s">
        <v>88</v>
      </c>
      <c r="N13" s="74"/>
      <c r="O13" s="44"/>
      <c r="P13" s="90"/>
      <c r="Q13" s="91"/>
      <c r="R13" s="91"/>
      <c r="S13" s="91"/>
      <c r="T13" s="92"/>
    </row>
    <row r="14" spans="1:20" ht="14.1" customHeight="1" x14ac:dyDescent="0.25">
      <c r="A14" s="31">
        <v>9</v>
      </c>
      <c r="B14" s="39" t="s">
        <v>23</v>
      </c>
      <c r="C14" s="74" t="s">
        <v>76</v>
      </c>
      <c r="D14" s="74" t="s">
        <v>75</v>
      </c>
      <c r="E14" s="74" t="s">
        <v>77</v>
      </c>
      <c r="F14" s="79"/>
      <c r="G14" s="50">
        <v>16</v>
      </c>
      <c r="H14" s="40" t="s">
        <v>4</v>
      </c>
      <c r="I14" s="42">
        <v>1</v>
      </c>
      <c r="J14" s="41" t="s">
        <v>3</v>
      </c>
      <c r="K14" s="47"/>
      <c r="L14" s="47"/>
      <c r="M14" s="49" t="s">
        <v>88</v>
      </c>
      <c r="N14" s="74"/>
      <c r="O14" s="44">
        <v>1000</v>
      </c>
      <c r="P14" s="90"/>
      <c r="Q14" s="91"/>
      <c r="R14" s="91"/>
      <c r="S14" s="91"/>
      <c r="T14" s="92"/>
    </row>
    <row r="15" spans="1:20" ht="14.1" customHeight="1" x14ac:dyDescent="0.25">
      <c r="A15" s="31">
        <v>10</v>
      </c>
      <c r="B15" s="39" t="s">
        <v>24</v>
      </c>
      <c r="C15" s="74" t="s">
        <v>76</v>
      </c>
      <c r="D15" s="74" t="s">
        <v>75</v>
      </c>
      <c r="E15" s="74" t="s">
        <v>77</v>
      </c>
      <c r="F15" s="79"/>
      <c r="G15" s="50">
        <v>10</v>
      </c>
      <c r="H15" s="40" t="s">
        <v>7</v>
      </c>
      <c r="I15" s="42">
        <v>1</v>
      </c>
      <c r="J15" s="41" t="s">
        <v>3</v>
      </c>
      <c r="K15" s="47"/>
      <c r="L15" s="47"/>
      <c r="M15" s="49" t="s">
        <v>88</v>
      </c>
      <c r="N15" s="74"/>
      <c r="O15" s="44">
        <v>2000</v>
      </c>
      <c r="P15" s="90"/>
      <c r="Q15" s="91"/>
      <c r="R15" s="91"/>
      <c r="S15" s="91"/>
      <c r="T15" s="92"/>
    </row>
    <row r="16" spans="1:20" ht="14.1" customHeight="1" x14ac:dyDescent="0.25">
      <c r="A16" s="31">
        <v>11</v>
      </c>
      <c r="B16" s="39" t="s">
        <v>25</v>
      </c>
      <c r="C16" s="74" t="s">
        <v>76</v>
      </c>
      <c r="D16" s="74" t="s">
        <v>75</v>
      </c>
      <c r="E16" s="74" t="s">
        <v>77</v>
      </c>
      <c r="F16" s="79"/>
      <c r="G16" s="50">
        <v>15</v>
      </c>
      <c r="H16" s="40" t="s">
        <v>7</v>
      </c>
      <c r="I16" s="42">
        <v>1</v>
      </c>
      <c r="J16" s="41" t="s">
        <v>3</v>
      </c>
      <c r="K16" s="47"/>
      <c r="L16" s="47"/>
      <c r="M16" s="49" t="s">
        <v>88</v>
      </c>
      <c r="N16" s="74"/>
      <c r="O16" s="44">
        <v>0</v>
      </c>
      <c r="P16" s="90"/>
      <c r="Q16" s="91"/>
      <c r="R16" s="91"/>
      <c r="S16" s="91"/>
      <c r="T16" s="92"/>
    </row>
    <row r="17" spans="1:20" ht="14.1" customHeight="1" x14ac:dyDescent="0.25">
      <c r="A17" s="31">
        <v>12</v>
      </c>
      <c r="B17" s="39" t="s">
        <v>26</v>
      </c>
      <c r="C17" s="74" t="s">
        <v>76</v>
      </c>
      <c r="D17" s="74" t="s">
        <v>75</v>
      </c>
      <c r="E17" s="74" t="s">
        <v>77</v>
      </c>
      <c r="F17" s="79"/>
      <c r="G17" s="50">
        <v>9</v>
      </c>
      <c r="H17" s="40" t="s">
        <v>8</v>
      </c>
      <c r="I17" s="42">
        <v>1</v>
      </c>
      <c r="J17" s="41" t="s">
        <v>3</v>
      </c>
      <c r="K17" s="47"/>
      <c r="L17" s="47"/>
      <c r="M17" s="49" t="s">
        <v>88</v>
      </c>
      <c r="N17" s="74"/>
      <c r="O17" s="44">
        <v>1800</v>
      </c>
      <c r="P17" s="90"/>
      <c r="Q17" s="91"/>
      <c r="R17" s="91"/>
      <c r="S17" s="91"/>
      <c r="T17" s="92"/>
    </row>
    <row r="18" spans="1:20" ht="14.1" customHeight="1" x14ac:dyDescent="0.25">
      <c r="A18" s="31">
        <v>13</v>
      </c>
      <c r="B18" s="39" t="s">
        <v>27</v>
      </c>
      <c r="C18" s="74" t="s">
        <v>76</v>
      </c>
      <c r="D18" s="74" t="s">
        <v>75</v>
      </c>
      <c r="E18" s="74" t="s">
        <v>77</v>
      </c>
      <c r="F18" s="79"/>
      <c r="G18" s="50">
        <v>11</v>
      </c>
      <c r="H18" s="40" t="s">
        <v>4</v>
      </c>
      <c r="I18" s="42">
        <v>1</v>
      </c>
      <c r="J18" s="41" t="s">
        <v>3</v>
      </c>
      <c r="K18" s="47"/>
      <c r="L18" s="47"/>
      <c r="M18" s="49" t="s">
        <v>88</v>
      </c>
      <c r="N18" s="74"/>
      <c r="O18" s="44">
        <v>400</v>
      </c>
      <c r="P18" s="90"/>
      <c r="Q18" s="91"/>
      <c r="R18" s="91"/>
      <c r="S18" s="91"/>
      <c r="T18" s="92"/>
    </row>
    <row r="19" spans="1:20" ht="14.1" customHeight="1" x14ac:dyDescent="0.25">
      <c r="A19" s="31">
        <v>14</v>
      </c>
      <c r="B19" s="39" t="s">
        <v>28</v>
      </c>
      <c r="C19" s="74" t="s">
        <v>76</v>
      </c>
      <c r="D19" s="74" t="s">
        <v>75</v>
      </c>
      <c r="E19" s="74" t="s">
        <v>77</v>
      </c>
      <c r="F19" s="78"/>
      <c r="G19" s="50"/>
      <c r="H19" s="40"/>
      <c r="I19" s="41"/>
      <c r="J19" s="41" t="s">
        <v>3</v>
      </c>
      <c r="K19" s="47"/>
      <c r="L19" s="47"/>
      <c r="M19" s="49" t="s">
        <v>88</v>
      </c>
      <c r="N19" s="74"/>
      <c r="O19" s="44"/>
      <c r="P19" s="90"/>
      <c r="Q19" s="91"/>
      <c r="R19" s="91"/>
      <c r="S19" s="91"/>
      <c r="T19" s="92"/>
    </row>
    <row r="20" spans="1:20" ht="14.1" customHeight="1" x14ac:dyDescent="0.25">
      <c r="A20" s="31">
        <v>15</v>
      </c>
      <c r="B20" s="39" t="s">
        <v>29</v>
      </c>
      <c r="C20" s="74" t="s">
        <v>76</v>
      </c>
      <c r="D20" s="74" t="s">
        <v>75</v>
      </c>
      <c r="E20" s="74" t="s">
        <v>77</v>
      </c>
      <c r="F20" s="79"/>
      <c r="G20" s="50">
        <v>14</v>
      </c>
      <c r="H20" s="40" t="s">
        <v>5</v>
      </c>
      <c r="I20" s="42">
        <v>1</v>
      </c>
      <c r="J20" s="41" t="s">
        <v>3</v>
      </c>
      <c r="K20" s="47"/>
      <c r="L20" s="47"/>
      <c r="M20" s="49" t="s">
        <v>88</v>
      </c>
      <c r="N20" s="74"/>
      <c r="O20" s="44">
        <v>1400</v>
      </c>
      <c r="P20" s="90"/>
      <c r="Q20" s="91"/>
      <c r="R20" s="91"/>
      <c r="S20" s="91"/>
      <c r="T20" s="92"/>
    </row>
    <row r="21" spans="1:20" ht="14.1" customHeight="1" x14ac:dyDescent="0.25">
      <c r="A21" s="31">
        <v>16</v>
      </c>
      <c r="B21" s="39" t="s">
        <v>30</v>
      </c>
      <c r="C21" s="74" t="s">
        <v>76</v>
      </c>
      <c r="D21" s="74" t="s">
        <v>75</v>
      </c>
      <c r="E21" s="74" t="s">
        <v>77</v>
      </c>
      <c r="F21" s="78"/>
      <c r="G21" s="50"/>
      <c r="H21" s="40"/>
      <c r="I21" s="41"/>
      <c r="J21" s="41" t="s">
        <v>3</v>
      </c>
      <c r="K21" s="47"/>
      <c r="L21" s="47"/>
      <c r="M21" s="51" t="s">
        <v>90</v>
      </c>
      <c r="N21" s="74"/>
      <c r="O21" s="44"/>
      <c r="P21" s="90"/>
      <c r="Q21" s="91"/>
      <c r="R21" s="91"/>
      <c r="S21" s="91"/>
      <c r="T21" s="92"/>
    </row>
    <row r="22" spans="1:20" ht="14.1" customHeight="1" x14ac:dyDescent="0.25">
      <c r="A22" s="31">
        <v>17</v>
      </c>
      <c r="B22" s="39" t="s">
        <v>31</v>
      </c>
      <c r="C22" s="74" t="s">
        <v>76</v>
      </c>
      <c r="D22" s="74" t="s">
        <v>75</v>
      </c>
      <c r="E22" s="74" t="s">
        <v>77</v>
      </c>
      <c r="F22" s="78"/>
      <c r="G22" s="50"/>
      <c r="H22" s="40"/>
      <c r="I22" s="41"/>
      <c r="J22" s="41" t="s">
        <v>3</v>
      </c>
      <c r="K22" s="47"/>
      <c r="L22" s="47"/>
      <c r="M22" s="51" t="s">
        <v>90</v>
      </c>
      <c r="N22" s="74"/>
      <c r="O22" s="44"/>
      <c r="P22" s="90"/>
      <c r="Q22" s="91"/>
      <c r="R22" s="91"/>
      <c r="S22" s="91"/>
      <c r="T22" s="92"/>
    </row>
    <row r="23" spans="1:20" ht="14.1" customHeight="1" x14ac:dyDescent="0.25">
      <c r="A23" s="31">
        <v>18</v>
      </c>
      <c r="B23" s="39" t="s">
        <v>32</v>
      </c>
      <c r="C23" s="74" t="s">
        <v>76</v>
      </c>
      <c r="D23" s="74" t="s">
        <v>75</v>
      </c>
      <c r="E23" s="74" t="s">
        <v>77</v>
      </c>
      <c r="F23" s="78"/>
      <c r="G23" s="50"/>
      <c r="H23" s="40"/>
      <c r="I23" s="41"/>
      <c r="J23" s="41" t="s">
        <v>3</v>
      </c>
      <c r="K23" s="47"/>
      <c r="L23" s="47"/>
      <c r="M23" s="51" t="s">
        <v>90</v>
      </c>
      <c r="N23" s="74"/>
      <c r="O23" s="44"/>
      <c r="P23" s="90"/>
      <c r="Q23" s="91"/>
      <c r="R23" s="91"/>
      <c r="S23" s="91"/>
      <c r="T23" s="92"/>
    </row>
    <row r="24" spans="1:20" ht="14.1" customHeight="1" x14ac:dyDescent="0.25">
      <c r="A24" s="31">
        <v>19</v>
      </c>
      <c r="B24" s="39" t="s">
        <v>33</v>
      </c>
      <c r="C24" s="74" t="s">
        <v>76</v>
      </c>
      <c r="D24" s="74" t="s">
        <v>75</v>
      </c>
      <c r="E24" s="74" t="s">
        <v>77</v>
      </c>
      <c r="F24" s="78"/>
      <c r="G24" s="50"/>
      <c r="H24" s="40"/>
      <c r="I24" s="41"/>
      <c r="J24" s="41" t="s">
        <v>3</v>
      </c>
      <c r="K24" s="47"/>
      <c r="L24" s="47"/>
      <c r="M24" s="49" t="s">
        <v>88</v>
      </c>
      <c r="N24" s="74"/>
      <c r="O24" s="44"/>
      <c r="P24" s="90"/>
      <c r="Q24" s="91"/>
      <c r="R24" s="91"/>
      <c r="S24" s="91"/>
      <c r="T24" s="92"/>
    </row>
    <row r="25" spans="1:20" ht="14.1" customHeight="1" x14ac:dyDescent="0.25">
      <c r="A25" s="31">
        <v>20</v>
      </c>
      <c r="B25" s="39" t="s">
        <v>34</v>
      </c>
      <c r="C25" s="74" t="s">
        <v>76</v>
      </c>
      <c r="D25" s="74" t="s">
        <v>75</v>
      </c>
      <c r="E25" s="74" t="s">
        <v>77</v>
      </c>
      <c r="F25" s="78"/>
      <c r="G25" s="41"/>
      <c r="H25" s="40"/>
      <c r="I25" s="41"/>
      <c r="J25" s="41" t="s">
        <v>3</v>
      </c>
      <c r="K25" s="47"/>
      <c r="L25" s="47"/>
      <c r="M25" s="49" t="s">
        <v>88</v>
      </c>
      <c r="N25" s="74"/>
      <c r="O25" s="44"/>
      <c r="P25" s="90"/>
      <c r="Q25" s="91"/>
      <c r="R25" s="91"/>
      <c r="S25" s="91"/>
      <c r="T25" s="92"/>
    </row>
    <row r="26" spans="1:20" ht="14.1" customHeight="1" x14ac:dyDescent="0.25">
      <c r="A26" s="31">
        <v>21</v>
      </c>
      <c r="B26" s="39" t="s">
        <v>35</v>
      </c>
      <c r="C26" s="74" t="s">
        <v>76</v>
      </c>
      <c r="D26" s="74" t="s">
        <v>75</v>
      </c>
      <c r="E26" s="74" t="s">
        <v>77</v>
      </c>
      <c r="F26" s="75"/>
      <c r="G26" s="41">
        <v>11</v>
      </c>
      <c r="H26" s="40" t="s">
        <v>4</v>
      </c>
      <c r="I26" s="42">
        <v>1</v>
      </c>
      <c r="J26" s="41" t="s">
        <v>3</v>
      </c>
      <c r="K26" s="47"/>
      <c r="L26" s="47"/>
      <c r="M26" s="49" t="s">
        <v>88</v>
      </c>
      <c r="N26" s="74"/>
      <c r="O26" s="44">
        <v>600</v>
      </c>
      <c r="P26" s="90"/>
      <c r="Q26" s="91"/>
      <c r="R26" s="91"/>
      <c r="S26" s="91"/>
      <c r="T26" s="92"/>
    </row>
    <row r="27" spans="1:20" ht="14.1" customHeight="1" x14ac:dyDescent="0.25">
      <c r="A27" s="31">
        <v>22</v>
      </c>
      <c r="B27" s="39" t="s">
        <v>36</v>
      </c>
      <c r="C27" s="74" t="s">
        <v>76</v>
      </c>
      <c r="D27" s="74" t="s">
        <v>75</v>
      </c>
      <c r="E27" s="74" t="s">
        <v>77</v>
      </c>
      <c r="F27" s="80"/>
      <c r="G27" s="41"/>
      <c r="H27" s="40"/>
      <c r="I27" s="47"/>
      <c r="J27" s="41" t="s">
        <v>3</v>
      </c>
      <c r="K27" s="47"/>
      <c r="L27" s="47"/>
      <c r="M27" s="49" t="s">
        <v>88</v>
      </c>
      <c r="N27" s="74"/>
      <c r="O27" s="44"/>
      <c r="P27" s="90"/>
      <c r="Q27" s="91"/>
      <c r="R27" s="91"/>
      <c r="S27" s="91"/>
      <c r="T27" s="92"/>
    </row>
    <row r="28" spans="1:20" ht="14.1" customHeight="1" x14ac:dyDescent="0.25">
      <c r="A28" s="31">
        <v>23</v>
      </c>
      <c r="B28" s="39" t="s">
        <v>37</v>
      </c>
      <c r="C28" s="74" t="s">
        <v>76</v>
      </c>
      <c r="D28" s="74" t="s">
        <v>75</v>
      </c>
      <c r="E28" s="74" t="s">
        <v>77</v>
      </c>
      <c r="F28" s="75"/>
      <c r="G28" s="41">
        <v>10</v>
      </c>
      <c r="H28" s="40" t="s">
        <v>4</v>
      </c>
      <c r="I28" s="42">
        <v>1</v>
      </c>
      <c r="J28" s="41" t="s">
        <v>3</v>
      </c>
      <c r="K28" s="47"/>
      <c r="L28" s="47"/>
      <c r="M28" s="49" t="s">
        <v>88</v>
      </c>
      <c r="N28" s="74"/>
      <c r="O28" s="44">
        <v>50</v>
      </c>
      <c r="P28" s="90"/>
      <c r="Q28" s="91"/>
      <c r="R28" s="91"/>
      <c r="S28" s="91"/>
      <c r="T28" s="92"/>
    </row>
    <row r="29" spans="1:20" ht="14.1" customHeight="1" x14ac:dyDescent="0.25">
      <c r="A29" s="31">
        <v>24</v>
      </c>
      <c r="B29" s="39" t="s">
        <v>38</v>
      </c>
      <c r="C29" s="74" t="s">
        <v>76</v>
      </c>
      <c r="D29" s="74" t="s">
        <v>75</v>
      </c>
      <c r="E29" s="74" t="s">
        <v>77</v>
      </c>
      <c r="F29" s="80"/>
      <c r="G29" s="41"/>
      <c r="H29" s="40"/>
      <c r="I29" s="47"/>
      <c r="J29" s="41" t="s">
        <v>3</v>
      </c>
      <c r="K29" s="47"/>
      <c r="L29" s="47"/>
      <c r="M29" s="49" t="s">
        <v>88</v>
      </c>
      <c r="N29" s="74"/>
      <c r="O29" s="44"/>
      <c r="P29" s="90"/>
      <c r="Q29" s="91"/>
      <c r="R29" s="91"/>
      <c r="S29" s="91"/>
      <c r="T29" s="92"/>
    </row>
    <row r="30" spans="1:20" ht="14.1" customHeight="1" x14ac:dyDescent="0.25">
      <c r="A30" s="31">
        <v>25</v>
      </c>
      <c r="B30" s="39" t="s">
        <v>39</v>
      </c>
      <c r="C30" s="74" t="s">
        <v>76</v>
      </c>
      <c r="D30" s="74" t="s">
        <v>75</v>
      </c>
      <c r="E30" s="74" t="s">
        <v>77</v>
      </c>
      <c r="F30" s="80"/>
      <c r="G30" s="41"/>
      <c r="H30" s="40"/>
      <c r="I30" s="47"/>
      <c r="J30" s="41" t="s">
        <v>3</v>
      </c>
      <c r="K30" s="47"/>
      <c r="L30" s="47"/>
      <c r="M30" s="49" t="s">
        <v>88</v>
      </c>
      <c r="N30" s="74"/>
      <c r="O30" s="44"/>
      <c r="P30" s="90"/>
      <c r="Q30" s="91"/>
      <c r="R30" s="91"/>
      <c r="S30" s="91"/>
      <c r="T30" s="92"/>
    </row>
    <row r="31" spans="1:20" ht="14.1" customHeight="1" x14ac:dyDescent="0.25">
      <c r="A31" s="31">
        <v>26</v>
      </c>
      <c r="B31" s="39" t="s">
        <v>40</v>
      </c>
      <c r="C31" s="74" t="s">
        <v>76</v>
      </c>
      <c r="D31" s="74" t="s">
        <v>75</v>
      </c>
      <c r="E31" s="74" t="s">
        <v>77</v>
      </c>
      <c r="F31" s="75"/>
      <c r="G31" s="41">
        <v>10</v>
      </c>
      <c r="H31" s="40" t="s">
        <v>5</v>
      </c>
      <c r="I31" s="42">
        <v>1</v>
      </c>
      <c r="J31" s="41" t="s">
        <v>3</v>
      </c>
      <c r="K31" s="47"/>
      <c r="L31" s="47"/>
      <c r="M31" s="49" t="s">
        <v>88</v>
      </c>
      <c r="N31" s="74"/>
      <c r="O31" s="44">
        <f>3*120</f>
        <v>360</v>
      </c>
      <c r="P31" s="90"/>
      <c r="Q31" s="91"/>
      <c r="R31" s="91"/>
      <c r="S31" s="91"/>
      <c r="T31" s="92"/>
    </row>
    <row r="32" spans="1:20" ht="14.1" customHeight="1" x14ac:dyDescent="0.25">
      <c r="A32" s="31">
        <v>27</v>
      </c>
      <c r="B32" s="39" t="s">
        <v>41</v>
      </c>
      <c r="C32" s="74" t="s">
        <v>76</v>
      </c>
      <c r="D32" s="74" t="s">
        <v>75</v>
      </c>
      <c r="E32" s="81" t="s">
        <v>80</v>
      </c>
      <c r="F32" s="75"/>
      <c r="G32" s="41">
        <v>6</v>
      </c>
      <c r="H32" s="40" t="s">
        <v>5</v>
      </c>
      <c r="I32" s="42">
        <v>1</v>
      </c>
      <c r="J32" s="31"/>
      <c r="K32" s="31"/>
      <c r="L32" s="31" t="s">
        <v>3</v>
      </c>
      <c r="M32" s="43" t="s">
        <v>6</v>
      </c>
      <c r="N32" s="74"/>
      <c r="O32" s="44">
        <v>500</v>
      </c>
      <c r="P32" s="90"/>
      <c r="Q32" s="91"/>
      <c r="R32" s="91"/>
      <c r="S32" s="91"/>
      <c r="T32" s="92"/>
    </row>
    <row r="33" spans="1:20" ht="14.1" customHeight="1" x14ac:dyDescent="0.25">
      <c r="A33" s="31">
        <v>28</v>
      </c>
      <c r="B33" s="39" t="s">
        <v>42</v>
      </c>
      <c r="C33" s="74" t="s">
        <v>76</v>
      </c>
      <c r="D33" s="74" t="s">
        <v>75</v>
      </c>
      <c r="E33" s="81" t="s">
        <v>80</v>
      </c>
      <c r="F33" s="76"/>
      <c r="G33" s="41">
        <v>10</v>
      </c>
      <c r="H33" s="40" t="s">
        <v>5</v>
      </c>
      <c r="I33" s="42">
        <v>1</v>
      </c>
      <c r="J33" s="31"/>
      <c r="K33" s="31"/>
      <c r="L33" s="31" t="s">
        <v>3</v>
      </c>
      <c r="M33" s="43" t="s">
        <v>6</v>
      </c>
      <c r="N33" s="74"/>
      <c r="O33" s="44">
        <v>500</v>
      </c>
      <c r="P33" s="90"/>
      <c r="Q33" s="91"/>
      <c r="R33" s="91"/>
      <c r="S33" s="91"/>
      <c r="T33" s="92"/>
    </row>
    <row r="34" spans="1:20" ht="14.1" customHeight="1" x14ac:dyDescent="0.25">
      <c r="A34" s="31">
        <v>29</v>
      </c>
      <c r="B34" s="39" t="s">
        <v>43</v>
      </c>
      <c r="C34" s="74" t="s">
        <v>76</v>
      </c>
      <c r="D34" s="74" t="s">
        <v>75</v>
      </c>
      <c r="E34" s="81" t="s">
        <v>80</v>
      </c>
      <c r="F34" s="76"/>
      <c r="G34" s="41"/>
      <c r="H34" s="40"/>
      <c r="I34" s="41"/>
      <c r="J34" s="41"/>
      <c r="K34" s="41"/>
      <c r="L34" s="41" t="s">
        <v>3</v>
      </c>
      <c r="M34" s="52" t="s">
        <v>89</v>
      </c>
      <c r="N34" s="74"/>
      <c r="O34" s="44"/>
      <c r="P34" s="90"/>
      <c r="Q34" s="91"/>
      <c r="R34" s="91"/>
      <c r="S34" s="91"/>
      <c r="T34" s="92"/>
    </row>
    <row r="35" spans="1:20" ht="14.1" customHeight="1" x14ac:dyDescent="0.25">
      <c r="A35" s="31">
        <v>30</v>
      </c>
      <c r="B35" s="39" t="s">
        <v>44</v>
      </c>
      <c r="C35" s="74" t="s">
        <v>76</v>
      </c>
      <c r="D35" s="74" t="s">
        <v>75</v>
      </c>
      <c r="E35" s="81" t="s">
        <v>80</v>
      </c>
      <c r="F35" s="75"/>
      <c r="G35" s="41">
        <v>15</v>
      </c>
      <c r="H35" s="40" t="s">
        <v>4</v>
      </c>
      <c r="I35" s="42">
        <v>1</v>
      </c>
      <c r="J35" s="41"/>
      <c r="K35" s="41"/>
      <c r="L35" s="31" t="s">
        <v>3</v>
      </c>
      <c r="M35" s="52" t="s">
        <v>89</v>
      </c>
      <c r="N35" s="74"/>
      <c r="O35" s="44">
        <v>1500</v>
      </c>
      <c r="P35" s="90"/>
      <c r="Q35" s="91"/>
      <c r="R35" s="91"/>
      <c r="S35" s="91"/>
      <c r="T35" s="92"/>
    </row>
    <row r="36" spans="1:20" ht="14.1" customHeight="1" x14ac:dyDescent="0.25">
      <c r="A36" s="31">
        <v>31</v>
      </c>
      <c r="B36" s="39" t="s">
        <v>45</v>
      </c>
      <c r="C36" s="74" t="s">
        <v>76</v>
      </c>
      <c r="D36" s="74" t="s">
        <v>75</v>
      </c>
      <c r="E36" s="81" t="s">
        <v>80</v>
      </c>
      <c r="F36" s="75"/>
      <c r="G36" s="41">
        <v>14</v>
      </c>
      <c r="H36" s="40" t="s">
        <v>4</v>
      </c>
      <c r="I36" s="42">
        <v>1</v>
      </c>
      <c r="J36" s="41"/>
      <c r="K36" s="41"/>
      <c r="L36" s="31" t="s">
        <v>3</v>
      </c>
      <c r="M36" s="52" t="s">
        <v>89</v>
      </c>
      <c r="N36" s="74"/>
      <c r="O36" s="44">
        <v>300</v>
      </c>
      <c r="P36" s="90"/>
      <c r="Q36" s="91"/>
      <c r="R36" s="91"/>
      <c r="S36" s="91"/>
      <c r="T36" s="92"/>
    </row>
    <row r="37" spans="1:20" ht="14.1" customHeight="1" x14ac:dyDescent="0.25">
      <c r="A37" s="31">
        <v>32</v>
      </c>
      <c r="B37" s="39" t="s">
        <v>46</v>
      </c>
      <c r="C37" s="74" t="s">
        <v>76</v>
      </c>
      <c r="D37" s="74" t="s">
        <v>75</v>
      </c>
      <c r="E37" s="81" t="s">
        <v>80</v>
      </c>
      <c r="F37" s="75"/>
      <c r="G37" s="41">
        <v>13</v>
      </c>
      <c r="H37" s="40" t="s">
        <v>4</v>
      </c>
      <c r="I37" s="42">
        <v>1</v>
      </c>
      <c r="J37" s="41"/>
      <c r="K37" s="41"/>
      <c r="L37" s="31" t="s">
        <v>3</v>
      </c>
      <c r="M37" s="52" t="s">
        <v>89</v>
      </c>
      <c r="N37" s="74"/>
      <c r="O37" s="44">
        <v>20</v>
      </c>
      <c r="P37" s="90"/>
      <c r="Q37" s="91"/>
      <c r="R37" s="91"/>
      <c r="S37" s="91"/>
      <c r="T37" s="92"/>
    </row>
    <row r="38" spans="1:20" ht="14.1" customHeight="1" x14ac:dyDescent="0.25">
      <c r="A38" s="31">
        <v>33</v>
      </c>
      <c r="B38" s="39" t="s">
        <v>47</v>
      </c>
      <c r="C38" s="74" t="s">
        <v>76</v>
      </c>
      <c r="D38" s="74" t="s">
        <v>75</v>
      </c>
      <c r="E38" s="81" t="s">
        <v>80</v>
      </c>
      <c r="F38" s="75"/>
      <c r="G38" s="41">
        <v>10</v>
      </c>
      <c r="H38" s="40" t="s">
        <v>4</v>
      </c>
      <c r="I38" s="42">
        <v>1</v>
      </c>
      <c r="J38" s="41"/>
      <c r="K38" s="41"/>
      <c r="L38" s="31" t="s">
        <v>3</v>
      </c>
      <c r="M38" s="43" t="s">
        <v>6</v>
      </c>
      <c r="N38" s="74"/>
      <c r="O38" s="44">
        <v>100</v>
      </c>
      <c r="P38" s="90"/>
      <c r="Q38" s="91"/>
      <c r="R38" s="91"/>
      <c r="S38" s="91"/>
      <c r="T38" s="92"/>
    </row>
    <row r="39" spans="1:20" ht="14.1" customHeight="1" x14ac:dyDescent="0.25">
      <c r="A39" s="31">
        <v>34</v>
      </c>
      <c r="B39" s="39" t="s">
        <v>48</v>
      </c>
      <c r="C39" s="74" t="s">
        <v>76</v>
      </c>
      <c r="D39" s="74" t="s">
        <v>75</v>
      </c>
      <c r="E39" s="81" t="s">
        <v>80</v>
      </c>
      <c r="F39" s="76"/>
      <c r="G39" s="41">
        <v>13</v>
      </c>
      <c r="H39" s="40" t="s">
        <v>5</v>
      </c>
      <c r="I39" s="42">
        <v>1</v>
      </c>
      <c r="J39" s="41"/>
      <c r="K39" s="41"/>
      <c r="L39" s="31" t="s">
        <v>3</v>
      </c>
      <c r="M39" s="51" t="s">
        <v>90</v>
      </c>
      <c r="N39" s="74"/>
      <c r="O39" s="44">
        <v>100</v>
      </c>
      <c r="P39" s="90"/>
      <c r="Q39" s="91"/>
      <c r="R39" s="91"/>
      <c r="S39" s="91"/>
      <c r="T39" s="92"/>
    </row>
    <row r="40" spans="1:20" ht="14.1" customHeight="1" x14ac:dyDescent="0.25">
      <c r="A40" s="31">
        <v>35</v>
      </c>
      <c r="B40" s="39" t="s">
        <v>49</v>
      </c>
      <c r="C40" s="74" t="s">
        <v>76</v>
      </c>
      <c r="D40" s="74" t="s">
        <v>75</v>
      </c>
      <c r="E40" s="81" t="s">
        <v>80</v>
      </c>
      <c r="F40" s="80"/>
      <c r="G40" s="41"/>
      <c r="H40" s="39"/>
      <c r="I40" s="53"/>
      <c r="J40" s="41"/>
      <c r="K40" s="46"/>
      <c r="L40" s="31" t="s">
        <v>3</v>
      </c>
      <c r="M40" s="48" t="s">
        <v>91</v>
      </c>
      <c r="N40" s="74"/>
      <c r="O40" s="44"/>
      <c r="P40" s="90"/>
      <c r="Q40" s="91"/>
      <c r="R40" s="91"/>
      <c r="S40" s="91"/>
      <c r="T40" s="92"/>
    </row>
    <row r="41" spans="1:20" ht="14.1" customHeight="1" x14ac:dyDescent="0.25">
      <c r="A41" s="31">
        <v>36</v>
      </c>
      <c r="B41" s="39" t="s">
        <v>50</v>
      </c>
      <c r="C41" s="74" t="s">
        <v>76</v>
      </c>
      <c r="D41" s="74" t="s">
        <v>75</v>
      </c>
      <c r="E41" s="81" t="s">
        <v>80</v>
      </c>
      <c r="F41" s="80"/>
      <c r="G41" s="41"/>
      <c r="H41" s="40"/>
      <c r="I41" s="47"/>
      <c r="J41" s="41"/>
      <c r="K41" s="41"/>
      <c r="L41" s="31" t="s">
        <v>3</v>
      </c>
      <c r="M41" s="48" t="s">
        <v>91</v>
      </c>
      <c r="N41" s="74"/>
      <c r="O41" s="44"/>
      <c r="P41" s="90"/>
      <c r="Q41" s="91"/>
      <c r="R41" s="91"/>
      <c r="S41" s="91"/>
      <c r="T41" s="92"/>
    </row>
    <row r="42" spans="1:20" ht="14.1" customHeight="1" x14ac:dyDescent="0.25">
      <c r="A42" s="31">
        <v>37</v>
      </c>
      <c r="B42" s="39" t="s">
        <v>51</v>
      </c>
      <c r="C42" s="74" t="s">
        <v>76</v>
      </c>
      <c r="D42" s="74" t="s">
        <v>75</v>
      </c>
      <c r="E42" s="81" t="s">
        <v>80</v>
      </c>
      <c r="F42" s="76"/>
      <c r="G42" s="41"/>
      <c r="H42" s="39"/>
      <c r="I42" s="31"/>
      <c r="J42" s="41"/>
      <c r="K42" s="41"/>
      <c r="L42" s="31" t="s">
        <v>3</v>
      </c>
      <c r="M42" s="51" t="s">
        <v>90</v>
      </c>
      <c r="N42" s="74"/>
      <c r="O42" s="44"/>
      <c r="P42" s="90"/>
      <c r="Q42" s="91"/>
      <c r="R42" s="91"/>
      <c r="S42" s="91"/>
      <c r="T42" s="92"/>
    </row>
    <row r="43" spans="1:20" ht="14.1" customHeight="1" x14ac:dyDescent="0.25">
      <c r="A43" s="31">
        <v>38</v>
      </c>
      <c r="B43" s="39" t="s">
        <v>52</v>
      </c>
      <c r="C43" s="74" t="s">
        <v>76</v>
      </c>
      <c r="D43" s="74" t="s">
        <v>75</v>
      </c>
      <c r="E43" s="81" t="s">
        <v>80</v>
      </c>
      <c r="F43" s="75"/>
      <c r="G43" s="41">
        <v>15</v>
      </c>
      <c r="H43" s="40" t="s">
        <v>4</v>
      </c>
      <c r="I43" s="42">
        <v>1</v>
      </c>
      <c r="J43" s="41"/>
      <c r="K43" s="41"/>
      <c r="L43" s="31" t="s">
        <v>3</v>
      </c>
      <c r="M43" s="48" t="s">
        <v>91</v>
      </c>
      <c r="N43" s="74"/>
      <c r="O43" s="54">
        <v>100</v>
      </c>
      <c r="P43" s="90"/>
      <c r="Q43" s="91"/>
      <c r="R43" s="91"/>
      <c r="S43" s="91"/>
      <c r="T43" s="92"/>
    </row>
    <row r="44" spans="1:20" ht="14.1" customHeight="1" x14ac:dyDescent="0.25">
      <c r="A44" s="31">
        <v>39</v>
      </c>
      <c r="B44" s="39" t="s">
        <v>53</v>
      </c>
      <c r="C44" s="74" t="s">
        <v>76</v>
      </c>
      <c r="D44" s="74" t="s">
        <v>75</v>
      </c>
      <c r="E44" s="81" t="s">
        <v>80</v>
      </c>
      <c r="F44" s="82"/>
      <c r="G44" s="47"/>
      <c r="H44" s="40"/>
      <c r="I44" s="47"/>
      <c r="J44" s="41"/>
      <c r="K44" s="41"/>
      <c r="L44" s="31" t="s">
        <v>3</v>
      </c>
      <c r="M44" s="51" t="s">
        <v>90</v>
      </c>
      <c r="N44" s="74"/>
      <c r="O44" s="44"/>
      <c r="P44" s="90"/>
      <c r="Q44" s="91"/>
      <c r="R44" s="91"/>
      <c r="S44" s="91"/>
      <c r="T44" s="92"/>
    </row>
    <row r="45" spans="1:20" ht="14.1" customHeight="1" x14ac:dyDescent="0.25">
      <c r="A45" s="31">
        <v>40</v>
      </c>
      <c r="B45" s="39" t="s">
        <v>54</v>
      </c>
      <c r="C45" s="74" t="s">
        <v>76</v>
      </c>
      <c r="D45" s="74" t="s">
        <v>75</v>
      </c>
      <c r="E45" s="81" t="s">
        <v>80</v>
      </c>
      <c r="F45" s="75"/>
      <c r="G45" s="41">
        <v>14</v>
      </c>
      <c r="H45" s="40" t="s">
        <v>5</v>
      </c>
      <c r="I45" s="42">
        <v>1</v>
      </c>
      <c r="J45" s="41"/>
      <c r="K45" s="41"/>
      <c r="L45" s="31" t="s">
        <v>3</v>
      </c>
      <c r="M45" s="43" t="s">
        <v>6</v>
      </c>
      <c r="N45" s="74"/>
      <c r="O45" s="54">
        <v>100</v>
      </c>
      <c r="P45" s="90"/>
      <c r="Q45" s="91"/>
      <c r="R45" s="91"/>
      <c r="S45" s="91"/>
      <c r="T45" s="92"/>
    </row>
    <row r="46" spans="1:20" ht="14.1" customHeight="1" x14ac:dyDescent="0.25">
      <c r="A46" s="31">
        <v>41</v>
      </c>
      <c r="B46" s="39" t="s">
        <v>55</v>
      </c>
      <c r="C46" s="74" t="s">
        <v>76</v>
      </c>
      <c r="D46" s="74" t="s">
        <v>75</v>
      </c>
      <c r="E46" s="81" t="s">
        <v>80</v>
      </c>
      <c r="F46" s="80"/>
      <c r="G46" s="41"/>
      <c r="H46" s="39"/>
      <c r="I46" s="31"/>
      <c r="J46" s="41"/>
      <c r="K46" s="41"/>
      <c r="L46" s="31" t="s">
        <v>3</v>
      </c>
      <c r="M46" s="43" t="s">
        <v>6</v>
      </c>
      <c r="N46" s="74"/>
      <c r="O46" s="44"/>
      <c r="P46" s="90"/>
      <c r="Q46" s="91"/>
      <c r="R46" s="91"/>
      <c r="S46" s="91"/>
      <c r="T46" s="92"/>
    </row>
    <row r="47" spans="1:20" ht="14.1" customHeight="1" x14ac:dyDescent="0.25">
      <c r="A47" s="31">
        <v>42</v>
      </c>
      <c r="B47" s="39" t="s">
        <v>56</v>
      </c>
      <c r="C47" s="74" t="s">
        <v>76</v>
      </c>
      <c r="D47" s="74" t="s">
        <v>75</v>
      </c>
      <c r="E47" s="81" t="s">
        <v>80</v>
      </c>
      <c r="F47" s="80"/>
      <c r="G47" s="41"/>
      <c r="H47" s="39"/>
      <c r="I47" s="31"/>
      <c r="J47" s="41"/>
      <c r="K47" s="41"/>
      <c r="L47" s="31" t="s">
        <v>3</v>
      </c>
      <c r="M47" s="49" t="s">
        <v>88</v>
      </c>
      <c r="N47" s="74"/>
      <c r="O47" s="44"/>
      <c r="P47" s="90"/>
      <c r="Q47" s="91"/>
      <c r="R47" s="91"/>
      <c r="S47" s="91"/>
      <c r="T47" s="92"/>
    </row>
    <row r="48" spans="1:20" ht="14.1" customHeight="1" x14ac:dyDescent="0.25">
      <c r="A48" s="31">
        <v>43</v>
      </c>
      <c r="B48" s="39" t="s">
        <v>57</v>
      </c>
      <c r="C48" s="74" t="s">
        <v>76</v>
      </c>
      <c r="D48" s="74" t="s">
        <v>75</v>
      </c>
      <c r="E48" s="81" t="s">
        <v>80</v>
      </c>
      <c r="F48" s="75"/>
      <c r="G48" s="41">
        <v>14</v>
      </c>
      <c r="H48" s="40" t="s">
        <v>8</v>
      </c>
      <c r="I48" s="42">
        <v>1</v>
      </c>
      <c r="J48" s="41"/>
      <c r="K48" s="41"/>
      <c r="L48" s="31" t="s">
        <v>3</v>
      </c>
      <c r="M48" s="55" t="s">
        <v>92</v>
      </c>
      <c r="N48" s="74"/>
      <c r="O48" s="54">
        <v>30</v>
      </c>
      <c r="P48" s="90"/>
      <c r="Q48" s="91"/>
      <c r="R48" s="91"/>
      <c r="S48" s="91"/>
      <c r="T48" s="92"/>
    </row>
    <row r="49" spans="1:20" ht="14.1" customHeight="1" x14ac:dyDescent="0.25">
      <c r="A49" s="31">
        <v>44</v>
      </c>
      <c r="B49" s="39" t="s">
        <v>58</v>
      </c>
      <c r="C49" s="74" t="s">
        <v>76</v>
      </c>
      <c r="D49" s="74" t="s">
        <v>75</v>
      </c>
      <c r="E49" s="81" t="s">
        <v>80</v>
      </c>
      <c r="F49" s="80"/>
      <c r="G49" s="41"/>
      <c r="H49" s="40"/>
      <c r="I49" s="41"/>
      <c r="J49" s="41"/>
      <c r="K49" s="41"/>
      <c r="L49" s="31" t="s">
        <v>3</v>
      </c>
      <c r="M49" s="55" t="s">
        <v>92</v>
      </c>
      <c r="N49" s="74"/>
      <c r="O49" s="44"/>
      <c r="P49" s="90"/>
      <c r="Q49" s="91"/>
      <c r="R49" s="91"/>
      <c r="S49" s="91"/>
      <c r="T49" s="92"/>
    </row>
    <row r="50" spans="1:20" ht="14.1" customHeight="1" x14ac:dyDescent="0.25">
      <c r="A50" s="31">
        <v>45</v>
      </c>
      <c r="B50" s="39" t="s">
        <v>59</v>
      </c>
      <c r="C50" s="74" t="s">
        <v>76</v>
      </c>
      <c r="D50" s="74" t="s">
        <v>75</v>
      </c>
      <c r="E50" s="81" t="s">
        <v>80</v>
      </c>
      <c r="F50" s="75"/>
      <c r="G50" s="41">
        <v>11</v>
      </c>
      <c r="H50" s="40" t="s">
        <v>5</v>
      </c>
      <c r="I50" s="42">
        <v>1</v>
      </c>
      <c r="J50" s="41"/>
      <c r="K50" s="41"/>
      <c r="L50" s="31" t="s">
        <v>3</v>
      </c>
      <c r="M50" s="49" t="s">
        <v>88</v>
      </c>
      <c r="N50" s="74"/>
      <c r="O50" s="44">
        <v>1000</v>
      </c>
      <c r="P50" s="90"/>
      <c r="Q50" s="91"/>
      <c r="R50" s="91"/>
      <c r="S50" s="91"/>
      <c r="T50" s="92"/>
    </row>
    <row r="51" spans="1:20" ht="14.1" customHeight="1" x14ac:dyDescent="0.25">
      <c r="A51" s="31">
        <v>46</v>
      </c>
      <c r="B51" s="39" t="s">
        <v>60</v>
      </c>
      <c r="C51" s="74" t="s">
        <v>76</v>
      </c>
      <c r="D51" s="74" t="s">
        <v>75</v>
      </c>
      <c r="E51" s="81" t="s">
        <v>80</v>
      </c>
      <c r="F51" s="80"/>
      <c r="G51" s="47"/>
      <c r="H51" s="40"/>
      <c r="I51" s="47"/>
      <c r="J51" s="41"/>
      <c r="K51" s="41"/>
      <c r="L51" s="31" t="s">
        <v>3</v>
      </c>
      <c r="M51" s="51" t="s">
        <v>90</v>
      </c>
      <c r="N51" s="74"/>
      <c r="O51" s="44"/>
      <c r="P51" s="90"/>
      <c r="Q51" s="91"/>
      <c r="R51" s="91"/>
      <c r="S51" s="91"/>
      <c r="T51" s="92"/>
    </row>
    <row r="52" spans="1:20" ht="14.1" customHeight="1" x14ac:dyDescent="0.25">
      <c r="A52" s="31">
        <v>47</v>
      </c>
      <c r="B52" s="39" t="s">
        <v>61</v>
      </c>
      <c r="C52" s="74" t="s">
        <v>76</v>
      </c>
      <c r="D52" s="74" t="s">
        <v>75</v>
      </c>
      <c r="E52" s="74" t="s">
        <v>78</v>
      </c>
      <c r="F52" s="75"/>
      <c r="G52" s="41">
        <v>12</v>
      </c>
      <c r="H52" s="56" t="s">
        <v>5</v>
      </c>
      <c r="I52" s="42">
        <v>1</v>
      </c>
      <c r="J52" s="41"/>
      <c r="K52" s="41"/>
      <c r="L52" s="31" t="s">
        <v>3</v>
      </c>
      <c r="M52" s="57" t="s">
        <v>89</v>
      </c>
      <c r="N52" s="74"/>
      <c r="O52" s="54">
        <v>100</v>
      </c>
      <c r="P52" s="90"/>
      <c r="Q52" s="91"/>
      <c r="R52" s="91"/>
      <c r="S52" s="91"/>
      <c r="T52" s="92"/>
    </row>
    <row r="53" spans="1:20" ht="14.1" customHeight="1" x14ac:dyDescent="0.25">
      <c r="A53" s="31">
        <v>48</v>
      </c>
      <c r="B53" s="39" t="s">
        <v>62</v>
      </c>
      <c r="C53" s="74" t="s">
        <v>76</v>
      </c>
      <c r="D53" s="74" t="s">
        <v>75</v>
      </c>
      <c r="E53" s="81" t="s">
        <v>80</v>
      </c>
      <c r="F53" s="75"/>
      <c r="G53" s="41">
        <v>12</v>
      </c>
      <c r="H53" s="56" t="s">
        <v>5</v>
      </c>
      <c r="I53" s="42">
        <v>1</v>
      </c>
      <c r="J53" s="41"/>
      <c r="K53" s="41"/>
      <c r="L53" s="31" t="s">
        <v>3</v>
      </c>
      <c r="M53" s="51" t="s">
        <v>90</v>
      </c>
      <c r="N53" s="74"/>
      <c r="O53" s="44">
        <v>100</v>
      </c>
      <c r="P53" s="90"/>
      <c r="Q53" s="91"/>
      <c r="R53" s="91"/>
      <c r="S53" s="91"/>
      <c r="T53" s="92"/>
    </row>
    <row r="54" spans="1:20" ht="14.1" customHeight="1" x14ac:dyDescent="0.25">
      <c r="A54" s="31">
        <v>49</v>
      </c>
      <c r="B54" s="39" t="s">
        <v>63</v>
      </c>
      <c r="C54" s="74" t="s">
        <v>76</v>
      </c>
      <c r="D54" s="74" t="s">
        <v>75</v>
      </c>
      <c r="E54" s="81" t="s">
        <v>80</v>
      </c>
      <c r="F54" s="80"/>
      <c r="G54" s="41"/>
      <c r="H54" s="40"/>
      <c r="I54" s="41"/>
      <c r="J54" s="41"/>
      <c r="K54" s="41"/>
      <c r="L54" s="31" t="s">
        <v>3</v>
      </c>
      <c r="M54" s="57" t="s">
        <v>89</v>
      </c>
      <c r="N54" s="74"/>
      <c r="O54" s="44"/>
      <c r="P54" s="90"/>
      <c r="Q54" s="91"/>
      <c r="R54" s="91"/>
      <c r="S54" s="91"/>
      <c r="T54" s="92"/>
    </row>
    <row r="55" spans="1:20" ht="14.1" customHeight="1" x14ac:dyDescent="0.25">
      <c r="A55" s="31">
        <v>50</v>
      </c>
      <c r="B55" s="39" t="s">
        <v>64</v>
      </c>
      <c r="C55" s="74" t="s">
        <v>76</v>
      </c>
      <c r="D55" s="74" t="s">
        <v>75</v>
      </c>
      <c r="E55" s="81" t="s">
        <v>80</v>
      </c>
      <c r="F55" s="80"/>
      <c r="G55" s="41"/>
      <c r="H55" s="40"/>
      <c r="I55" s="41"/>
      <c r="J55" s="41"/>
      <c r="K55" s="41"/>
      <c r="L55" s="31" t="s">
        <v>3</v>
      </c>
      <c r="M55" s="43" t="s">
        <v>6</v>
      </c>
      <c r="N55" s="74"/>
      <c r="O55" s="44"/>
      <c r="P55" s="90"/>
      <c r="Q55" s="91"/>
      <c r="R55" s="91"/>
      <c r="S55" s="91"/>
      <c r="T55" s="92"/>
    </row>
    <row r="56" spans="1:20" ht="14.1" customHeight="1" x14ac:dyDescent="0.25">
      <c r="A56" s="31">
        <v>51</v>
      </c>
      <c r="B56" s="39" t="s">
        <v>65</v>
      </c>
      <c r="C56" s="74" t="s">
        <v>76</v>
      </c>
      <c r="D56" s="74" t="s">
        <v>75</v>
      </c>
      <c r="E56" s="81" t="s">
        <v>80</v>
      </c>
      <c r="F56" s="80"/>
      <c r="G56" s="41"/>
      <c r="H56" s="40"/>
      <c r="I56" s="41"/>
      <c r="J56" s="41"/>
      <c r="K56" s="41"/>
      <c r="L56" s="31" t="s">
        <v>3</v>
      </c>
      <c r="M56" s="51" t="s">
        <v>90</v>
      </c>
      <c r="N56" s="74"/>
      <c r="O56" s="44"/>
      <c r="P56" s="90"/>
      <c r="Q56" s="91"/>
      <c r="R56" s="91"/>
      <c r="S56" s="91"/>
      <c r="T56" s="92"/>
    </row>
    <row r="57" spans="1:20" ht="14.1" customHeight="1" x14ac:dyDescent="0.25">
      <c r="A57" s="31">
        <v>52</v>
      </c>
      <c r="B57" s="39" t="s">
        <v>66</v>
      </c>
      <c r="C57" s="74" t="s">
        <v>76</v>
      </c>
      <c r="D57" s="74" t="s">
        <v>75</v>
      </c>
      <c r="E57" s="83" t="s">
        <v>79</v>
      </c>
      <c r="F57" s="75"/>
      <c r="G57" s="41">
        <v>13</v>
      </c>
      <c r="H57" s="40" t="s">
        <v>4</v>
      </c>
      <c r="I57" s="42">
        <v>1</v>
      </c>
      <c r="J57" s="41"/>
      <c r="K57" s="41" t="s">
        <v>3</v>
      </c>
      <c r="L57" s="41"/>
      <c r="M57" s="43" t="s">
        <v>6</v>
      </c>
      <c r="N57" s="74"/>
      <c r="O57" s="44">
        <v>4000</v>
      </c>
      <c r="P57" s="90"/>
      <c r="Q57" s="91"/>
      <c r="R57" s="91"/>
      <c r="S57" s="91"/>
      <c r="T57" s="92"/>
    </row>
    <row r="58" spans="1:20" ht="14.1" customHeight="1" x14ac:dyDescent="0.25">
      <c r="A58" s="31">
        <v>53</v>
      </c>
      <c r="B58" s="39" t="s">
        <v>67</v>
      </c>
      <c r="C58" s="74" t="s">
        <v>76</v>
      </c>
      <c r="D58" s="74" t="s">
        <v>75</v>
      </c>
      <c r="E58" s="83" t="s">
        <v>79</v>
      </c>
      <c r="F58" s="76"/>
      <c r="G58" s="41">
        <v>16</v>
      </c>
      <c r="H58" s="40" t="s">
        <v>5</v>
      </c>
      <c r="I58" s="42">
        <v>1</v>
      </c>
      <c r="J58" s="41"/>
      <c r="K58" s="41" t="s">
        <v>3</v>
      </c>
      <c r="L58" s="41"/>
      <c r="M58" s="51" t="s">
        <v>90</v>
      </c>
      <c r="N58" s="74"/>
      <c r="O58" s="54">
        <v>300</v>
      </c>
      <c r="P58" s="90"/>
      <c r="Q58" s="91"/>
      <c r="R58" s="91"/>
      <c r="S58" s="91"/>
      <c r="T58" s="92"/>
    </row>
    <row r="59" spans="1:20" ht="14.1" customHeight="1" x14ac:dyDescent="0.25">
      <c r="A59" s="31">
        <v>54</v>
      </c>
      <c r="B59" s="39" t="s">
        <v>68</v>
      </c>
      <c r="C59" s="74" t="s">
        <v>76</v>
      </c>
      <c r="D59" s="74" t="s">
        <v>75</v>
      </c>
      <c r="E59" s="83" t="s">
        <v>79</v>
      </c>
      <c r="F59" s="75"/>
      <c r="G59" s="41">
        <v>17</v>
      </c>
      <c r="H59" s="40" t="s">
        <v>5</v>
      </c>
      <c r="I59" s="42">
        <v>1</v>
      </c>
      <c r="J59" s="41"/>
      <c r="K59" s="41" t="s">
        <v>3</v>
      </c>
      <c r="L59" s="41"/>
      <c r="M59" s="49" t="s">
        <v>88</v>
      </c>
      <c r="N59" s="74"/>
      <c r="O59" s="54">
        <v>3000</v>
      </c>
      <c r="P59" s="90"/>
      <c r="Q59" s="91"/>
      <c r="R59" s="91"/>
      <c r="S59" s="91"/>
      <c r="T59" s="92"/>
    </row>
    <row r="60" spans="1:20" ht="14.1" customHeight="1" x14ac:dyDescent="0.25">
      <c r="A60" s="31">
        <v>55</v>
      </c>
      <c r="B60" s="39" t="s">
        <v>69</v>
      </c>
      <c r="C60" s="74" t="s">
        <v>76</v>
      </c>
      <c r="D60" s="74" t="s">
        <v>75</v>
      </c>
      <c r="E60" s="83" t="s">
        <v>79</v>
      </c>
      <c r="F60" s="75"/>
      <c r="G60" s="41">
        <v>17</v>
      </c>
      <c r="H60" s="40" t="s">
        <v>8</v>
      </c>
      <c r="I60" s="42">
        <v>1</v>
      </c>
      <c r="J60" s="41"/>
      <c r="K60" s="41" t="s">
        <v>3</v>
      </c>
      <c r="L60" s="41"/>
      <c r="M60" s="43" t="s">
        <v>6</v>
      </c>
      <c r="N60" s="74"/>
      <c r="O60" s="44">
        <v>2000</v>
      </c>
      <c r="P60" s="90"/>
      <c r="Q60" s="91"/>
      <c r="R60" s="91"/>
      <c r="S60" s="91"/>
      <c r="T60" s="92"/>
    </row>
    <row r="61" spans="1:20" ht="14.1" customHeight="1" x14ac:dyDescent="0.25">
      <c r="A61" s="31">
        <v>56</v>
      </c>
      <c r="B61" s="39" t="s">
        <v>70</v>
      </c>
      <c r="C61" s="74" t="s">
        <v>76</v>
      </c>
      <c r="D61" s="74" t="s">
        <v>75</v>
      </c>
      <c r="E61" s="83" t="s">
        <v>79</v>
      </c>
      <c r="F61" s="75"/>
      <c r="G61" s="41">
        <v>15</v>
      </c>
      <c r="H61" s="40" t="s">
        <v>5</v>
      </c>
      <c r="I61" s="42">
        <v>1</v>
      </c>
      <c r="J61" s="41"/>
      <c r="K61" s="41" t="s">
        <v>3</v>
      </c>
      <c r="L61" s="41"/>
      <c r="M61" s="48" t="s">
        <v>91</v>
      </c>
      <c r="N61" s="74"/>
      <c r="O61" s="54">
        <v>50</v>
      </c>
      <c r="P61" s="90"/>
      <c r="Q61" s="91"/>
      <c r="R61" s="91"/>
      <c r="S61" s="91"/>
      <c r="T61" s="92"/>
    </row>
    <row r="62" spans="1:20" ht="14.1" customHeight="1" x14ac:dyDescent="0.25">
      <c r="A62" s="31">
        <v>57</v>
      </c>
      <c r="B62" s="39" t="s">
        <v>71</v>
      </c>
      <c r="C62" s="74" t="s">
        <v>76</v>
      </c>
      <c r="D62" s="74" t="s">
        <v>75</v>
      </c>
      <c r="E62" s="83" t="s">
        <v>79</v>
      </c>
      <c r="F62" s="75"/>
      <c r="G62" s="41">
        <v>14</v>
      </c>
      <c r="H62" s="40" t="s">
        <v>4</v>
      </c>
      <c r="I62" s="42">
        <v>1</v>
      </c>
      <c r="J62" s="41"/>
      <c r="K62" s="41" t="s">
        <v>3</v>
      </c>
      <c r="L62" s="41"/>
      <c r="M62" s="48" t="s">
        <v>91</v>
      </c>
      <c r="N62" s="74"/>
      <c r="O62" s="54">
        <v>280</v>
      </c>
      <c r="P62" s="90"/>
      <c r="Q62" s="91"/>
      <c r="R62" s="91"/>
      <c r="S62" s="91"/>
      <c r="T62" s="92"/>
    </row>
    <row r="63" spans="1:20" ht="14.1" customHeight="1" x14ac:dyDescent="0.25">
      <c r="A63" s="31">
        <v>58</v>
      </c>
      <c r="B63" s="39" t="s">
        <v>72</v>
      </c>
      <c r="C63" s="74" t="s">
        <v>76</v>
      </c>
      <c r="D63" s="74" t="s">
        <v>75</v>
      </c>
      <c r="E63" s="83" t="s">
        <v>79</v>
      </c>
      <c r="F63" s="75"/>
      <c r="G63" s="41">
        <v>16</v>
      </c>
      <c r="H63" s="40" t="s">
        <v>5</v>
      </c>
      <c r="I63" s="42">
        <v>1</v>
      </c>
      <c r="J63" s="41"/>
      <c r="K63" s="41" t="s">
        <v>3</v>
      </c>
      <c r="L63" s="41"/>
      <c r="M63" s="43" t="s">
        <v>6</v>
      </c>
      <c r="N63" s="74"/>
      <c r="O63" s="54">
        <v>1700</v>
      </c>
      <c r="P63" s="90"/>
      <c r="Q63" s="91"/>
      <c r="R63" s="91"/>
      <c r="S63" s="91"/>
      <c r="T63" s="92"/>
    </row>
    <row r="64" spans="1:20" ht="14.1" customHeight="1" x14ac:dyDescent="0.25">
      <c r="A64" s="31">
        <v>59</v>
      </c>
      <c r="B64" s="39" t="s">
        <v>73</v>
      </c>
      <c r="C64" s="74" t="s">
        <v>76</v>
      </c>
      <c r="D64" s="74" t="s">
        <v>75</v>
      </c>
      <c r="E64" s="83" t="s">
        <v>79</v>
      </c>
      <c r="F64" s="80"/>
      <c r="G64" s="41">
        <v>14</v>
      </c>
      <c r="H64" s="40" t="s">
        <v>5</v>
      </c>
      <c r="I64" s="42">
        <v>1</v>
      </c>
      <c r="J64" s="41"/>
      <c r="K64" s="41" t="s">
        <v>3</v>
      </c>
      <c r="L64" s="41"/>
      <c r="M64" s="49" t="s">
        <v>88</v>
      </c>
      <c r="N64" s="74"/>
      <c r="O64" s="54">
        <f>200*2</f>
        <v>400</v>
      </c>
      <c r="P64" s="90"/>
      <c r="Q64" s="91"/>
      <c r="R64" s="91"/>
      <c r="S64" s="91"/>
      <c r="T64" s="92"/>
    </row>
    <row r="65" spans="1:20" ht="14.1" customHeight="1" thickBot="1" x14ac:dyDescent="0.3">
      <c r="A65" s="67">
        <v>60</v>
      </c>
      <c r="B65" s="58" t="s">
        <v>74</v>
      </c>
      <c r="C65" s="84" t="s">
        <v>76</v>
      </c>
      <c r="D65" s="84" t="s">
        <v>75</v>
      </c>
      <c r="E65" s="85" t="s">
        <v>79</v>
      </c>
      <c r="F65" s="86"/>
      <c r="G65" s="60"/>
      <c r="H65" s="59"/>
      <c r="I65" s="60"/>
      <c r="J65" s="60"/>
      <c r="K65" s="60" t="s">
        <v>3</v>
      </c>
      <c r="L65" s="60"/>
      <c r="M65" s="61" t="s">
        <v>6</v>
      </c>
      <c r="N65" s="84"/>
      <c r="O65" s="62"/>
      <c r="P65" s="93"/>
      <c r="Q65" s="94"/>
      <c r="R65" s="94"/>
      <c r="S65" s="94"/>
      <c r="T65" s="95"/>
    </row>
    <row r="66" spans="1:20" ht="25.5" customHeight="1" x14ac:dyDescent="0.25">
      <c r="B66" s="20" t="s">
        <v>9</v>
      </c>
      <c r="H66" s="63" t="s">
        <v>98</v>
      </c>
      <c r="I66" s="63" t="s">
        <v>87</v>
      </c>
      <c r="J66" s="64" t="s">
        <v>99</v>
      </c>
      <c r="N66" s="65">
        <f>SUM(N6:N65)</f>
        <v>0</v>
      </c>
      <c r="O66" s="44"/>
      <c r="P66" s="65">
        <f t="shared" ref="P66:T66" si="1">SUM(P6:P65)</f>
        <v>0</v>
      </c>
      <c r="Q66" s="65">
        <f t="shared" si="1"/>
        <v>0</v>
      </c>
      <c r="R66" s="65">
        <f t="shared" si="1"/>
        <v>0</v>
      </c>
      <c r="S66" s="65">
        <f t="shared" si="1"/>
        <v>0</v>
      </c>
      <c r="T66" s="65">
        <f t="shared" si="1"/>
        <v>0</v>
      </c>
    </row>
    <row r="67" spans="1:20" x14ac:dyDescent="0.25">
      <c r="B67" s="44" t="s">
        <v>96</v>
      </c>
      <c r="H67" s="1">
        <f>COUNTIFS($J$6:$J$65,"X")</f>
        <v>26</v>
      </c>
      <c r="I67" s="1">
        <f>SUMIFS($I$6:$I$65,$J$6:$J$65,"X")</f>
        <v>13</v>
      </c>
      <c r="J67" s="1">
        <f>H67-I67</f>
        <v>13</v>
      </c>
    </row>
    <row r="68" spans="1:20" x14ac:dyDescent="0.25">
      <c r="B68" s="44" t="s">
        <v>97</v>
      </c>
      <c r="H68" s="1">
        <f>COUNTIFS($K$6:$K$65,"X")</f>
        <v>9</v>
      </c>
      <c r="I68" s="1">
        <f>SUMIFS($I$6:$I$65,$K$6:$K$65,"X")</f>
        <v>8</v>
      </c>
      <c r="J68" s="1">
        <f>H68-I68</f>
        <v>1</v>
      </c>
      <c r="N68" s="65"/>
      <c r="O68" s="44"/>
    </row>
    <row r="69" spans="1:20" x14ac:dyDescent="0.25">
      <c r="B69" s="44" t="s">
        <v>10</v>
      </c>
      <c r="H69" s="1">
        <f>COUNTIFS($L$6:$L$65,"X")</f>
        <v>25</v>
      </c>
      <c r="I69" s="1">
        <f>SUMIFS($I$6:$I$65,$L$6:$L$65,"X")</f>
        <v>13</v>
      </c>
      <c r="J69" s="1">
        <f>H69-I69</f>
        <v>12</v>
      </c>
    </row>
    <row r="70" spans="1:20" x14ac:dyDescent="0.25">
      <c r="B70" s="44" t="s">
        <v>11</v>
      </c>
      <c r="H70" s="1">
        <f>SUM(H67:H69)</f>
        <v>60</v>
      </c>
      <c r="I70" s="1">
        <f>SUM(I67:I69)</f>
        <v>34</v>
      </c>
      <c r="J70" s="1">
        <f>SUM(J67:J69)</f>
        <v>26</v>
      </c>
    </row>
    <row r="71" spans="1:20" x14ac:dyDescent="0.25">
      <c r="B71" s="44" t="s">
        <v>98</v>
      </c>
      <c r="H71" s="1"/>
    </row>
    <row r="73" spans="1:20" x14ac:dyDescent="0.25">
      <c r="B73" s="66"/>
      <c r="F73" s="1"/>
      <c r="H73" s="1"/>
      <c r="I73" s="64"/>
      <c r="J73" s="64"/>
    </row>
    <row r="74" spans="1:20" x14ac:dyDescent="0.25">
      <c r="B74" s="2"/>
      <c r="F74" s="1"/>
      <c r="H74" s="1"/>
    </row>
    <row r="75" spans="1:20" x14ac:dyDescent="0.25">
      <c r="B75" s="2"/>
      <c r="F75" s="1"/>
      <c r="H75" s="1"/>
    </row>
    <row r="76" spans="1:20" x14ac:dyDescent="0.25">
      <c r="A76"/>
      <c r="B76" s="2"/>
      <c r="F76" s="1"/>
      <c r="H76" s="1"/>
    </row>
    <row r="77" spans="1:20" x14ac:dyDescent="0.25">
      <c r="A77"/>
      <c r="B77" s="2"/>
      <c r="F77" s="1"/>
      <c r="H77" s="1"/>
    </row>
    <row r="78" spans="1:20" x14ac:dyDescent="0.25">
      <c r="A78"/>
      <c r="B78" s="2"/>
      <c r="F78" s="1"/>
      <c r="H78" s="1"/>
    </row>
  </sheetData>
  <mergeCells count="1">
    <mergeCell ref="P2:T2"/>
  </mergeCells>
  <conditionalFormatting sqref="H7">
    <cfRule type="containsText" dxfId="14" priority="10" operator="containsText" text="Rouge">
      <formula>NOT(ISERROR(SEARCH("Rouge",H7)))</formula>
    </cfRule>
    <cfRule type="containsText" dxfId="13" priority="11" operator="containsText" text="Vert">
      <formula>NOT(ISERROR(SEARCH("Vert",H7)))</formula>
    </cfRule>
    <cfRule type="containsText" dxfId="12" priority="12" operator="containsText" text="Orange">
      <formula>NOT(ISERROR(SEARCH("Orange",H7)))</formula>
    </cfRule>
  </conditionalFormatting>
  <conditionalFormatting sqref="H8:H10 H12:H13">
    <cfRule type="containsText" dxfId="11" priority="7" operator="containsText" text="Rouge">
      <formula>NOT(ISERROR(SEARCH("Rouge",H8)))</formula>
    </cfRule>
    <cfRule type="containsText" dxfId="10" priority="8" operator="containsText" text="Vert">
      <formula>NOT(ISERROR(SEARCH("Vert",H8)))</formula>
    </cfRule>
    <cfRule type="containsText" dxfId="9" priority="9" operator="containsText" text="Orange">
      <formula>NOT(ISERROR(SEARCH("Orange",H8)))</formula>
    </cfRule>
  </conditionalFormatting>
  <conditionalFormatting sqref="H6 H14:H17 H19:H65">
    <cfRule type="containsText" dxfId="8" priority="13" operator="containsText" text="Rouge">
      <formula>NOT(ISERROR(SEARCH("Rouge",H6)))</formula>
    </cfRule>
    <cfRule type="containsText" dxfId="7" priority="14" operator="containsText" text="Vert">
      <formula>NOT(ISERROR(SEARCH("Vert",H6)))</formula>
    </cfRule>
    <cfRule type="containsText" dxfId="6" priority="15" operator="containsText" text="Orange">
      <formula>NOT(ISERROR(SEARCH("Orange",H6)))</formula>
    </cfRule>
  </conditionalFormatting>
  <conditionalFormatting sqref="H11">
    <cfRule type="containsText" dxfId="5" priority="4" operator="containsText" text="Rouge">
      <formula>NOT(ISERROR(SEARCH("Rouge",H11)))</formula>
    </cfRule>
    <cfRule type="containsText" dxfId="4" priority="5" operator="containsText" text="Vert">
      <formula>NOT(ISERROR(SEARCH("Vert",H11)))</formula>
    </cfRule>
    <cfRule type="containsText" dxfId="3" priority="6" operator="containsText" text="Orange">
      <formula>NOT(ISERROR(SEARCH("Orange",H11)))</formula>
    </cfRule>
  </conditionalFormatting>
  <conditionalFormatting sqref="H18">
    <cfRule type="containsText" dxfId="2" priority="1" operator="containsText" text="Rouge">
      <formula>NOT(ISERROR(SEARCH("Rouge",H18)))</formula>
    </cfRule>
    <cfRule type="containsText" dxfId="1" priority="2" operator="containsText" text="Vert">
      <formula>NOT(ISERROR(SEARCH("Vert",H18)))</formula>
    </cfRule>
    <cfRule type="containsText" dxfId="0" priority="3" operator="containsText" text="Orange">
      <formula>NOT(ISERROR(SEARCH("Orange",H18)))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2020-04-27T15:03:38Z</dcterms:modified>
</cp:coreProperties>
</file>