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blancfo.ATLAS\Documents\"/>
    </mc:Choice>
  </mc:AlternateContent>
  <bookViews>
    <workbookView xWindow="0" yWindow="0" windowWidth="24000" windowHeight="13710" firstSheet="3" activeTab="5"/>
  </bookViews>
  <sheets>
    <sheet name="USA H (2)" sheetId="6" state="hidden" r:id="rId1"/>
    <sheet name="USA H" sheetId="5" state="hidden" r:id="rId2"/>
    <sheet name="USA F" sheetId="4" state="hidden" r:id="rId3"/>
    <sheet name="LIST" sheetId="2" r:id="rId4"/>
    <sheet name="DB" sheetId="1" r:id="rId5"/>
    <sheet name="Graphique" sheetId="3" r:id="rId6"/>
  </sheets>
  <definedNames>
    <definedName name="_xlnm._FilterDatabase" localSheetId="4" hidden="1">DB!$A$11:$O$11</definedName>
    <definedName name="_xlnm._FilterDatabase" localSheetId="2" hidden="1">'USA F'!$A$1:$O$62</definedName>
    <definedName name="_xlnm._FilterDatabase" localSheetId="1" hidden="1">'USA H'!$A$1:$O$30</definedName>
    <definedName name="_xlnm._FilterDatabase" localSheetId="0" hidden="1">'USA H (2)'!$A$1:$O$30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5" l="1"/>
  <c r="T4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2" i="5"/>
  <c r="S4" i="5"/>
  <c r="S5" i="5"/>
  <c r="S6" i="5"/>
  <c r="S8" i="5"/>
  <c r="S9" i="5"/>
  <c r="S10" i="5"/>
  <c r="S12" i="5"/>
  <c r="S13" i="5"/>
  <c r="S14" i="5"/>
  <c r="S16" i="5"/>
  <c r="S17" i="5"/>
  <c r="S18" i="5"/>
  <c r="S20" i="5"/>
  <c r="S21" i="5"/>
  <c r="S22" i="5"/>
  <c r="S24" i="5"/>
  <c r="S25" i="5"/>
  <c r="S26" i="5"/>
  <c r="S28" i="5"/>
  <c r="S29" i="5"/>
  <c r="S30" i="5"/>
  <c r="S2" i="5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2" i="5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P15" i="6"/>
  <c r="P16" i="6" s="1"/>
  <c r="P17" i="6" s="1"/>
  <c r="P18" i="6" s="1"/>
  <c r="P19" i="6" s="1"/>
  <c r="P20" i="6" s="1"/>
  <c r="P21" i="6" s="1"/>
  <c r="P22" i="6" s="1"/>
  <c r="P23" i="6" s="1"/>
  <c r="P24" i="6" s="1"/>
  <c r="P25" i="6" s="1"/>
  <c r="P26" i="6" s="1"/>
  <c r="P27" i="6" s="1"/>
  <c r="P28" i="6" s="1"/>
  <c r="P29" i="6" s="1"/>
  <c r="P30" i="6" s="1"/>
  <c r="J14" i="6"/>
  <c r="J13" i="6"/>
  <c r="J12" i="6"/>
  <c r="J11" i="6"/>
  <c r="J10" i="6"/>
  <c r="J9" i="6"/>
  <c r="J8" i="6"/>
  <c r="J7" i="6"/>
  <c r="J6" i="6"/>
  <c r="J5" i="6"/>
  <c r="J4" i="6"/>
  <c r="P3" i="6"/>
  <c r="P5" i="6" s="1"/>
  <c r="P6" i="6" s="1"/>
  <c r="P7" i="6" s="1"/>
  <c r="P8" i="6" s="1"/>
  <c r="P9" i="6" s="1"/>
  <c r="J3" i="6"/>
  <c r="J2" i="6"/>
  <c r="S27" i="5" l="1"/>
  <c r="S23" i="5"/>
  <c r="S19" i="5"/>
  <c r="S15" i="5"/>
  <c r="S11" i="5"/>
  <c r="S7" i="5"/>
  <c r="S3" i="5"/>
</calcChain>
</file>

<file path=xl/comments1.xml><?xml version="1.0" encoding="utf-8"?>
<comments xmlns="http://schemas.openxmlformats.org/spreadsheetml/2006/main">
  <authors>
    <author>Equipo</author>
    <author>gvalle</author>
  </authors>
  <commentList>
    <comment ref="N15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precio 2015</t>
        </r>
      </text>
    </comment>
    <comment ref="L37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EDC 75ml</t>
        </r>
      </text>
    </comment>
    <comment ref="M38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precio Agosto 2017</t>
        </r>
      </text>
    </comment>
    <comment ref="N38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39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0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1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59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60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61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 2016</t>
        </r>
      </text>
    </comment>
    <comment ref="L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M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N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L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</t>
        </r>
      </text>
    </comment>
    <comment ref="M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
</t>
        </r>
      </text>
    </comment>
    <comment ref="N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</t>
        </r>
      </text>
    </comment>
    <comment ref="L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SPORT EDT 125ML</t>
        </r>
      </text>
    </comment>
    <comment ref="M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SPORT EDT 125ML</t>
        </r>
      </text>
    </comment>
    <comment ref="N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COLOGNE  125ml</t>
        </r>
      </text>
    </comment>
    <comment ref="L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  <comment ref="M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  <comment ref="N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</commentList>
</comments>
</file>

<file path=xl/sharedStrings.xml><?xml version="1.0" encoding="utf-8"?>
<sst xmlns="http://schemas.openxmlformats.org/spreadsheetml/2006/main" count="6325" uniqueCount="209">
  <si>
    <t>Brand</t>
  </si>
  <si>
    <t>Product</t>
  </si>
  <si>
    <t>CURRENCY</t>
  </si>
  <si>
    <t>COUNTRY</t>
  </si>
  <si>
    <t>CHANNEL 
LM OR TR</t>
  </si>
  <si>
    <t>Local Market</t>
  </si>
  <si>
    <t>CHANNEL</t>
  </si>
  <si>
    <t>VAT</t>
  </si>
  <si>
    <t>VAT (%)</t>
  </si>
  <si>
    <t>HERMES SKU</t>
  </si>
  <si>
    <t>Travel Retail</t>
  </si>
  <si>
    <t>Size (ml)</t>
  </si>
  <si>
    <t>BENCHMARK - PRICE ANALYSIS</t>
  </si>
  <si>
    <t>RETAIL PRICE</t>
  </si>
  <si>
    <t>RETAIL PRICE INCLUDING VAT?</t>
  </si>
  <si>
    <t>WITH VAT</t>
  </si>
  <si>
    <t>WITHOUT VAT</t>
  </si>
  <si>
    <t>HERMES</t>
  </si>
  <si>
    <t>Armani</t>
  </si>
  <si>
    <t>Acqua Di Gio EDP 100ml</t>
  </si>
  <si>
    <t>Acqua Di Gio EDT 100ml</t>
  </si>
  <si>
    <t>Si EDP 100ml</t>
  </si>
  <si>
    <t>Si EDT 100ml</t>
  </si>
  <si>
    <t>Bvlgari</t>
  </si>
  <si>
    <t>Aqva pour Homme EDT 100ml</t>
  </si>
  <si>
    <t>Eau parfumee 150ml</t>
  </si>
  <si>
    <t>Jasmin Noir EDP 100ml</t>
  </si>
  <si>
    <t>MAN EDT 100ml</t>
  </si>
  <si>
    <t>Omnia Crystalline EDP 65 ml</t>
  </si>
  <si>
    <t>Omnia Crystalline EDT 65 ml</t>
  </si>
  <si>
    <t>Pour Femme EDP 100ml</t>
  </si>
  <si>
    <t>Cartier</t>
  </si>
  <si>
    <t>Baiser vole EDP100ml</t>
  </si>
  <si>
    <t>Baiser vole EDT 100ml</t>
  </si>
  <si>
    <t>Declaration D´un Soir 100 ml</t>
  </si>
  <si>
    <t>Declaration EDP 100 ml</t>
  </si>
  <si>
    <t>Declaration EDT 100 ml</t>
  </si>
  <si>
    <t>La Panthere  EDP 50ml</t>
  </si>
  <si>
    <t>La Panthere EDP LEGERE 75ml</t>
  </si>
  <si>
    <t>Chanel</t>
  </si>
  <si>
    <t>Bleu de Chanel EDP 100ml</t>
  </si>
  <si>
    <t>Bleu de Chanel EDT 100ml</t>
  </si>
  <si>
    <t>Chanel #5 EDP 100ml</t>
  </si>
  <si>
    <t>Chanel #5 EDT 100ml</t>
  </si>
  <si>
    <t>Dior</t>
  </si>
  <si>
    <t>Dior Homme EDP 100ml</t>
  </si>
  <si>
    <t>Dior Homme EDP 75ml</t>
  </si>
  <si>
    <t>Dior Homme EDT 100ml</t>
  </si>
  <si>
    <t>Dior Homme EDT 125 ml</t>
  </si>
  <si>
    <t>Dior Homme EDT 150ml</t>
  </si>
  <si>
    <t>Dior Homme Intense EDP 75ml</t>
  </si>
  <si>
    <t>Dior Sauvage EDT 100ml</t>
  </si>
  <si>
    <t>Dior Sauvage EDT 60ML</t>
  </si>
  <si>
    <t>J'adore EDP 100ml</t>
  </si>
  <si>
    <t>J'adore EDT 100ml</t>
  </si>
  <si>
    <t>Jo Malone</t>
  </si>
  <si>
    <t>EDC 100ml</t>
  </si>
  <si>
    <t>Lancome</t>
  </si>
  <si>
    <t>La Vie est Belle EDP 100ml</t>
  </si>
  <si>
    <t>La Vie est Belle EDT 100ml</t>
  </si>
  <si>
    <t>Tom Ford</t>
  </si>
  <si>
    <t>Noir 100ml</t>
  </si>
  <si>
    <t>La Panthere  EDP 75ml</t>
  </si>
  <si>
    <t>20048/1</t>
  </si>
  <si>
    <t>20049/1</t>
  </si>
  <si>
    <t>Chance EDT 100ML</t>
  </si>
  <si>
    <t>Gabrielle EDP 100ml</t>
  </si>
  <si>
    <t>Gabrielle EDP 50ml</t>
  </si>
  <si>
    <t>Miss Dior EDP 100ml</t>
  </si>
  <si>
    <t>Neroli Portofino EDP 100ml</t>
  </si>
  <si>
    <t>Bleu de Chanel EDP 50ml</t>
  </si>
  <si>
    <t>Prada</t>
  </si>
  <si>
    <t>Candy EDP 80ml</t>
  </si>
  <si>
    <t>Candy EDP 50ml</t>
  </si>
  <si>
    <t>Poison Girl EDT 100ml</t>
  </si>
  <si>
    <t>Allure EDT 100ml</t>
  </si>
  <si>
    <t>La Vie est Belle EDT 50ml</t>
  </si>
  <si>
    <t>Miss Dior EDP 50ml</t>
  </si>
  <si>
    <t>Miss Dior EDP 30ml</t>
  </si>
  <si>
    <t>Si EDP 50ml</t>
  </si>
  <si>
    <t>Si EDP 30ml</t>
  </si>
  <si>
    <t>FEMININ/MASCULIN</t>
  </si>
  <si>
    <t>CONCENTRATION</t>
  </si>
  <si>
    <t>MASCULIN</t>
  </si>
  <si>
    <t>FEMININ</t>
  </si>
  <si>
    <t>EDT</t>
  </si>
  <si>
    <t>EDP</t>
  </si>
  <si>
    <t>EDC</t>
  </si>
  <si>
    <t>Bleu de Chanel EDT 50ml</t>
  </si>
  <si>
    <t>Acqua Di Gio EDT 50ml</t>
  </si>
  <si>
    <t>Bleu de Chanel EDP 150ml</t>
  </si>
  <si>
    <t>Argentina</t>
  </si>
  <si>
    <t>ARS</t>
  </si>
  <si>
    <t>Diff2018 vs 2017</t>
  </si>
  <si>
    <t>2018 July</t>
  </si>
  <si>
    <t>2017 July</t>
  </si>
  <si>
    <t>2016 July</t>
  </si>
  <si>
    <t>BRAZIL</t>
  </si>
  <si>
    <t>REAL</t>
  </si>
  <si>
    <t>Acqua Di Gio EDP 50ml</t>
  </si>
  <si>
    <t>La Vie est Belle EDP 50ml</t>
  </si>
  <si>
    <t xml:space="preserve">COLOMBIA </t>
  </si>
  <si>
    <t>COP</t>
  </si>
  <si>
    <t>COSTA RICA</t>
  </si>
  <si>
    <t>COLONES</t>
  </si>
  <si>
    <t>Dior Homme Intense EDP 50ml</t>
  </si>
  <si>
    <t>La Vie est Belle EDP 200ml</t>
  </si>
  <si>
    <t>Guerlain</t>
  </si>
  <si>
    <t>Mon Guerlain EDP 100ml</t>
  </si>
  <si>
    <t>Mon Guerlain EDP 50ml</t>
  </si>
  <si>
    <t>L'Homme Ideal EDT 100ml</t>
  </si>
  <si>
    <t>GUATEMALA</t>
  </si>
  <si>
    <t>QUETZALES</t>
  </si>
  <si>
    <t>Acqua Di Gio Profumo EDP 125ml</t>
  </si>
  <si>
    <t>Si Passione EDP</t>
  </si>
  <si>
    <t>Man in Black Cologne EDT</t>
  </si>
  <si>
    <t>Man in Black EDP</t>
  </si>
  <si>
    <t>Man Extreme EDT</t>
  </si>
  <si>
    <t>Splendida Rose Rose EDP</t>
  </si>
  <si>
    <t>Rose Goldea EDP</t>
  </si>
  <si>
    <t>Omnia Coral EDP 65 ml</t>
  </si>
  <si>
    <t>Declaration Essence EDT</t>
  </si>
  <si>
    <t>Pasha de Cartier EDT</t>
  </si>
  <si>
    <t>Pash Noire EDT</t>
  </si>
  <si>
    <t>La Panthere  EDT 75ml</t>
  </si>
  <si>
    <t>Allure EDP 100ml</t>
  </si>
  <si>
    <t>Chance EDP 100ML</t>
  </si>
  <si>
    <t>Chanel #5 L'eau EDT 100ml</t>
  </si>
  <si>
    <t>Coco Mademoiselle EDP</t>
  </si>
  <si>
    <t>Coco Mademoiselle EDT</t>
  </si>
  <si>
    <t>Dior Homme Cologne EDC</t>
  </si>
  <si>
    <t>Dior Homme Intense EDT</t>
  </si>
  <si>
    <t>Dior Sauvage EDT 200 ml</t>
  </si>
  <si>
    <t>Poison Girl EDP 100ml</t>
  </si>
  <si>
    <t>Miss Dior Blooming Bouquet EDT 100ml</t>
  </si>
  <si>
    <t>Trésor Midnight EDP 75ml</t>
  </si>
  <si>
    <t>Carolina Herrera</t>
  </si>
  <si>
    <t>CH Men EDT</t>
  </si>
  <si>
    <t>212 Men EDT</t>
  </si>
  <si>
    <t>212 VIP Men EDT</t>
  </si>
  <si>
    <t>CH Men Privé EDT</t>
  </si>
  <si>
    <t>212 VIP Woman EDP</t>
  </si>
  <si>
    <t>212 Woman EDT</t>
  </si>
  <si>
    <t>CH de Carolina Herrera EDT</t>
  </si>
  <si>
    <t>212 VIP Rosé EDP</t>
  </si>
  <si>
    <t>212 VIP Rosé EDT</t>
  </si>
  <si>
    <t>Good Girl EDP</t>
  </si>
  <si>
    <t>Mon Guerlaine EDP</t>
  </si>
  <si>
    <t>La Petite Robe Noire EDT</t>
  </si>
  <si>
    <t>La Petite Robe Noire EDP</t>
  </si>
  <si>
    <t>L'Homme Ideal EDT</t>
  </si>
  <si>
    <t>L'Homme Ideal EDP</t>
  </si>
  <si>
    <t>Loewe</t>
  </si>
  <si>
    <t>Solo Loewe EDT</t>
  </si>
  <si>
    <t>Solo Cedro EDT</t>
  </si>
  <si>
    <t>Solo Platinium EDT</t>
  </si>
  <si>
    <t>Aura Magnetica EDP</t>
  </si>
  <si>
    <t>Aura Floral EDP</t>
  </si>
  <si>
    <t>Aura EDP</t>
  </si>
  <si>
    <t>ROLL-ON</t>
  </si>
  <si>
    <t>Miss Dior Blooming Bouquet 20ml</t>
  </si>
  <si>
    <t>Miss Dior Absolutely Blooming 20ml</t>
  </si>
  <si>
    <t>Poison Girl Unexpected 20ml</t>
  </si>
  <si>
    <t>Poison Girl EDT 20ml</t>
  </si>
  <si>
    <t>México</t>
  </si>
  <si>
    <t>Pesos</t>
  </si>
  <si>
    <t>Acqua Di Gio EDP 125ml</t>
  </si>
  <si>
    <t>N/A</t>
  </si>
  <si>
    <t>PANAMA</t>
  </si>
  <si>
    <t>BALBOA (SAME AS US DOLLAR)</t>
  </si>
  <si>
    <t>Givenchy</t>
  </si>
  <si>
    <t>Live Irresistible EDP 75ml</t>
  </si>
  <si>
    <t>Live Irresistible EDP 50ml</t>
  </si>
  <si>
    <t>Gentlemen Only EDT 100ml</t>
  </si>
  <si>
    <t>Gentlemen Only EDT 50ml</t>
  </si>
  <si>
    <t>PERU</t>
  </si>
  <si>
    <t>LM</t>
  </si>
  <si>
    <t>PEN</t>
  </si>
  <si>
    <t>Uruguay</t>
  </si>
  <si>
    <t>Peso Uruguayo</t>
  </si>
  <si>
    <t>NA</t>
  </si>
  <si>
    <t>Chanel #5 EDT 50ml</t>
  </si>
  <si>
    <t>J'adore EDT 50ml</t>
  </si>
  <si>
    <t>Poison Girl EDT 50ml</t>
  </si>
  <si>
    <t>Trésor EDT 100ml</t>
  </si>
  <si>
    <t>USA</t>
  </si>
  <si>
    <t>USD</t>
  </si>
  <si>
    <t>TDH EDT VAP 200ML</t>
  </si>
  <si>
    <t>TDH EDT VAP 100ML</t>
  </si>
  <si>
    <t>TDH EDT VAP 50ML</t>
  </si>
  <si>
    <t>TDH ETF VAP 75ML</t>
  </si>
  <si>
    <t>TDH PP VAP 200ML</t>
  </si>
  <si>
    <t>TDH PP VAP 75ML</t>
  </si>
  <si>
    <t>TWI EDP VAP 85ML</t>
  </si>
  <si>
    <t>TWI EDP VAP 50ML</t>
  </si>
  <si>
    <t>TWI EDP VAP 30ML</t>
  </si>
  <si>
    <t>JSN EDT VAP 100ML</t>
  </si>
  <si>
    <t>JSN EDT VAP 50ML</t>
  </si>
  <si>
    <t>EOV EDC VAP 100ML</t>
  </si>
  <si>
    <t>ERE EDC VAP 100ML</t>
  </si>
  <si>
    <t>EDM EDT VAP 100ML</t>
  </si>
  <si>
    <t>EDM EDT VAP 50ML</t>
  </si>
  <si>
    <t>VDH EDT VAP-R 100ML</t>
  </si>
  <si>
    <t>VDH PP VAP-R 100ML</t>
  </si>
  <si>
    <t>EOV EDC FLAPP 200ML</t>
  </si>
  <si>
    <t>EDM EDP VAP 100ML</t>
  </si>
  <si>
    <t>DOT SIZE</t>
  </si>
  <si>
    <t>&lt;- CHOSE COUNTRY</t>
  </si>
  <si>
    <t>&lt;- CHOSE Gender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</si>
</sst>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[$$-409]* #,##0_);_([$$-409]* \(#,##0\);_([$$-409]* &quot;-&quot;??_);_(@_)"/>
    <numFmt numFmtId="165" formatCode="_-[$COP]\ * #,##0_-;\-[$COP]\ * #,##0_-;_-[$COP]\ * &quot;-&quot;_-;_-@_-"/>
    <numFmt numFmtId="166" formatCode="_(&quot;GTQ&quot;* #,##0.00_);_(&quot;GTQ&quot;* \(#,##0.00\);_(&quot;GTQ&quot;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CC0066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rgb="FFFFCCCC"/>
      </left>
      <right style="thin">
        <color rgb="FFFFCCCC"/>
      </right>
      <top style="thin">
        <color rgb="FFFFCCCC"/>
      </top>
      <bottom style="thin">
        <color rgb="FFFFCCCC"/>
      </bottom>
      <diagonal/>
    </border>
    <border>
      <left/>
      <right style="thin">
        <color rgb="FFFFCCCC"/>
      </right>
      <top style="thin">
        <color rgb="FFFFCCCC"/>
      </top>
      <bottom style="thin">
        <color rgb="FFFFCCCC"/>
      </bottom>
      <diagonal/>
    </border>
    <border>
      <left style="thin">
        <color rgb="FFFFCCCC"/>
      </left>
      <right/>
      <top style="thin">
        <color rgb="FFFFCCCC"/>
      </top>
      <bottom style="thin">
        <color rgb="FFFFCCCC"/>
      </bottom>
      <diagonal/>
    </border>
    <border>
      <left/>
      <right/>
      <top style="thin">
        <color rgb="FFFFCCCC"/>
      </top>
      <bottom style="thin">
        <color rgb="FFFFCCCC"/>
      </bottom>
      <diagonal/>
    </border>
    <border>
      <left/>
      <right style="thin">
        <color rgb="FFFFCCCC"/>
      </right>
      <top/>
      <bottom style="thin">
        <color rgb="FFFFCCCC"/>
      </bottom>
      <diagonal/>
    </border>
    <border>
      <left style="thin">
        <color rgb="FFFF9999"/>
      </left>
      <right style="thin">
        <color rgb="FFFF9999"/>
      </right>
      <top style="thin">
        <color rgb="FFFF9999"/>
      </top>
      <bottom style="thin">
        <color rgb="FFFF9999"/>
      </bottom>
      <diagonal/>
    </border>
    <border>
      <left style="thin">
        <color rgb="FFFF9999"/>
      </left>
      <right style="thin">
        <color rgb="FFFF9999"/>
      </right>
      <top/>
      <bottom style="thin">
        <color rgb="FFFF9999"/>
      </bottom>
      <diagonal/>
    </border>
    <border>
      <left style="thin">
        <color rgb="FFFFCCCC"/>
      </left>
      <right style="thin">
        <color rgb="FFFFCCCC"/>
      </right>
      <top/>
      <bottom style="thin">
        <color rgb="FFFFCCCC"/>
      </bottom>
      <diagonal/>
    </border>
    <border>
      <left style="thin">
        <color rgb="FFFF9999"/>
      </left>
      <right/>
      <top style="thin">
        <color rgb="FFFF9999"/>
      </top>
      <bottom style="thin">
        <color rgb="FFFF9999"/>
      </bottom>
      <diagonal/>
    </border>
    <border>
      <left/>
      <right/>
      <top style="thin">
        <color rgb="FFFF9999"/>
      </top>
      <bottom style="thin">
        <color rgb="FFFF9999"/>
      </bottom>
      <diagonal/>
    </border>
    <border>
      <left/>
      <right style="thin">
        <color rgb="FFFF9999"/>
      </right>
      <top style="thin">
        <color rgb="FFFF9999"/>
      </top>
      <bottom style="thin">
        <color rgb="FFFF9999"/>
      </bottom>
      <diagonal/>
    </border>
    <border>
      <left style="thin">
        <color rgb="FFFFCCCC"/>
      </left>
      <right style="thin">
        <color rgb="FFFFCCCC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3">
    <xf numFmtId="0" fontId="0" fillId="0" borderId="0" xfId="0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9" fontId="0" fillId="5" borderId="6" xfId="1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Continuous"/>
    </xf>
    <xf numFmtId="0" fontId="2" fillId="8" borderId="4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0" fillId="6" borderId="6" xfId="0" applyFill="1" applyBorder="1"/>
    <xf numFmtId="0" fontId="3" fillId="7" borderId="6" xfId="0" applyFont="1" applyFill="1" applyBorder="1" applyAlignment="1">
      <alignment horizontal="center" vertical="center"/>
    </xf>
    <xf numFmtId="164" fontId="0" fillId="0" borderId="8" xfId="0" applyNumberFormat="1" applyBorder="1"/>
    <xf numFmtId="0" fontId="5" fillId="4" borderId="9" xfId="0" applyFont="1" applyFill="1" applyBorder="1" applyAlignment="1">
      <alignment horizontal="centerContinuous"/>
    </xf>
    <xf numFmtId="0" fontId="5" fillId="4" borderId="10" xfId="0" applyFont="1" applyFill="1" applyBorder="1" applyAlignment="1">
      <alignment horizontal="centerContinuous"/>
    </xf>
    <xf numFmtId="0" fontId="5" fillId="4" borderId="11" xfId="0" applyFont="1" applyFill="1" applyBorder="1" applyAlignment="1">
      <alignment horizontal="centerContinuous"/>
    </xf>
    <xf numFmtId="164" fontId="0" fillId="3" borderId="1" xfId="0" applyNumberFormat="1" applyFill="1" applyBorder="1"/>
    <xf numFmtId="0" fontId="0" fillId="0" borderId="0" xfId="0"/>
    <xf numFmtId="0" fontId="8" fillId="0" borderId="8" xfId="0" applyFont="1" applyBorder="1"/>
    <xf numFmtId="164" fontId="9" fillId="0" borderId="8" xfId="0" applyNumberFormat="1" applyFont="1" applyBorder="1"/>
    <xf numFmtId="0" fontId="9" fillId="9" borderId="5" xfId="0" applyFont="1" applyFill="1" applyBorder="1"/>
    <xf numFmtId="0" fontId="9" fillId="9" borderId="1" xfId="0" applyFont="1" applyFill="1" applyBorder="1"/>
    <xf numFmtId="164" fontId="9" fillId="9" borderId="1" xfId="0" applyNumberFormat="1" applyFont="1" applyFill="1" applyBorder="1"/>
    <xf numFmtId="0" fontId="0" fillId="0" borderId="5" xfId="0" applyBorder="1"/>
    <xf numFmtId="0" fontId="0" fillId="0" borderId="1" xfId="0" applyBorder="1"/>
    <xf numFmtId="166" fontId="0" fillId="3" borderId="1" xfId="0" applyNumberFormat="1" applyFill="1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3" borderId="8" xfId="0" applyNumberFormat="1" applyFill="1" applyBorder="1"/>
    <xf numFmtId="164" fontId="0" fillId="3" borderId="1" xfId="0" applyNumberFormat="1" applyFill="1" applyBorder="1" applyAlignment="1">
      <alignment horizontal="center"/>
    </xf>
    <xf numFmtId="9" fontId="0" fillId="5" borderId="0" xfId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1" fillId="10" borderId="5" xfId="0" applyFont="1" applyFill="1" applyBorder="1"/>
    <xf numFmtId="0" fontId="8" fillId="10" borderId="1" xfId="0" applyFont="1" applyFill="1" applyBorder="1"/>
    <xf numFmtId="0" fontId="8" fillId="10" borderId="8" xfId="0" applyFont="1" applyFill="1" applyBorder="1"/>
    <xf numFmtId="0" fontId="11" fillId="10" borderId="8" xfId="0" applyFont="1" applyFill="1" applyBorder="1"/>
    <xf numFmtId="164" fontId="11" fillId="10" borderId="8" xfId="0" applyNumberFormat="1" applyFont="1" applyFill="1" applyBorder="1"/>
    <xf numFmtId="0" fontId="11" fillId="10" borderId="1" xfId="0" applyFont="1" applyFill="1" applyBorder="1"/>
    <xf numFmtId="0" fontId="0" fillId="5" borderId="5" xfId="0" applyFill="1" applyBorder="1"/>
    <xf numFmtId="0" fontId="0" fillId="5" borderId="1" xfId="0" applyFill="1" applyBorder="1"/>
    <xf numFmtId="0" fontId="9" fillId="5" borderId="1" xfId="0" applyFont="1" applyFill="1" applyBorder="1"/>
    <xf numFmtId="164" fontId="0" fillId="5" borderId="1" xfId="0" applyNumberFormat="1" applyFill="1" applyBorder="1"/>
    <xf numFmtId="0" fontId="8" fillId="5" borderId="1" xfId="0" applyFont="1" applyFill="1" applyBorder="1"/>
    <xf numFmtId="0" fontId="8" fillId="5" borderId="8" xfId="0" applyFont="1" applyFill="1" applyBorder="1"/>
    <xf numFmtId="0" fontId="9" fillId="10" borderId="1" xfId="0" applyFont="1" applyFill="1" applyBorder="1"/>
    <xf numFmtId="0" fontId="0" fillId="11" borderId="5" xfId="0" applyFill="1" applyBorder="1"/>
    <xf numFmtId="0" fontId="0" fillId="11" borderId="1" xfId="0" applyFill="1" applyBorder="1"/>
    <xf numFmtId="0" fontId="9" fillId="11" borderId="1" xfId="0" applyFont="1" applyFill="1" applyBorder="1"/>
    <xf numFmtId="0" fontId="10" fillId="11" borderId="1" xfId="0" applyFont="1" applyFill="1" applyBorder="1"/>
    <xf numFmtId="164" fontId="0" fillId="11" borderId="1" xfId="0" applyNumberFormat="1" applyFill="1" applyBorder="1"/>
    <xf numFmtId="0" fontId="8" fillId="11" borderId="1" xfId="0" applyFont="1" applyFill="1" applyBorder="1"/>
    <xf numFmtId="0" fontId="8" fillId="11" borderId="8" xfId="0" applyFont="1" applyFill="1" applyBorder="1"/>
    <xf numFmtId="0" fontId="0" fillId="12" borderId="5" xfId="0" applyFill="1" applyBorder="1"/>
    <xf numFmtId="0" fontId="0" fillId="12" borderId="1" xfId="0" applyFill="1" applyBorder="1"/>
    <xf numFmtId="0" fontId="8" fillId="12" borderId="8" xfId="0" applyFont="1" applyFill="1" applyBorder="1"/>
    <xf numFmtId="164" fontId="0" fillId="12" borderId="1" xfId="0" applyNumberFormat="1" applyFill="1" applyBorder="1"/>
    <xf numFmtId="0" fontId="9" fillId="12" borderId="1" xfId="0" applyFont="1" applyFill="1" applyBorder="1"/>
    <xf numFmtId="0" fontId="8" fillId="12" borderId="1" xfId="0" applyFont="1" applyFill="1" applyBorder="1"/>
    <xf numFmtId="0" fontId="8" fillId="10" borderId="5" xfId="0" applyFont="1" applyFill="1" applyBorder="1"/>
    <xf numFmtId="164" fontId="8" fillId="10" borderId="8" xfId="0" applyNumberFormat="1" applyFont="1" applyFill="1" applyBorder="1"/>
    <xf numFmtId="164" fontId="8" fillId="10" borderId="1" xfId="0" applyNumberFormat="1" applyFont="1" applyFill="1" applyBorder="1"/>
    <xf numFmtId="164" fontId="11" fillId="10" borderId="1" xfId="0" applyNumberFormat="1" applyFont="1" applyFill="1" applyBorder="1"/>
    <xf numFmtId="165" fontId="11" fillId="10" borderId="8" xfId="0" applyNumberFormat="1" applyFont="1" applyFill="1" applyBorder="1"/>
    <xf numFmtId="165" fontId="11" fillId="10" borderId="1" xfId="0" applyNumberFormat="1" applyFont="1" applyFill="1" applyBorder="1"/>
    <xf numFmtId="166" fontId="11" fillId="10" borderId="8" xfId="0" applyNumberFormat="1" applyFont="1" applyFill="1" applyBorder="1"/>
    <xf numFmtId="166" fontId="11" fillId="10" borderId="1" xfId="0" applyNumberFormat="1" applyFont="1" applyFill="1" applyBorder="1"/>
    <xf numFmtId="0" fontId="11" fillId="10" borderId="5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11" fillId="10" borderId="8" xfId="0" applyNumberFormat="1" applyFont="1" applyFill="1" applyBorder="1" applyAlignment="1">
      <alignment horizontal="center"/>
    </xf>
    <xf numFmtId="164" fontId="11" fillId="10" borderId="1" xfId="0" applyNumberFormat="1" applyFont="1" applyFill="1" applyBorder="1" applyAlignment="1">
      <alignment horizontal="center"/>
    </xf>
    <xf numFmtId="164" fontId="10" fillId="10" borderId="8" xfId="0" applyNumberFormat="1" applyFont="1" applyFill="1" applyBorder="1"/>
    <xf numFmtId="0" fontId="9" fillId="11" borderId="5" xfId="0" applyFont="1" applyFill="1" applyBorder="1"/>
    <xf numFmtId="164" fontId="9" fillId="11" borderId="1" xfId="0" applyNumberFormat="1" applyFont="1" applyFill="1" applyBorder="1"/>
    <xf numFmtId="164" fontId="9" fillId="11" borderId="8" xfId="0" applyNumberFormat="1" applyFont="1" applyFill="1" applyBorder="1"/>
    <xf numFmtId="164" fontId="0" fillId="11" borderId="8" xfId="0" applyNumberFormat="1" applyFill="1" applyBorder="1"/>
    <xf numFmtId="165" fontId="0" fillId="11" borderId="1" xfId="0" applyNumberFormat="1" applyFill="1" applyBorder="1"/>
    <xf numFmtId="166" fontId="0" fillId="11" borderId="1" xfId="0" applyNumberFormat="1" applyFill="1" applyBorder="1"/>
    <xf numFmtId="0" fontId="0" fillId="11" borderId="5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64" fontId="0" fillId="11" borderId="1" xfId="0" applyNumberFormat="1" applyFill="1" applyBorder="1" applyAlignment="1">
      <alignment horizontal="center"/>
    </xf>
    <xf numFmtId="0" fontId="9" fillId="12" borderId="5" xfId="0" applyFont="1" applyFill="1" applyBorder="1"/>
    <xf numFmtId="164" fontId="9" fillId="12" borderId="1" xfId="0" applyNumberFormat="1" applyFont="1" applyFill="1" applyBorder="1"/>
    <xf numFmtId="164" fontId="9" fillId="12" borderId="8" xfId="0" applyNumberFormat="1" applyFont="1" applyFill="1" applyBorder="1"/>
    <xf numFmtId="164" fontId="0" fillId="12" borderId="8" xfId="0" applyNumberFormat="1" applyFill="1" applyBorder="1"/>
    <xf numFmtId="165" fontId="0" fillId="12" borderId="1" xfId="0" applyNumberFormat="1" applyFill="1" applyBorder="1"/>
    <xf numFmtId="166" fontId="0" fillId="12" borderId="1" xfId="0" applyNumberFormat="1" applyFill="1" applyBorder="1"/>
    <xf numFmtId="0" fontId="0" fillId="12" borderId="5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0" fontId="0" fillId="13" borderId="1" xfId="0" applyFill="1" applyBorder="1"/>
    <xf numFmtId="0" fontId="8" fillId="13" borderId="8" xfId="0" applyFont="1" applyFill="1" applyBorder="1"/>
    <xf numFmtId="164" fontId="0" fillId="13" borderId="1" xfId="0" applyNumberFormat="1" applyFill="1" applyBorder="1"/>
    <xf numFmtId="0" fontId="8" fillId="13" borderId="1" xfId="0" applyFont="1" applyFill="1" applyBorder="1"/>
    <xf numFmtId="0" fontId="0" fillId="14" borderId="5" xfId="0" applyFill="1" applyBorder="1" applyAlignment="1">
      <alignment horizontal="center"/>
    </xf>
    <xf numFmtId="0" fontId="0" fillId="14" borderId="1" xfId="0" applyFill="1" applyBorder="1"/>
    <xf numFmtId="0" fontId="8" fillId="14" borderId="8" xfId="0" applyFont="1" applyFill="1" applyBorder="1"/>
    <xf numFmtId="0" fontId="0" fillId="14" borderId="1" xfId="0" applyFill="1" applyBorder="1" applyAlignment="1">
      <alignment horizontal="center"/>
    </xf>
    <xf numFmtId="164" fontId="0" fillId="14" borderId="1" xfId="0" applyNumberFormat="1" applyFill="1" applyBorder="1"/>
    <xf numFmtId="0" fontId="8" fillId="14" borderId="1" xfId="0" applyFont="1" applyFill="1" applyBorder="1"/>
    <xf numFmtId="0" fontId="9" fillId="14" borderId="1" xfId="0" applyFont="1" applyFill="1" applyBorder="1"/>
    <xf numFmtId="0" fontId="0" fillId="15" borderId="5" xfId="0" applyFill="1" applyBorder="1" applyAlignment="1">
      <alignment horizontal="center"/>
    </xf>
    <xf numFmtId="0" fontId="0" fillId="15" borderId="1" xfId="0" applyFill="1" applyBorder="1"/>
    <xf numFmtId="0" fontId="8" fillId="15" borderId="8" xfId="0" applyFont="1" applyFill="1" applyBorder="1"/>
    <xf numFmtId="0" fontId="0" fillId="15" borderId="1" xfId="0" applyFill="1" applyBorder="1" applyAlignment="1">
      <alignment horizontal="center"/>
    </xf>
    <xf numFmtId="164" fontId="0" fillId="15" borderId="1" xfId="0" applyNumberFormat="1" applyFill="1" applyBorder="1"/>
    <xf numFmtId="0" fontId="8" fillId="15" borderId="1" xfId="0" applyFont="1" applyFill="1" applyBorder="1"/>
    <xf numFmtId="0" fontId="9" fillId="15" borderId="1" xfId="0" applyFont="1" applyFill="1" applyBorder="1"/>
    <xf numFmtId="0" fontId="9" fillId="5" borderId="5" xfId="0" applyFont="1" applyFill="1" applyBorder="1"/>
    <xf numFmtId="164" fontId="9" fillId="5" borderId="1" xfId="0" applyNumberFormat="1" applyFont="1" applyFill="1" applyBorder="1"/>
    <xf numFmtId="164" fontId="9" fillId="5" borderId="8" xfId="0" applyNumberFormat="1" applyFont="1" applyFill="1" applyBorder="1"/>
    <xf numFmtId="164" fontId="0" fillId="5" borderId="8" xfId="0" applyNumberFormat="1" applyFill="1" applyBorder="1"/>
    <xf numFmtId="165" fontId="0" fillId="5" borderId="1" xfId="0" applyNumberFormat="1" applyFill="1" applyBorder="1"/>
    <xf numFmtId="166" fontId="0" fillId="5" borderId="1" xfId="0" applyNumberFormat="1" applyFill="1" applyBorder="1"/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9" fillId="16" borderId="5" xfId="0" applyFont="1" applyFill="1" applyBorder="1"/>
    <xf numFmtId="0" fontId="9" fillId="16" borderId="1" xfId="0" applyFont="1" applyFill="1" applyBorder="1"/>
    <xf numFmtId="164" fontId="9" fillId="16" borderId="1" xfId="0" applyNumberFormat="1" applyFont="1" applyFill="1" applyBorder="1"/>
    <xf numFmtId="164" fontId="9" fillId="16" borderId="8" xfId="0" applyNumberFormat="1" applyFont="1" applyFill="1" applyBorder="1"/>
    <xf numFmtId="0" fontId="8" fillId="16" borderId="8" xfId="0" applyFont="1" applyFill="1" applyBorder="1"/>
    <xf numFmtId="0" fontId="8" fillId="16" borderId="1" xfId="0" applyFont="1" applyFill="1" applyBorder="1"/>
    <xf numFmtId="0" fontId="0" fillId="16" borderId="5" xfId="0" applyFill="1" applyBorder="1"/>
    <xf numFmtId="0" fontId="0" fillId="16" borderId="1" xfId="0" applyFill="1" applyBorder="1"/>
    <xf numFmtId="164" fontId="0" fillId="16" borderId="1" xfId="0" applyNumberFormat="1" applyFill="1" applyBorder="1"/>
    <xf numFmtId="164" fontId="0" fillId="16" borderId="8" xfId="0" applyNumberFormat="1" applyFill="1" applyBorder="1"/>
    <xf numFmtId="165" fontId="0" fillId="16" borderId="1" xfId="0" applyNumberFormat="1" applyFill="1" applyBorder="1"/>
    <xf numFmtId="166" fontId="0" fillId="16" borderId="1" xfId="0" applyNumberFormat="1" applyFill="1" applyBorder="1"/>
    <xf numFmtId="0" fontId="0" fillId="16" borderId="5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164" fontId="0" fillId="16" borderId="1" xfId="0" applyNumberFormat="1" applyFill="1" applyBorder="1" applyAlignment="1">
      <alignment horizontal="center"/>
    </xf>
    <xf numFmtId="0" fontId="9" fillId="17" borderId="5" xfId="0" applyFont="1" applyFill="1" applyBorder="1"/>
    <xf numFmtId="0" fontId="9" fillId="17" borderId="1" xfId="0" applyFont="1" applyFill="1" applyBorder="1"/>
    <xf numFmtId="0" fontId="8" fillId="17" borderId="8" xfId="0" applyFont="1" applyFill="1" applyBorder="1"/>
    <xf numFmtId="164" fontId="9" fillId="17" borderId="1" xfId="0" applyNumberFormat="1" applyFont="1" applyFill="1" applyBorder="1"/>
    <xf numFmtId="164" fontId="9" fillId="17" borderId="8" xfId="0" applyNumberFormat="1" applyFont="1" applyFill="1" applyBorder="1"/>
    <xf numFmtId="0" fontId="8" fillId="17" borderId="1" xfId="0" applyFont="1" applyFill="1" applyBorder="1"/>
    <xf numFmtId="0" fontId="0" fillId="17" borderId="5" xfId="0" applyFill="1" applyBorder="1"/>
    <xf numFmtId="0" fontId="0" fillId="17" borderId="1" xfId="0" applyFill="1" applyBorder="1"/>
    <xf numFmtId="164" fontId="0" fillId="17" borderId="1" xfId="0" applyNumberFormat="1" applyFill="1" applyBorder="1"/>
    <xf numFmtId="164" fontId="0" fillId="17" borderId="8" xfId="0" applyNumberFormat="1" applyFill="1" applyBorder="1"/>
    <xf numFmtId="165" fontId="0" fillId="17" borderId="1" xfId="0" applyNumberFormat="1" applyFill="1" applyBorder="1"/>
    <xf numFmtId="2" fontId="0" fillId="17" borderId="1" xfId="0" applyNumberFormat="1" applyFill="1" applyBorder="1"/>
    <xf numFmtId="166" fontId="0" fillId="17" borderId="1" xfId="0" applyNumberFormat="1" applyFill="1" applyBorder="1"/>
    <xf numFmtId="0" fontId="0" fillId="17" borderId="5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13" borderId="5" xfId="0" applyFill="1" applyBorder="1"/>
    <xf numFmtId="164" fontId="0" fillId="13" borderId="8" xfId="0" applyNumberFormat="1" applyFill="1" applyBorder="1"/>
    <xf numFmtId="0" fontId="0" fillId="18" borderId="5" xfId="0" applyFill="1" applyBorder="1"/>
    <xf numFmtId="0" fontId="0" fillId="18" borderId="1" xfId="0" applyFill="1" applyBorder="1"/>
    <xf numFmtId="0" fontId="8" fillId="18" borderId="8" xfId="0" applyFont="1" applyFill="1" applyBorder="1"/>
    <xf numFmtId="166" fontId="0" fillId="18" borderId="1" xfId="0" applyNumberFormat="1" applyFill="1" applyBorder="1"/>
    <xf numFmtId="164" fontId="0" fillId="18" borderId="1" xfId="0" applyNumberFormat="1" applyFill="1" applyBorder="1"/>
    <xf numFmtId="164" fontId="0" fillId="18" borderId="8" xfId="0" applyNumberFormat="1" applyFill="1" applyBorder="1"/>
    <xf numFmtId="0" fontId="8" fillId="18" borderId="1" xfId="0" applyFont="1" applyFill="1" applyBorder="1"/>
    <xf numFmtId="0" fontId="0" fillId="18" borderId="1" xfId="0" applyFill="1" applyBorder="1" applyAlignment="1">
      <alignment horizontal="center"/>
    </xf>
    <xf numFmtId="0" fontId="9" fillId="14" borderId="5" xfId="0" applyFont="1" applyFill="1" applyBorder="1"/>
    <xf numFmtId="164" fontId="9" fillId="14" borderId="1" xfId="0" applyNumberFormat="1" applyFont="1" applyFill="1" applyBorder="1"/>
    <xf numFmtId="164" fontId="9" fillId="14" borderId="8" xfId="0" applyNumberFormat="1" applyFont="1" applyFill="1" applyBorder="1"/>
    <xf numFmtId="0" fontId="0" fillId="14" borderId="5" xfId="0" applyFill="1" applyBorder="1"/>
    <xf numFmtId="164" fontId="0" fillId="14" borderId="8" xfId="0" applyNumberFormat="1" applyFill="1" applyBorder="1"/>
    <xf numFmtId="165" fontId="0" fillId="14" borderId="1" xfId="0" applyNumberFormat="1" applyFill="1" applyBorder="1"/>
    <xf numFmtId="2" fontId="0" fillId="14" borderId="1" xfId="0" applyNumberFormat="1" applyFill="1" applyBorder="1"/>
    <xf numFmtId="166" fontId="0" fillId="14" borderId="1" xfId="0" applyNumberFormat="1" applyFill="1" applyBorder="1"/>
    <xf numFmtId="164" fontId="0" fillId="14" borderId="1" xfId="0" applyNumberFormat="1" applyFill="1" applyBorder="1" applyAlignment="1">
      <alignment horizontal="center"/>
    </xf>
    <xf numFmtId="0" fontId="0" fillId="19" borderId="5" xfId="0" applyFill="1" applyBorder="1" applyAlignment="1">
      <alignment horizontal="center"/>
    </xf>
    <xf numFmtId="0" fontId="0" fillId="19" borderId="1" xfId="0" applyFill="1" applyBorder="1"/>
    <xf numFmtId="0" fontId="9" fillId="19" borderId="1" xfId="0" applyFont="1" applyFill="1" applyBorder="1"/>
    <xf numFmtId="0" fontId="0" fillId="19" borderId="1" xfId="0" applyFill="1" applyBorder="1" applyAlignment="1">
      <alignment horizontal="center"/>
    </xf>
    <xf numFmtId="164" fontId="0" fillId="19" borderId="1" xfId="0" applyNumberFormat="1" applyFill="1" applyBorder="1"/>
    <xf numFmtId="164" fontId="0" fillId="19" borderId="8" xfId="0" applyNumberFormat="1" applyFill="1" applyBorder="1"/>
    <xf numFmtId="0" fontId="8" fillId="19" borderId="1" xfId="0" applyFont="1" applyFill="1" applyBorder="1"/>
    <xf numFmtId="0" fontId="12" fillId="20" borderId="5" xfId="0" applyFont="1" applyFill="1" applyBorder="1" applyAlignment="1">
      <alignment horizontal="center"/>
    </xf>
    <xf numFmtId="0" fontId="12" fillId="20" borderId="1" xfId="0" applyFont="1" applyFill="1" applyBorder="1"/>
    <xf numFmtId="0" fontId="13" fillId="20" borderId="1" xfId="0" applyFont="1" applyFill="1" applyBorder="1"/>
    <xf numFmtId="0" fontId="12" fillId="20" borderId="1" xfId="0" applyFont="1" applyFill="1" applyBorder="1" applyAlignment="1">
      <alignment horizontal="center"/>
    </xf>
    <xf numFmtId="164" fontId="12" fillId="20" borderId="1" xfId="0" applyNumberFormat="1" applyFont="1" applyFill="1" applyBorder="1"/>
    <xf numFmtId="164" fontId="12" fillId="20" borderId="8" xfId="0" applyNumberFormat="1" applyFont="1" applyFill="1" applyBorder="1"/>
    <xf numFmtId="0" fontId="13" fillId="20" borderId="8" xfId="0" applyFont="1" applyFill="1" applyBorder="1"/>
    <xf numFmtId="0" fontId="9" fillId="19" borderId="5" xfId="0" applyFont="1" applyFill="1" applyBorder="1"/>
    <xf numFmtId="164" fontId="9" fillId="19" borderId="1" xfId="0" applyNumberFormat="1" applyFont="1" applyFill="1" applyBorder="1"/>
    <xf numFmtId="164" fontId="9" fillId="19" borderId="8" xfId="0" applyNumberFormat="1" applyFont="1" applyFill="1" applyBorder="1"/>
    <xf numFmtId="0" fontId="0" fillId="19" borderId="5" xfId="0" applyFill="1" applyBorder="1"/>
    <xf numFmtId="165" fontId="0" fillId="19" borderId="1" xfId="0" applyNumberFormat="1" applyFill="1" applyBorder="1"/>
    <xf numFmtId="166" fontId="0" fillId="19" borderId="1" xfId="0" applyNumberFormat="1" applyFill="1" applyBorder="1"/>
    <xf numFmtId="164" fontId="0" fillId="19" borderId="1" xfId="0" applyNumberFormat="1" applyFill="1" applyBorder="1" applyAlignment="1">
      <alignment horizontal="center"/>
    </xf>
    <xf numFmtId="0" fontId="14" fillId="21" borderId="5" xfId="0" applyFont="1" applyFill="1" applyBorder="1"/>
    <xf numFmtId="0" fontId="14" fillId="21" borderId="1" xfId="0" applyFont="1" applyFill="1" applyBorder="1"/>
    <xf numFmtId="0" fontId="14" fillId="21" borderId="8" xfId="0" applyFont="1" applyFill="1" applyBorder="1"/>
    <xf numFmtId="164" fontId="14" fillId="21" borderId="1" xfId="0" applyNumberFormat="1" applyFont="1" applyFill="1" applyBorder="1"/>
    <xf numFmtId="164" fontId="14" fillId="21" borderId="8" xfId="0" applyNumberFormat="1" applyFont="1" applyFill="1" applyBorder="1"/>
    <xf numFmtId="0" fontId="2" fillId="21" borderId="5" xfId="0" applyFont="1" applyFill="1" applyBorder="1"/>
    <xf numFmtId="0" fontId="2" fillId="21" borderId="1" xfId="0" applyFont="1" applyFill="1" applyBorder="1"/>
    <xf numFmtId="164" fontId="2" fillId="21" borderId="1" xfId="0" applyNumberFormat="1" applyFont="1" applyFill="1" applyBorder="1"/>
    <xf numFmtId="164" fontId="2" fillId="21" borderId="8" xfId="0" applyNumberFormat="1" applyFont="1" applyFill="1" applyBorder="1"/>
    <xf numFmtId="166" fontId="2" fillId="21" borderId="1" xfId="0" applyNumberFormat="1" applyFont="1" applyFill="1" applyBorder="1"/>
    <xf numFmtId="0" fontId="2" fillId="21" borderId="5" xfId="0" applyFont="1" applyFill="1" applyBorder="1" applyAlignment="1">
      <alignment horizontal="center"/>
    </xf>
    <xf numFmtId="0" fontId="2" fillId="21" borderId="1" xfId="0" applyFont="1" applyFill="1" applyBorder="1" applyAlignment="1">
      <alignment horizontal="center"/>
    </xf>
    <xf numFmtId="164" fontId="2" fillId="21" borderId="1" xfId="0" applyNumberFormat="1" applyFont="1" applyFill="1" applyBorder="1" applyAlignment="1">
      <alignment horizontal="center"/>
    </xf>
    <xf numFmtId="0" fontId="9" fillId="11" borderId="8" xfId="0" applyFont="1" applyFill="1" applyBorder="1"/>
    <xf numFmtId="0" fontId="0" fillId="11" borderId="8" xfId="0" applyFill="1" applyBorder="1"/>
    <xf numFmtId="0" fontId="0" fillId="0" borderId="0" xfId="0" applyNumberFormat="1"/>
    <xf numFmtId="0" fontId="0" fillId="11" borderId="12" xfId="0" applyNumberFormat="1" applyFill="1" applyBorder="1"/>
    <xf numFmtId="0" fontId="3" fillId="0" borderId="0" xfId="0" applyFont="1"/>
    <xf numFmtId="0" fontId="3" fillId="7" borderId="0" xfId="0" applyFont="1" applyFill="1" applyBorder="1" applyAlignment="1">
      <alignment horizontal="center" vertical="center"/>
    </xf>
    <xf numFmtId="0" fontId="0" fillId="6" borderId="0" xfId="0" applyFill="1" applyBorder="1"/>
    <xf numFmtId="0" fontId="0" fillId="5" borderId="0" xfId="0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FF9999"/>
      <color rgb="FFFFCCCC"/>
      <color rgb="FFCC0066"/>
      <color rgb="FFFF505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5783662027776001E-2"/>
          <c:y val="3.0256785075906786E-2"/>
          <c:w val="0.97843446236581821"/>
          <c:h val="0.94622059829317295"/>
        </c:manualLayout>
      </c:layout>
      <c:bubbleChart>
        <c:varyColors val="0"/>
        <c:ser>
          <c:idx val="0"/>
          <c:order val="0"/>
          <c:tx>
            <c:strRef>
              <c:f>'USA H (2)'!$H$2</c:f>
              <c:strCache>
                <c:ptCount val="1"/>
                <c:pt idx="0">
                  <c:v>Armani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7.8821280504456206E-2"/>
                  <c:y val="4.6943223795253529E-2"/>
                </c:manualLayout>
              </c:layout>
              <c:tx>
                <c:rich>
                  <a:bodyPr/>
                  <a:lstStyle/>
                  <a:p>
                    <a:fld id="{331A89DF-CE37-43DF-B0BE-750B375D36BE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F3DAFB9F-A9AF-4788-872C-6F6524066EB6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C23A-4FB7-818E-24B2995984D5}"/>
                </c:ext>
              </c:extLst>
            </c:dLbl>
            <c:dLbl>
              <c:idx val="1"/>
              <c:layout>
                <c:manualLayout>
                  <c:x val="-6.9940009461700592E-2"/>
                  <c:y val="6.0532051735984929E-2"/>
                </c:manualLayout>
              </c:layout>
              <c:tx>
                <c:rich>
                  <a:bodyPr/>
                  <a:lstStyle/>
                  <a:p>
                    <a:fld id="{E3543E3F-441C-4827-918F-AFEE35575684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5EED81BB-8FD8-4117-9729-60416B9FA56E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23A-4FB7-818E-24B2995984D5}"/>
                </c:ext>
              </c:extLst>
            </c:dLbl>
            <c:dLbl>
              <c:idx val="2"/>
              <c:layout>
                <c:manualLayout>
                  <c:x val="-0.18761685077821263"/>
                  <c:y val="2.4706959892238744E-3"/>
                </c:manualLayout>
              </c:layout>
              <c:tx>
                <c:rich>
                  <a:bodyPr/>
                  <a:lstStyle/>
                  <a:p>
                    <a:fld id="{48CCA9F2-2587-4D00-A10D-CE70AEC4ED6A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3024B7B9-F6AC-4FB8-8488-0D048DB67C64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C23A-4FB7-818E-24B2995984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 (2)'!$P$2:$P$4</c:f>
              <c:numCache>
                <c:formatCode>General</c:formatCode>
                <c:ptCount val="3"/>
                <c:pt idx="0">
                  <c:v>50</c:v>
                </c:pt>
                <c:pt idx="1">
                  <c:v>250</c:v>
                </c:pt>
                <c:pt idx="2">
                  <c:v>250</c:v>
                </c:pt>
              </c:numCache>
            </c:numRef>
          </c:xVal>
          <c:yVal>
            <c:numRef>
              <c:f>'USA H (2)'!$L$2:$L$4</c:f>
              <c:numCache>
                <c:formatCode>_([$$-409]* # ##0_);_([$$-409]* \(# ##0\);_([$$-409]* "-"??_);_(@_)</c:formatCode>
                <c:ptCount val="3"/>
                <c:pt idx="0">
                  <c:v>130</c:v>
                </c:pt>
                <c:pt idx="1">
                  <c:v>68</c:v>
                </c:pt>
                <c:pt idx="2">
                  <c:v>85</c:v>
                </c:pt>
              </c:numCache>
            </c:numRef>
          </c:yVal>
          <c:bubbleSize>
            <c:numRef>
              <c:f>'USA H (2)'!$J$2:$J$4</c:f>
              <c:numCache>
                <c:formatCode>General</c:formatCode>
                <c:ptCount val="3"/>
                <c:pt idx="0">
                  <c:v>1</c:v>
                </c:pt>
                <c:pt idx="1">
                  <c:v>0.5</c:v>
                </c:pt>
                <c:pt idx="2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 (2)'!$I$2:$I$4</c15:f>
                <c15:dlblRangeCache>
                  <c:ptCount val="3"/>
                  <c:pt idx="0">
                    <c:v>Acqua Di Gio EDP 125ml</c:v>
                  </c:pt>
                  <c:pt idx="1">
                    <c:v>Acqua Di Gio EDT 50ml</c:v>
                  </c:pt>
                  <c:pt idx="2">
                    <c:v>Acqua Di Gio EDT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C23A-4FB7-818E-24B2995984D5}"/>
            </c:ext>
          </c:extLst>
        </c:ser>
        <c:ser>
          <c:idx val="1"/>
          <c:order val="1"/>
          <c:tx>
            <c:strRef>
              <c:f>'USA H (2)'!$H$5</c:f>
              <c:strCache>
                <c:ptCount val="1"/>
                <c:pt idx="0">
                  <c:v>Bvlgari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0.1953879629406238"/>
                  <c:y val="-0.26807051483079047"/>
                </c:manualLayout>
              </c:layout>
              <c:tx>
                <c:rich>
                  <a:bodyPr/>
                  <a:lstStyle/>
                  <a:p>
                    <a:fld id="{64273D83-51A5-422F-B615-B117A0F95803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22AD6765-056B-4E36-B169-E6CDC865648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C23A-4FB7-818E-24B2995984D5}"/>
                </c:ext>
              </c:extLst>
            </c:dLbl>
            <c:dLbl>
              <c:idx val="1"/>
              <c:layout>
                <c:manualLayout>
                  <c:x val="-0.15209176660719018"/>
                  <c:y val="-0.32736721857216339"/>
                </c:manualLayout>
              </c:layout>
              <c:tx>
                <c:rich>
                  <a:bodyPr/>
                  <a:lstStyle/>
                  <a:p>
                    <a:fld id="{A21DFE96-6E3B-43BA-B2D9-D61B4906DBA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D3D156E9-FF9D-4E5A-AE20-1A3EF7114DC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C23A-4FB7-818E-24B2995984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 (2)'!$P$5:$P$6</c:f>
              <c:numCache>
                <c:formatCode>General</c:formatCode>
                <c:ptCount val="2"/>
                <c:pt idx="0">
                  <c:v>420</c:v>
                </c:pt>
                <c:pt idx="1">
                  <c:v>590</c:v>
                </c:pt>
              </c:numCache>
            </c:numRef>
          </c:xVal>
          <c:yVal>
            <c:numRef>
              <c:f>'USA H (2)'!$L$5:$L$6</c:f>
              <c:numCache>
                <c:formatCode>_([$$-409]* # ##0_);_([$$-409]* \(# ##0\);_([$$-409]* "-"??_);_(@_)</c:formatCode>
                <c:ptCount val="2"/>
                <c:pt idx="0">
                  <c:v>91</c:v>
                </c:pt>
                <c:pt idx="1">
                  <c:v>92</c:v>
                </c:pt>
              </c:numCache>
            </c:numRef>
          </c:yVal>
          <c:bubbleSize>
            <c:numRef>
              <c:f>'USA H (2)'!$J$5:$J$6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 (2)'!$I$5:$I$6</c15:f>
                <c15:dlblRangeCache>
                  <c:ptCount val="2"/>
                  <c:pt idx="0">
                    <c:v>Aqva pour Homme EDT 100ml</c:v>
                  </c:pt>
                  <c:pt idx="1">
                    <c:v>MAN EDT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C23A-4FB7-818E-24B2995984D5}"/>
            </c:ext>
          </c:extLst>
        </c:ser>
        <c:ser>
          <c:idx val="2"/>
          <c:order val="2"/>
          <c:tx>
            <c:strRef>
              <c:f>'USA H (2)'!$H$7</c:f>
              <c:strCache>
                <c:ptCount val="1"/>
                <c:pt idx="0">
                  <c:v>Cartier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'USA H (2)'!$P$7:$P$8</c:f>
              <c:numCache>
                <c:formatCode>General</c:formatCode>
                <c:ptCount val="2"/>
                <c:pt idx="0">
                  <c:v>760</c:v>
                </c:pt>
                <c:pt idx="1">
                  <c:v>930</c:v>
                </c:pt>
              </c:numCache>
            </c:numRef>
          </c:xVal>
          <c:yVal>
            <c:numRef>
              <c:f>'USA H (2)'!$L$7:$L$8</c:f>
              <c:numCache>
                <c:formatCode>_([$$-409]* # ##0_);_([$$-409]* \(# ##0\);_([$$-409]* "-"??_);_(@_)</c:formatCode>
                <c:ptCount val="2"/>
                <c:pt idx="0">
                  <c:v>108</c:v>
                </c:pt>
                <c:pt idx="1">
                  <c:v>108</c:v>
                </c:pt>
              </c:numCache>
            </c:numRef>
          </c:yVal>
          <c:bubbleSize>
            <c:numRef>
              <c:f>'USA H (2)'!$J$7:$J$8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7-C23A-4FB7-818E-24B2995984D5}"/>
            </c:ext>
          </c:extLst>
        </c:ser>
        <c:ser>
          <c:idx val="3"/>
          <c:order val="3"/>
          <c:tx>
            <c:strRef>
              <c:f>'USA H (2)'!$H$9</c:f>
              <c:strCache>
                <c:ptCount val="1"/>
                <c:pt idx="0">
                  <c:v>Chanel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9.5473663709623E-2"/>
                  <c:y val="-4.4472527806029741E-2"/>
                </c:manualLayout>
              </c:layout>
              <c:tx>
                <c:rich>
                  <a:bodyPr/>
                  <a:lstStyle/>
                  <a:p>
                    <a:fld id="{7377DB35-A2A1-4980-9C8F-CB750B451A9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5519A6FB-13D6-4DC9-B78A-5AD9F828376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C23A-4FB7-818E-24B2995984D5}"/>
                </c:ext>
              </c:extLst>
            </c:dLbl>
            <c:dLbl>
              <c:idx val="1"/>
              <c:layout>
                <c:manualLayout>
                  <c:x val="-0.17984573861580147"/>
                  <c:y val="-4.8178571789865558E-2"/>
                </c:manualLayout>
              </c:layout>
              <c:tx>
                <c:rich>
                  <a:bodyPr/>
                  <a:lstStyle/>
                  <a:p>
                    <a:fld id="{9132025F-70CA-490C-8555-5F73014BDEF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6C7408F9-9A51-40BC-8791-B376BCBA1B0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C23A-4FB7-818E-24B2995984D5}"/>
                </c:ext>
              </c:extLst>
            </c:dLbl>
            <c:dLbl>
              <c:idx val="2"/>
              <c:layout>
                <c:manualLayout>
                  <c:x val="-0.16430351429097914"/>
                  <c:y val="6.1767399730596868E-2"/>
                </c:manualLayout>
              </c:layout>
              <c:tx>
                <c:rich>
                  <a:bodyPr/>
                  <a:lstStyle/>
                  <a:p>
                    <a:fld id="{BEDC1767-22AF-473E-9DAF-C7832A66E18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16C0E2AC-21FD-49ED-B7A0-088C2F0488E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C23A-4FB7-818E-24B2995984D5}"/>
                </c:ext>
              </c:extLst>
            </c:dLbl>
            <c:dLbl>
              <c:idx val="3"/>
              <c:layout>
                <c:manualLayout>
                  <c:x val="-0.21204034614579062"/>
                  <c:y val="9.0180403606671428E-2"/>
                </c:manualLayout>
              </c:layout>
              <c:tx>
                <c:rich>
                  <a:bodyPr/>
                  <a:lstStyle/>
                  <a:p>
                    <a:fld id="{76224590-7D45-4942-BAB9-59006CBBACC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88B45ACC-2F15-490A-BF9E-C064050D7BF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C23A-4FB7-818E-24B2995984D5}"/>
                </c:ext>
              </c:extLst>
            </c:dLbl>
            <c:dLbl>
              <c:idx val="4"/>
              <c:layout>
                <c:manualLayout>
                  <c:x val="-0.14765113108581232"/>
                  <c:y val="7.1650183687492361E-2"/>
                </c:manualLayout>
              </c:layout>
              <c:tx>
                <c:rich>
                  <a:bodyPr/>
                  <a:lstStyle/>
                  <a:p>
                    <a:fld id="{AECBD46A-35B2-4680-A385-563081F7358E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5E7E3359-1D9E-429C-A047-B1B827A2DB6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C23A-4FB7-818E-24B2995984D5}"/>
                </c:ext>
              </c:extLst>
            </c:dLbl>
            <c:dLbl>
              <c:idx val="5"/>
              <c:layout>
                <c:manualLayout>
                  <c:x val="-0.10657525251306757"/>
                  <c:y val="-6.5473443714432672E-2"/>
                </c:manualLayout>
              </c:layout>
              <c:tx>
                <c:rich>
                  <a:bodyPr/>
                  <a:lstStyle/>
                  <a:p>
                    <a:fld id="{4F706797-DFD8-4A59-BBA1-FF876118DA1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87BF447C-7593-4C20-887E-7FC05DB8DC2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C23A-4FB7-818E-24B2995984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 (2)'!$P$9:$P$14</c:f>
              <c:numCache>
                <c:formatCode>General</c:formatCode>
                <c:ptCount val="6"/>
                <c:pt idx="0">
                  <c:v>1100</c:v>
                </c:pt>
                <c:pt idx="1">
                  <c:v>1270</c:v>
                </c:pt>
                <c:pt idx="2">
                  <c:v>1270</c:v>
                </c:pt>
                <c:pt idx="3">
                  <c:v>1500</c:v>
                </c:pt>
                <c:pt idx="4">
                  <c:v>1500</c:v>
                </c:pt>
                <c:pt idx="5">
                  <c:v>1500</c:v>
                </c:pt>
              </c:numCache>
            </c:numRef>
          </c:xVal>
          <c:yVal>
            <c:numRef>
              <c:f>'USA H (2)'!$L$9:$L$14</c:f>
              <c:numCache>
                <c:formatCode>_([$$-409]* # ##0_);_([$$-409]* \(# ##0\);_([$$-409]* "-"??_);_(@_)</c:formatCode>
                <c:ptCount val="6"/>
                <c:pt idx="0">
                  <c:v>155</c:v>
                </c:pt>
                <c:pt idx="1">
                  <c:v>120</c:v>
                </c:pt>
                <c:pt idx="2">
                  <c:v>95</c:v>
                </c:pt>
                <c:pt idx="3">
                  <c:v>95</c:v>
                </c:pt>
                <c:pt idx="4">
                  <c:v>75</c:v>
                </c:pt>
                <c:pt idx="5">
                  <c:v>102</c:v>
                </c:pt>
              </c:numCache>
            </c:numRef>
          </c:yVal>
          <c:bubbleSize>
            <c:numRef>
              <c:f>'USA H (2)'!$J$9:$J$14</c:f>
              <c:numCache>
                <c:formatCode>General</c:formatCode>
                <c:ptCount val="6"/>
                <c:pt idx="0">
                  <c:v>1.5</c:v>
                </c:pt>
                <c:pt idx="1">
                  <c:v>1</c:v>
                </c:pt>
                <c:pt idx="2">
                  <c:v>0.5</c:v>
                </c:pt>
                <c:pt idx="3">
                  <c:v>1</c:v>
                </c:pt>
                <c:pt idx="4">
                  <c:v>0.5</c:v>
                </c:pt>
                <c:pt idx="5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 (2)'!$I$9:$I$14</c15:f>
                <c15:dlblRangeCache>
                  <c:ptCount val="6"/>
                  <c:pt idx="0">
                    <c:v>Bleu de Chanel EDP 150ml</c:v>
                  </c:pt>
                  <c:pt idx="1">
                    <c:v>Bleu de Chanel EDP 100ml</c:v>
                  </c:pt>
                  <c:pt idx="2">
                    <c:v>Bleu de Chanel EDP 50ml</c:v>
                  </c:pt>
                  <c:pt idx="3">
                    <c:v>Bleu de Chanel EDT 100ml</c:v>
                  </c:pt>
                  <c:pt idx="4">
                    <c:v>Bleu de Chanel EDT 50ml</c:v>
                  </c:pt>
                  <c:pt idx="5">
                    <c:v>Allure EDT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E-C23A-4FB7-818E-24B2995984D5}"/>
            </c:ext>
          </c:extLst>
        </c:ser>
        <c:ser>
          <c:idx val="4"/>
          <c:order val="4"/>
          <c:tx>
            <c:strRef>
              <c:f>'USA H (2)'!$H$15</c:f>
              <c:strCache>
                <c:ptCount val="1"/>
                <c:pt idx="0">
                  <c:v>Dior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5.0851133463475424E-2"/>
                  <c:y val="0.13044341016743918"/>
                </c:manualLayout>
              </c:layout>
              <c:tx>
                <c:rich>
                  <a:bodyPr/>
                  <a:lstStyle/>
                  <a:p>
                    <a:fld id="{33B2972E-8F80-459F-BE91-346E70E362F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9A90598C-4CB5-44F5-8F78-A96B5C66813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C23A-4FB7-818E-24B2995984D5}"/>
                </c:ext>
              </c:extLst>
            </c:dLbl>
            <c:dLbl>
              <c:idx val="1"/>
              <c:layout>
                <c:manualLayout>
                  <c:x val="-8.4361235559630224E-2"/>
                  <c:y val="0.1600584951866173"/>
                </c:manualLayout>
              </c:layout>
              <c:tx>
                <c:rich>
                  <a:bodyPr/>
                  <a:lstStyle/>
                  <a:p>
                    <a:fld id="{24630E6E-DE51-4333-9580-E892FE8ECBE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A849908F-5DF3-457A-8DC3-9EB5FE442C4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C23A-4FB7-818E-24B2995984D5}"/>
                </c:ext>
              </c:extLst>
            </c:dLbl>
            <c:dLbl>
              <c:idx val="2"/>
              <c:layout>
                <c:manualLayout>
                  <c:x val="1.8631476217856928E-2"/>
                  <c:y val="4.8495736281889676E-2"/>
                </c:manualLayout>
              </c:layout>
              <c:tx>
                <c:rich>
                  <a:bodyPr/>
                  <a:lstStyle/>
                  <a:p>
                    <a:fld id="{52B284AE-4405-40E2-8818-8998C65B8ED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D088A49B-C5C2-42D4-91C7-A5E73FD6A57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C23A-4FB7-818E-24B2995984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 (2)'!$P$15:$P$17</c:f>
              <c:numCache>
                <c:formatCode>General</c:formatCode>
                <c:ptCount val="3"/>
                <c:pt idx="0">
                  <c:v>1670</c:v>
                </c:pt>
                <c:pt idx="1">
                  <c:v>1840</c:v>
                </c:pt>
                <c:pt idx="2">
                  <c:v>2010</c:v>
                </c:pt>
              </c:numCache>
            </c:numRef>
          </c:xVal>
          <c:yVal>
            <c:numRef>
              <c:f>'USA H (2)'!$L$15:$L$17</c:f>
              <c:numCache>
                <c:formatCode>_([$$-409]* # ##0_);_([$$-409]* \(# ##0\);_([$$-409]* "-"??_);_(@_)</c:formatCode>
                <c:ptCount val="3"/>
                <c:pt idx="0">
                  <c:v>95</c:v>
                </c:pt>
                <c:pt idx="1">
                  <c:v>95</c:v>
                </c:pt>
                <c:pt idx="2">
                  <c:v>77</c:v>
                </c:pt>
              </c:numCache>
            </c:numRef>
          </c:yVal>
          <c:bubbleSize>
            <c:numRef>
              <c:f>'USA H (2)'!$J$15:$J$17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0.75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 (2)'!$I$15:$I$17</c15:f>
                <c15:dlblRangeCache>
                  <c:ptCount val="3"/>
                  <c:pt idx="0">
                    <c:v>Dior Homme EDT 100ml</c:v>
                  </c:pt>
                  <c:pt idx="1">
                    <c:v>Dior Sauvage EDT 100ml</c:v>
                  </c:pt>
                  <c:pt idx="2">
                    <c:v>Dior Sauvage EDT 60ML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2-C23A-4FB7-818E-24B2995984D5}"/>
            </c:ext>
          </c:extLst>
        </c:ser>
        <c:ser>
          <c:idx val="5"/>
          <c:order val="5"/>
          <c:tx>
            <c:strRef>
              <c:f>'USA H (2)'!$H$18</c:f>
              <c:strCache>
                <c:ptCount val="1"/>
                <c:pt idx="0">
                  <c:v>HERMES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1"/>
            <c:invertIfNegative val="0"/>
            <c:bubble3D val="1"/>
            <c:extLst>
              <c:ext xmlns:c16="http://schemas.microsoft.com/office/drawing/2014/chart" uri="{C3380CC4-5D6E-409C-BE32-E72D297353CC}">
                <c16:uniqueId val="{00000013-C23A-4FB7-818E-24B2995984D5}"/>
              </c:ext>
            </c:extLst>
          </c:dPt>
          <c:dLbls>
            <c:dLbl>
              <c:idx val="0"/>
              <c:layout>
                <c:manualLayout>
                  <c:x val="-8.9233784075321648E-2"/>
                  <c:y val="-6.8205313669446557E-2"/>
                </c:manualLayout>
              </c:layout>
              <c:tx>
                <c:rich>
                  <a:bodyPr/>
                  <a:lstStyle/>
                  <a:p>
                    <a:fld id="{6AD6533A-9653-4E4F-A8D5-C57A038EEBAC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C9EE669E-7326-4B78-8731-9B9DD031F06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C23A-4FB7-818E-24B2995984D5}"/>
                </c:ext>
              </c:extLst>
            </c:dLbl>
            <c:dLbl>
              <c:idx val="1"/>
              <c:layout>
                <c:manualLayout>
                  <c:x val="-0.10768541139341206"/>
                  <c:y val="-4.9413919784477491E-2"/>
                </c:manualLayout>
              </c:layout>
              <c:tx>
                <c:rich>
                  <a:bodyPr/>
                  <a:lstStyle/>
                  <a:p>
                    <a:fld id="{995FF04B-F9FA-42D9-88C9-C89A8F64858C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5A1E607B-B3AF-44A8-8F51-621B01FAC20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C23A-4FB7-818E-24B2995984D5}"/>
                </c:ext>
              </c:extLst>
            </c:dLbl>
            <c:dLbl>
              <c:idx val="2"/>
              <c:layout>
                <c:manualLayout>
                  <c:x val="-2.1093018726544614E-2"/>
                  <c:y val="3.3354395854522219E-2"/>
                </c:manualLayout>
              </c:layout>
              <c:tx>
                <c:rich>
                  <a:bodyPr/>
                  <a:lstStyle/>
                  <a:p>
                    <a:fld id="{EBA367DF-1B75-4090-8DFA-B8AB484A249C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85292FBB-8CD3-4BF5-BB80-9DE87FA8BA9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C23A-4FB7-818E-24B2995984D5}"/>
                </c:ext>
              </c:extLst>
            </c:dLbl>
            <c:dLbl>
              <c:idx val="3"/>
              <c:layout>
                <c:manualLayout>
                  <c:x val="1.1101588803444534E-2"/>
                  <c:y val="0"/>
                </c:manualLayout>
              </c:layout>
              <c:tx>
                <c:rich>
                  <a:bodyPr/>
                  <a:lstStyle/>
                  <a:p>
                    <a:fld id="{A78EC343-AC9A-45D5-8C11-F2A0E2700916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E3B41EC0-241B-4C15-919F-B06F0398519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C23A-4FB7-818E-24B2995984D5}"/>
                </c:ext>
              </c:extLst>
            </c:dLbl>
            <c:dLbl>
              <c:idx val="4"/>
              <c:layout>
                <c:manualLayout>
                  <c:x val="-0.21537082278682396"/>
                  <c:y val="-1.2353479946119372E-3"/>
                </c:manualLayout>
              </c:layout>
              <c:tx>
                <c:rich>
                  <a:bodyPr/>
                  <a:lstStyle/>
                  <a:p>
                    <a:fld id="{65B34F1B-ECF1-4EF6-B870-FB3284651E88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19A53386-0CAD-4679-821E-269A3DB412B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C23A-4FB7-818E-24B2995984D5}"/>
                </c:ext>
              </c:extLst>
            </c:dLbl>
            <c:dLbl>
              <c:idx val="5"/>
              <c:layout>
                <c:manualLayout>
                  <c:x val="-8.8812710427556354E-2"/>
                  <c:y val="-5.8061355746761051E-2"/>
                </c:manualLayout>
              </c:layout>
              <c:tx>
                <c:rich>
                  <a:bodyPr/>
                  <a:lstStyle/>
                  <a:p>
                    <a:fld id="{22D4260B-A9AC-4F06-87BD-6CF570EA480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9AFE362F-7A4D-4EC3-9636-7C5DA0FC7AC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C23A-4FB7-818E-24B2995984D5}"/>
                </c:ext>
              </c:extLst>
            </c:dLbl>
            <c:dLbl>
              <c:idx val="6"/>
              <c:layout>
                <c:manualLayout>
                  <c:x val="-0.10879557027375653"/>
                  <c:y val="4.6943223795253529E-2"/>
                </c:manualLayout>
              </c:layout>
              <c:tx>
                <c:rich>
                  <a:bodyPr/>
                  <a:lstStyle/>
                  <a:p>
                    <a:fld id="{34203654-45D0-4128-A603-FF3DAD1BE0AD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6D81DCCB-3C4A-40AC-92A6-0F2AA929011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C23A-4FB7-818E-24B2995984D5}"/>
                </c:ext>
              </c:extLst>
            </c:dLbl>
            <c:dLbl>
              <c:idx val="7"/>
              <c:layout>
                <c:manualLayout>
                  <c:x val="4.2118532248437056E-2"/>
                  <c:y val="4.2268431306638168E-2"/>
                </c:manualLayout>
              </c:layout>
              <c:tx>
                <c:rich>
                  <a:bodyPr/>
                  <a:lstStyle/>
                  <a:p>
                    <a:fld id="{BFC3F4F3-A4F2-4D34-8001-7CF7199252D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6F5D39CC-BDB0-47C4-BEFF-2EDF3940748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C23A-4FB7-818E-24B2995984D5}"/>
                </c:ext>
              </c:extLst>
            </c:dLbl>
            <c:dLbl>
              <c:idx val="8"/>
              <c:layout>
                <c:manualLayout>
                  <c:x val="-0.11656668243616777"/>
                  <c:y val="-9.6357143579731117E-2"/>
                </c:manualLayout>
              </c:layout>
              <c:tx>
                <c:rich>
                  <a:bodyPr/>
                  <a:lstStyle/>
                  <a:p>
                    <a:fld id="{7AC7BB70-9FB9-459F-9F81-83D8A0083462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DC3248D7-B0F0-42EF-A545-56D3E033611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C23A-4FB7-818E-24B2995984D5}"/>
                </c:ext>
              </c:extLst>
            </c:dLbl>
            <c:dLbl>
              <c:idx val="9"/>
              <c:layout>
                <c:manualLayout>
                  <c:x val="-3.6635243051366964E-2"/>
                  <c:y val="-0.12477014745580577"/>
                </c:manualLayout>
              </c:layout>
              <c:tx>
                <c:rich>
                  <a:bodyPr/>
                  <a:lstStyle/>
                  <a:p>
                    <a:fld id="{7108878D-78F2-4A46-987A-1DFAE59034F5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54A5A4C1-D437-4C2B-8701-6DBA1354B01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C23A-4FB7-818E-24B2995984D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 (2)'!$P$18:$P$27</c:f>
              <c:numCache>
                <c:formatCode>General</c:formatCode>
                <c:ptCount val="10"/>
                <c:pt idx="0">
                  <c:v>2180</c:v>
                </c:pt>
                <c:pt idx="1">
                  <c:v>2350</c:v>
                </c:pt>
                <c:pt idx="2">
                  <c:v>2520</c:v>
                </c:pt>
                <c:pt idx="3">
                  <c:v>2690</c:v>
                </c:pt>
                <c:pt idx="4">
                  <c:v>2860</c:v>
                </c:pt>
                <c:pt idx="5">
                  <c:v>3030</c:v>
                </c:pt>
                <c:pt idx="6">
                  <c:v>3200</c:v>
                </c:pt>
                <c:pt idx="7">
                  <c:v>3370</c:v>
                </c:pt>
                <c:pt idx="8">
                  <c:v>3540</c:v>
                </c:pt>
                <c:pt idx="9">
                  <c:v>3710</c:v>
                </c:pt>
              </c:numCache>
            </c:numRef>
          </c:xVal>
          <c:yVal>
            <c:numRef>
              <c:f>'USA H (2)'!$L$18:$L$27</c:f>
              <c:numCache>
                <c:formatCode>_([$$-409]* # ##0_);_([$$-409]* \(# ##0\);_([$$-409]* "-"??_);_(@_)</c:formatCode>
                <c:ptCount val="10"/>
                <c:pt idx="0">
                  <c:v>165</c:v>
                </c:pt>
                <c:pt idx="1">
                  <c:v>120</c:v>
                </c:pt>
                <c:pt idx="2">
                  <c:v>86</c:v>
                </c:pt>
                <c:pt idx="3">
                  <c:v>90</c:v>
                </c:pt>
                <c:pt idx="4">
                  <c:v>220</c:v>
                </c:pt>
                <c:pt idx="5">
                  <c:v>135</c:v>
                </c:pt>
                <c:pt idx="6">
                  <c:v>130</c:v>
                </c:pt>
                <c:pt idx="7">
                  <c:v>130</c:v>
                </c:pt>
                <c:pt idx="8">
                  <c:v>140</c:v>
                </c:pt>
                <c:pt idx="9">
                  <c:v>150</c:v>
                </c:pt>
              </c:numCache>
            </c:numRef>
          </c:yVal>
          <c:bubbleSize>
            <c:numRef>
              <c:f>'USA H (2)'!$J$18:$J$27</c:f>
              <c:numCache>
                <c:formatCode>General</c:formatCode>
                <c:ptCount val="10"/>
                <c:pt idx="0">
                  <c:v>2</c:v>
                </c:pt>
                <c:pt idx="1">
                  <c:v>1</c:v>
                </c:pt>
                <c:pt idx="2">
                  <c:v>0.5</c:v>
                </c:pt>
                <c:pt idx="3">
                  <c:v>0.75</c:v>
                </c:pt>
                <c:pt idx="4">
                  <c:v>2</c:v>
                </c:pt>
                <c:pt idx="5">
                  <c:v>0.75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 (2)'!$I$18:$I$27</c15:f>
                <c15:dlblRangeCache>
                  <c:ptCount val="10"/>
                  <c:pt idx="0">
                    <c:v>TDH EDT VAP 200ML</c:v>
                  </c:pt>
                  <c:pt idx="1">
                    <c:v>TDH EDT VAP 100ML</c:v>
                  </c:pt>
                  <c:pt idx="2">
                    <c:v>TDH EDT VAP 50ML</c:v>
                  </c:pt>
                  <c:pt idx="3">
                    <c:v>TDH ETF VAP 75ML</c:v>
                  </c:pt>
                  <c:pt idx="4">
                    <c:v>TDH PP VAP 200ML</c:v>
                  </c:pt>
                  <c:pt idx="5">
                    <c:v>TDH PP VAP 75ML</c:v>
                  </c:pt>
                  <c:pt idx="6">
                    <c:v>EOV EDC VAP 100ML</c:v>
                  </c:pt>
                  <c:pt idx="7">
                    <c:v>ERE EDC VAP 100ML</c:v>
                  </c:pt>
                  <c:pt idx="8">
                    <c:v>VDH EDT VAP-R 100ML</c:v>
                  </c:pt>
                  <c:pt idx="9">
                    <c:v>VDH PP VAP-R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D-C23A-4FB7-818E-24B2995984D5}"/>
            </c:ext>
          </c:extLst>
        </c:ser>
        <c:ser>
          <c:idx val="6"/>
          <c:order val="6"/>
          <c:tx>
            <c:strRef>
              <c:f>'USA H (2)'!$H$28</c:f>
              <c:strCache>
                <c:ptCount val="1"/>
                <c:pt idx="0">
                  <c:v>Jo Malone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'USA H (2)'!$P$28</c:f>
              <c:numCache>
                <c:formatCode>General</c:formatCode>
                <c:ptCount val="1"/>
                <c:pt idx="0">
                  <c:v>3880</c:v>
                </c:pt>
              </c:numCache>
            </c:numRef>
          </c:xVal>
          <c:yVal>
            <c:numRef>
              <c:f>'USA H (2)'!$L$28</c:f>
              <c:numCache>
                <c:formatCode>_([$$-409]* # ##0_);_([$$-409]* \(# ##0\);_([$$-409]* "-"??_);_(@_)</c:formatCode>
                <c:ptCount val="1"/>
                <c:pt idx="0">
                  <c:v>136</c:v>
                </c:pt>
              </c:numCache>
            </c:numRef>
          </c:yVal>
          <c:bubbleSize>
            <c:numRef>
              <c:f>'USA H (2)'!$J$28</c:f>
              <c:numCache>
                <c:formatCode>General</c:formatCode>
                <c:ptCount val="1"/>
                <c:pt idx="0">
                  <c:v>1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1E-C23A-4FB7-818E-24B2995984D5}"/>
            </c:ext>
          </c:extLst>
        </c:ser>
        <c:ser>
          <c:idx val="7"/>
          <c:order val="7"/>
          <c:tx>
            <c:strRef>
              <c:f>'USA H (2)'!$H$29</c:f>
              <c:strCache>
                <c:ptCount val="1"/>
                <c:pt idx="0">
                  <c:v>Tom Ford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'USA H (2)'!$P$29:$P$30</c:f>
              <c:numCache>
                <c:formatCode>General</c:formatCode>
                <c:ptCount val="2"/>
                <c:pt idx="0">
                  <c:v>4050</c:v>
                </c:pt>
                <c:pt idx="1">
                  <c:v>4220</c:v>
                </c:pt>
              </c:numCache>
            </c:numRef>
          </c:xVal>
          <c:yVal>
            <c:numRef>
              <c:f>'USA H (2)'!$L$29:$L$30</c:f>
              <c:numCache>
                <c:formatCode>_([$$-409]* # ##0_);_([$$-409]* \(# ##0\);_([$$-409]* "-"??_);_(@_)</c:formatCode>
                <c:ptCount val="2"/>
                <c:pt idx="0">
                  <c:v>320</c:v>
                </c:pt>
                <c:pt idx="1">
                  <c:v>166</c:v>
                </c:pt>
              </c:numCache>
            </c:numRef>
          </c:yVal>
          <c:bubbleSize>
            <c:numRef>
              <c:f>'USA H (2)'!$J$29:$J$30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1F-C23A-4FB7-818E-24B2995984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20"/>
        <c:showNegBubbles val="0"/>
        <c:axId val="505657608"/>
        <c:axId val="505655640"/>
      </c:bubbleChart>
      <c:valAx>
        <c:axId val="505657608"/>
        <c:scaling>
          <c:orientation val="minMax"/>
          <c:max val="5500"/>
          <c:min val="-50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655640"/>
        <c:crosses val="autoZero"/>
        <c:crossBetween val="midCat"/>
      </c:valAx>
      <c:valAx>
        <c:axId val="505655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[$$-409]* # ##0_);_([$$-409]* \(# ##0\);_([$$-409]* &quot;-&quot;??_);_(@_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6576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5783662027776001E-2"/>
          <c:y val="1.5432609140563536E-2"/>
          <c:w val="0.97843446236581821"/>
          <c:h val="0.94622059829317295"/>
        </c:manualLayout>
      </c:layout>
      <c:bubbleChart>
        <c:varyColors val="0"/>
        <c:ser>
          <c:idx val="0"/>
          <c:order val="0"/>
          <c:tx>
            <c:strRef>
              <c:f>'USA H'!$H$2</c:f>
              <c:strCache>
                <c:ptCount val="1"/>
                <c:pt idx="0">
                  <c:v>Armani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7.8821280504456206E-2"/>
                  <c:y val="4.6943223795253529E-2"/>
                </c:manualLayout>
              </c:layout>
              <c:tx>
                <c:rich>
                  <a:bodyPr/>
                  <a:lstStyle/>
                  <a:p>
                    <a:fld id="{3B9F30B3-580E-4816-8D45-585004792E06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91DE9663-36A6-4E98-A651-C2E0D359A234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E23F-4C47-A200-F2E141D24445}"/>
                </c:ext>
              </c:extLst>
            </c:dLbl>
            <c:dLbl>
              <c:idx val="1"/>
              <c:layout>
                <c:manualLayout>
                  <c:x val="-0.18761685077821263"/>
                  <c:y val="2.4706959892238744E-3"/>
                </c:manualLayout>
              </c:layout>
              <c:tx>
                <c:rich>
                  <a:bodyPr/>
                  <a:lstStyle/>
                  <a:p>
                    <a:fld id="{CD20BFD0-F836-4535-B461-7BC7D36E41AC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C36444B7-F950-4DCC-9A37-235F8AFEBD22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E23F-4C47-A200-F2E141D24445}"/>
                </c:ext>
              </c:extLst>
            </c:dLbl>
            <c:dLbl>
              <c:idx val="2"/>
              <c:layout>
                <c:manualLayout>
                  <c:x val="-6.9940009461700592E-2"/>
                  <c:y val="6.0532051735984929E-2"/>
                </c:manualLayout>
              </c:layout>
              <c:tx>
                <c:rich>
                  <a:bodyPr/>
                  <a:lstStyle/>
                  <a:p>
                    <a:fld id="{E389A1E5-6691-49C1-A1A1-F7412DF3899F}" type="CELLRANGE">
                      <a:rPr lang="en-US"/>
                      <a:pPr/>
                      <a:t>[CELLRANGE]</a:t>
                    </a:fld>
                    <a:endParaRPr lang="en-US" baseline="0"/>
                  </a:p>
                  <a:p>
                    <a:fld id="{45786721-CB42-479E-ABFA-1A1744FD8BEA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E23F-4C47-A200-F2E141D2444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H'!$P$2:$P$4</c:f>
              <c:numCache>
                <c:formatCode>General</c:formatCode>
                <c:ptCount val="3"/>
                <c:pt idx="0">
                  <c:v>2</c:v>
                </c:pt>
                <c:pt idx="1">
                  <c:v>402</c:v>
                </c:pt>
                <c:pt idx="2">
                  <c:v>402</c:v>
                </c:pt>
              </c:numCache>
            </c:numRef>
          </c:xVal>
          <c:yVal>
            <c:numRef>
              <c:f>'USA H'!$L$2:$L$4</c:f>
              <c:numCache>
                <c:formatCode>_([$$-409]* # ##0_);_([$$-409]* \(# ##0\);_([$$-409]* "-"??_);_(@_)</c:formatCode>
                <c:ptCount val="3"/>
                <c:pt idx="0">
                  <c:v>130</c:v>
                </c:pt>
                <c:pt idx="1">
                  <c:v>85</c:v>
                </c:pt>
                <c:pt idx="2">
                  <c:v>68</c:v>
                </c:pt>
              </c:numCache>
            </c:numRef>
          </c:yVal>
          <c:bubbleSize>
            <c:numRef>
              <c:f>'USA H'!$J$2:$J$4</c:f>
              <c:numCache>
                <c:formatCode>General</c:formatCode>
                <c:ptCount val="3"/>
                <c:pt idx="0">
                  <c:v>2500</c:v>
                </c:pt>
                <c:pt idx="1">
                  <c:v>2500</c:v>
                </c:pt>
                <c:pt idx="2">
                  <c:v>625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H'!$I$2:$I$4</c15:f>
                <c15:dlblRangeCache>
                  <c:ptCount val="3"/>
                  <c:pt idx="0">
                    <c:v>Acqua Di Gio EDP 125ml</c:v>
                  </c:pt>
                  <c:pt idx="1">
                    <c:v>Acqua Di Gio EDT 100ml</c:v>
                  </c:pt>
                  <c:pt idx="2">
                    <c:v>Acqua Di Gio EDT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E23F-4C47-A200-F2E141D24445}"/>
            </c:ext>
          </c:extLst>
        </c:ser>
        <c:ser>
          <c:idx val="1"/>
          <c:order val="1"/>
          <c:tx>
            <c:strRef>
              <c:f>'USA H'!$H$5</c:f>
              <c:strCache>
                <c:ptCount val="1"/>
                <c:pt idx="0">
                  <c:v>Bvlgari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0.15209176660719018"/>
                  <c:y val="-0.32736721857216339"/>
                </c:manualLayout>
              </c:layout>
              <c:tx>
                <c:rich>
                  <a:bodyPr/>
                  <a:lstStyle/>
                  <a:p>
                    <a:fld id="{56E298F1-A1C5-4A66-8982-BC1FAC2815C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E856F3F2-77E7-4E14-A2F3-71EE6A99AD0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E23F-4C47-A200-F2E141D24445}"/>
                </c:ext>
              </c:extLst>
            </c:dLbl>
            <c:dLbl>
              <c:idx val="1"/>
              <c:layout>
                <c:manualLayout>
                  <c:x val="-0.1953879629406238"/>
                  <c:y val="-0.26807051483079047"/>
                </c:manualLayout>
              </c:layout>
              <c:tx>
                <c:rich>
                  <a:bodyPr/>
                  <a:lstStyle/>
                  <a:p>
                    <a:fld id="{BD92A28E-EEE4-498E-99EB-23C576FC29E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AB94E934-1B4D-45A6-8533-6D7AB560F30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E23F-4C47-A200-F2E141D2444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H'!$P$5:$P$6</c:f>
              <c:numCache>
                <c:formatCode>General</c:formatCode>
                <c:ptCount val="2"/>
                <c:pt idx="0">
                  <c:v>802</c:v>
                </c:pt>
                <c:pt idx="1">
                  <c:v>802</c:v>
                </c:pt>
              </c:numCache>
            </c:numRef>
          </c:xVal>
          <c:yVal>
            <c:numRef>
              <c:f>'USA H'!$L$5:$L$6</c:f>
              <c:numCache>
                <c:formatCode>_([$$-409]* # ##0_);_([$$-409]* \(# ##0\);_([$$-409]* "-"??_);_(@_)</c:formatCode>
                <c:ptCount val="2"/>
                <c:pt idx="0">
                  <c:v>92</c:v>
                </c:pt>
                <c:pt idx="1">
                  <c:v>91</c:v>
                </c:pt>
              </c:numCache>
            </c:numRef>
          </c:yVal>
          <c:bubbleSize>
            <c:numRef>
              <c:f>'USA H'!$J$5:$J$6</c:f>
              <c:numCache>
                <c:formatCode>General</c:formatCode>
                <c:ptCount val="2"/>
                <c:pt idx="0">
                  <c:v>2500</c:v>
                </c:pt>
                <c:pt idx="1">
                  <c:v>2500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H'!$I$2:$I$4</c15:f>
                <c15:dlblRangeCache>
                  <c:ptCount val="3"/>
                  <c:pt idx="0">
                    <c:v>Acqua Di Gio EDP 125ml</c:v>
                  </c:pt>
                  <c:pt idx="1">
                    <c:v>Acqua Di Gio EDT 100ml</c:v>
                  </c:pt>
                  <c:pt idx="2">
                    <c:v>Acqua Di Gio EDT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E23F-4C47-A200-F2E141D24445}"/>
            </c:ext>
          </c:extLst>
        </c:ser>
        <c:ser>
          <c:idx val="2"/>
          <c:order val="2"/>
          <c:tx>
            <c:strRef>
              <c:f>'USA H'!$H$7</c:f>
              <c:strCache>
                <c:ptCount val="1"/>
                <c:pt idx="0">
                  <c:v>Cartier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'USA H'!$P$7:$P$8</c:f>
              <c:numCache>
                <c:formatCode>General</c:formatCode>
                <c:ptCount val="2"/>
                <c:pt idx="0">
                  <c:v>1202</c:v>
                </c:pt>
                <c:pt idx="1">
                  <c:v>1202</c:v>
                </c:pt>
              </c:numCache>
            </c:numRef>
          </c:xVal>
          <c:yVal>
            <c:numRef>
              <c:f>'USA H'!$L$7:$L$8</c:f>
              <c:numCache>
                <c:formatCode>_([$$-409]* # ##0_);_([$$-409]* \(# ##0\);_([$$-409]* "-"??_);_(@_)</c:formatCode>
                <c:ptCount val="2"/>
                <c:pt idx="0">
                  <c:v>108</c:v>
                </c:pt>
                <c:pt idx="1">
                  <c:v>108</c:v>
                </c:pt>
              </c:numCache>
            </c:numRef>
          </c:yVal>
          <c:bubbleSize>
            <c:numRef>
              <c:f>'USA H'!$J$7:$J$8</c:f>
              <c:numCache>
                <c:formatCode>General</c:formatCode>
                <c:ptCount val="2"/>
                <c:pt idx="0">
                  <c:v>2500</c:v>
                </c:pt>
                <c:pt idx="1">
                  <c:v>2500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9-E23F-4C47-A200-F2E141D24445}"/>
            </c:ext>
          </c:extLst>
        </c:ser>
        <c:ser>
          <c:idx val="3"/>
          <c:order val="3"/>
          <c:tx>
            <c:strRef>
              <c:f>'USA H'!$H$9</c:f>
              <c:strCache>
                <c:ptCount val="1"/>
                <c:pt idx="0">
                  <c:v>Chanel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9.5473663709623E-2"/>
                  <c:y val="-4.4472527806029741E-2"/>
                </c:manualLayout>
              </c:layout>
              <c:tx>
                <c:rich>
                  <a:bodyPr/>
                  <a:lstStyle/>
                  <a:p>
                    <a:fld id="{55B2E1F2-2FE7-4DA3-BB28-2D3F36C2086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E9E00C37-59FC-44C7-9805-8D692AF265A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E23F-4C47-A200-F2E141D24445}"/>
                </c:ext>
              </c:extLst>
            </c:dLbl>
            <c:dLbl>
              <c:idx val="1"/>
              <c:layout>
                <c:manualLayout>
                  <c:x val="-0.17984573861580147"/>
                  <c:y val="-4.8178571789865558E-2"/>
                </c:manualLayout>
              </c:layout>
              <c:tx>
                <c:rich>
                  <a:bodyPr/>
                  <a:lstStyle/>
                  <a:p>
                    <a:fld id="{78C6CDEA-C4AA-466E-BD94-FBA2ECDEAB4F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7C7E7B0E-974C-4B35-9CF6-FB3494B4761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D-E23F-4C47-A200-F2E141D24445}"/>
                </c:ext>
              </c:extLst>
            </c:dLbl>
            <c:dLbl>
              <c:idx val="2"/>
              <c:layout>
                <c:manualLayout>
                  <c:x val="-0.10657525251306757"/>
                  <c:y val="-6.5473443714432672E-2"/>
                </c:manualLayout>
              </c:layout>
              <c:tx>
                <c:rich>
                  <a:bodyPr/>
                  <a:lstStyle/>
                  <a:p>
                    <a:fld id="{73B95C09-D7CE-42C7-8230-4D94A0984A86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3AA36967-CF09-42A4-A417-B98B81D825D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E23F-4C47-A200-F2E141D2444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1A9B43E-008A-477D-9638-CAEF219B28CB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E23F-4C47-A200-F2E141D24445}"/>
                </c:ext>
              </c:extLst>
            </c:dLbl>
            <c:dLbl>
              <c:idx val="4"/>
              <c:layout>
                <c:manualLayout>
                  <c:x val="-0.21204034614579062"/>
                  <c:y val="9.0180403606671428E-2"/>
                </c:manualLayout>
              </c:layout>
              <c:tx>
                <c:rich>
                  <a:bodyPr/>
                  <a:lstStyle/>
                  <a:p>
                    <a:fld id="{F3057EF4-1808-47A3-845D-275AD914BE1D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E23F-4C47-A200-F2E141D24445}"/>
                </c:ext>
              </c:extLst>
            </c:dLbl>
            <c:dLbl>
              <c:idx val="5"/>
              <c:layout>
                <c:manualLayout>
                  <c:x val="-0.14765113108581232"/>
                  <c:y val="7.1650183687492361E-2"/>
                </c:manualLayout>
              </c:layout>
              <c:tx>
                <c:rich>
                  <a:bodyPr/>
                  <a:lstStyle/>
                  <a:p>
                    <a:fld id="{5E55F0D3-91BD-4FA6-B242-A1892C8DC3F3}" type="YVALUE">
                      <a:rPr lang="en-US"/>
                      <a:pPr/>
                      <a:t>[Y VALUE]</a:t>
                    </a:fld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E23F-4C47-A200-F2E141D2444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H'!$P$9:$P$14</c:f>
              <c:numCache>
                <c:formatCode>General</c:formatCode>
                <c:ptCount val="6"/>
                <c:pt idx="0">
                  <c:v>1602</c:v>
                </c:pt>
                <c:pt idx="1">
                  <c:v>1602</c:v>
                </c:pt>
                <c:pt idx="2">
                  <c:v>2002</c:v>
                </c:pt>
                <c:pt idx="3">
                  <c:v>1602</c:v>
                </c:pt>
                <c:pt idx="4">
                  <c:v>2002</c:v>
                </c:pt>
                <c:pt idx="5">
                  <c:v>2002</c:v>
                </c:pt>
              </c:numCache>
            </c:numRef>
          </c:xVal>
          <c:yVal>
            <c:numRef>
              <c:f>'USA H'!$L$9:$L$14</c:f>
              <c:numCache>
                <c:formatCode>_([$$-409]* # ##0_);_([$$-409]* \(# ##0\);_([$$-409]* "-"??_);_(@_)</c:formatCode>
                <c:ptCount val="6"/>
                <c:pt idx="0">
                  <c:v>155</c:v>
                </c:pt>
                <c:pt idx="1">
                  <c:v>120</c:v>
                </c:pt>
                <c:pt idx="2">
                  <c:v>102</c:v>
                </c:pt>
                <c:pt idx="3">
                  <c:v>95</c:v>
                </c:pt>
                <c:pt idx="4">
                  <c:v>95</c:v>
                </c:pt>
                <c:pt idx="5">
                  <c:v>75</c:v>
                </c:pt>
              </c:numCache>
            </c:numRef>
          </c:yVal>
          <c:bubbleSize>
            <c:numRef>
              <c:f>'USA H'!$J$9:$J$14</c:f>
              <c:numCache>
                <c:formatCode>General</c:formatCode>
                <c:ptCount val="6"/>
                <c:pt idx="0">
                  <c:v>5625</c:v>
                </c:pt>
                <c:pt idx="1">
                  <c:v>2500</c:v>
                </c:pt>
                <c:pt idx="2">
                  <c:v>2500</c:v>
                </c:pt>
                <c:pt idx="3">
                  <c:v>625</c:v>
                </c:pt>
                <c:pt idx="4">
                  <c:v>2500</c:v>
                </c:pt>
                <c:pt idx="5">
                  <c:v>625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H'!$I$2:$I$4</c15:f>
                <c15:dlblRangeCache>
                  <c:ptCount val="3"/>
                  <c:pt idx="0">
                    <c:v>Acqua Di Gio EDP 125ml</c:v>
                  </c:pt>
                  <c:pt idx="1">
                    <c:v>Acqua Di Gio EDT 100ml</c:v>
                  </c:pt>
                  <c:pt idx="2">
                    <c:v>Acqua Di Gio EDT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A-E23F-4C47-A200-F2E141D24445}"/>
            </c:ext>
          </c:extLst>
        </c:ser>
        <c:ser>
          <c:idx val="4"/>
          <c:order val="4"/>
          <c:tx>
            <c:strRef>
              <c:f>'USA H'!$H$15</c:f>
              <c:strCache>
                <c:ptCount val="1"/>
                <c:pt idx="0">
                  <c:v>Dior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2"/>
            <c:invertIfNegative val="0"/>
            <c:bubble3D val="1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25400"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E23F-4C47-A200-F2E141D24445}"/>
              </c:ext>
            </c:extLst>
          </c:dPt>
          <c:dLbls>
            <c:dLbl>
              <c:idx val="0"/>
              <c:layout>
                <c:manualLayout>
                  <c:x val="5.0851133463475424E-2"/>
                  <c:y val="0.13044341016743918"/>
                </c:manualLayout>
              </c:layout>
              <c:tx>
                <c:rich>
                  <a:bodyPr/>
                  <a:lstStyle/>
                  <a:p>
                    <a:fld id="{AB3F8CC0-2DDF-4DEF-9648-953F78A4674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0E15B88B-90B6-4DC2-8AD6-397B604CACC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E23F-4C47-A200-F2E141D24445}"/>
                </c:ext>
              </c:extLst>
            </c:dLbl>
            <c:dLbl>
              <c:idx val="1"/>
              <c:layout>
                <c:manualLayout>
                  <c:x val="-8.4361235559630224E-2"/>
                  <c:y val="0.1600584951866173"/>
                </c:manualLayout>
              </c:layout>
              <c:tx>
                <c:rich>
                  <a:bodyPr/>
                  <a:lstStyle/>
                  <a:p>
                    <a:fld id="{47652E23-3869-43CB-B14B-9731C7A65FF8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A9FF61F9-3AE3-471D-BAEF-EAB783819CB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E23F-4C47-A200-F2E141D24445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E23F-4C47-A200-F2E141D2444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H'!$P$15:$P$17</c:f>
              <c:numCache>
                <c:formatCode>General</c:formatCode>
                <c:ptCount val="3"/>
                <c:pt idx="0">
                  <c:v>2402</c:v>
                </c:pt>
                <c:pt idx="1">
                  <c:v>2402</c:v>
                </c:pt>
                <c:pt idx="2">
                  <c:v>2402</c:v>
                </c:pt>
              </c:numCache>
            </c:numRef>
          </c:xVal>
          <c:yVal>
            <c:numRef>
              <c:f>'USA H'!$L$15:$L$17</c:f>
              <c:numCache>
                <c:formatCode>_([$$-409]* # ##0_);_([$$-409]* \(# ##0\);_([$$-409]* "-"??_);_(@_)</c:formatCode>
                <c:ptCount val="3"/>
                <c:pt idx="0">
                  <c:v>95</c:v>
                </c:pt>
                <c:pt idx="1">
                  <c:v>95</c:v>
                </c:pt>
                <c:pt idx="2">
                  <c:v>77</c:v>
                </c:pt>
              </c:numCache>
            </c:numRef>
          </c:yVal>
          <c:bubbleSize>
            <c:numRef>
              <c:f>'USA H'!$J$15:$J$17</c:f>
              <c:numCache>
                <c:formatCode>General</c:formatCode>
                <c:ptCount val="3"/>
                <c:pt idx="0">
                  <c:v>2500</c:v>
                </c:pt>
                <c:pt idx="1">
                  <c:v>2500</c:v>
                </c:pt>
                <c:pt idx="2">
                  <c:v>1406.25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H'!$I$15:$I$17</c15:f>
                <c15:dlblRangeCache>
                  <c:ptCount val="3"/>
                  <c:pt idx="0">
                    <c:v>Dior Homme EDT 100ml</c:v>
                  </c:pt>
                  <c:pt idx="1">
                    <c:v>Dior Sauvage EDT 100ml</c:v>
                  </c:pt>
                  <c:pt idx="2">
                    <c:v>Dior Sauvage EDT 60ML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E23F-4C47-A200-F2E141D24445}"/>
            </c:ext>
          </c:extLst>
        </c:ser>
        <c:ser>
          <c:idx val="5"/>
          <c:order val="5"/>
          <c:tx>
            <c:strRef>
              <c:f>'USA H'!$H$18</c:f>
              <c:strCache>
                <c:ptCount val="1"/>
                <c:pt idx="0">
                  <c:v>HERMES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1"/>
            <c:invertIfNegative val="0"/>
            <c:bubble3D val="1"/>
            <c:extLst>
              <c:ext xmlns:c16="http://schemas.microsoft.com/office/drawing/2014/chart" uri="{C3380CC4-5D6E-409C-BE32-E72D297353CC}">
                <c16:uniqueId val="{00000021-E23F-4C47-A200-F2E141D24445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4C488D3-B96B-44DC-BCF6-AB8EA146A73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D891BBC3-E127-4626-80A2-DCF27EAE0E5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E23F-4C47-A200-F2E141D24445}"/>
                </c:ext>
              </c:extLst>
            </c:dLbl>
            <c:dLbl>
              <c:idx val="1"/>
              <c:layout>
                <c:manualLayout>
                  <c:x val="-0.16430351429097914"/>
                  <c:y val="6.1767399730596868E-2"/>
                </c:manualLayout>
              </c:layout>
              <c:tx>
                <c:rich>
                  <a:bodyPr/>
                  <a:lstStyle/>
                  <a:p>
                    <a:fld id="{D4C64D7F-834D-4AA8-B1ED-29DDF3875998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73EA550B-0682-4B1E-9E49-D3F93894FCC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E23F-4C47-A200-F2E141D2444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7E042CA-06E7-40A1-B144-BDE100C0BF6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0AEF16CC-70BB-49CC-B5AA-0FDF76AE35A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E23F-4C47-A200-F2E141D2444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F246AEE-0ADE-41B5-9588-1FFC091374E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BF889CE1-BD8C-45E9-8F22-98606F11B10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E23F-4C47-A200-F2E141D2444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944145F-8ED5-4CE8-9FB5-183AC40C542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1FCD0BE7-5CC2-4449-B400-7D66CFAFA12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E23F-4C47-A200-F2E141D2444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ACDFE06-F6F7-40F7-8732-B0A35B6898D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C6D26573-341E-4630-A511-73EC1AA7094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E23F-4C47-A200-F2E141D2444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362A125-ECCC-4382-8508-8EB699E4EB9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F549B291-8FBF-4D1F-8B57-2A23E834AFE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E23F-4C47-A200-F2E141D2444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3C97278-83A0-4227-BAC8-12E8C6CFE0A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316C1139-2F17-49AB-AF9C-0B8A8ECAE03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E23F-4C47-A200-F2E141D2444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A173202-5B1F-4A57-ACC0-49D1DC0FE74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473ACD51-F441-42E6-B4DF-757DD547225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E23F-4C47-A200-F2E141D2444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10ED2DE-DD8F-49EB-80D8-AF9EC0F755C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EE4BED7F-459A-4BA9-B67F-03ED9F727D8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E23F-4C47-A200-F2E141D2444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'USA H'!$P$18:$P$27</c:f>
              <c:numCache>
                <c:formatCode>General</c:formatCode>
                <c:ptCount val="10"/>
                <c:pt idx="0">
                  <c:v>2802</c:v>
                </c:pt>
                <c:pt idx="1">
                  <c:v>3202</c:v>
                </c:pt>
                <c:pt idx="2">
                  <c:v>2802</c:v>
                </c:pt>
                <c:pt idx="3">
                  <c:v>3202</c:v>
                </c:pt>
                <c:pt idx="4">
                  <c:v>2802</c:v>
                </c:pt>
                <c:pt idx="5">
                  <c:v>3602</c:v>
                </c:pt>
                <c:pt idx="6">
                  <c:v>3602</c:v>
                </c:pt>
                <c:pt idx="7">
                  <c:v>3202</c:v>
                </c:pt>
                <c:pt idx="8">
                  <c:v>3202</c:v>
                </c:pt>
                <c:pt idx="9">
                  <c:v>3202</c:v>
                </c:pt>
              </c:numCache>
            </c:numRef>
          </c:xVal>
          <c:yVal>
            <c:numRef>
              <c:f>'USA H'!$L$18:$L$27</c:f>
              <c:numCache>
                <c:formatCode>_([$$-409]* # ##0_);_([$$-409]* \(# ##0\);_([$$-409]* "-"??_);_(@_)</c:formatCode>
                <c:ptCount val="10"/>
                <c:pt idx="0">
                  <c:v>220</c:v>
                </c:pt>
                <c:pt idx="1">
                  <c:v>165</c:v>
                </c:pt>
                <c:pt idx="2">
                  <c:v>150</c:v>
                </c:pt>
                <c:pt idx="3">
                  <c:v>140</c:v>
                </c:pt>
                <c:pt idx="4">
                  <c:v>135</c:v>
                </c:pt>
                <c:pt idx="5">
                  <c:v>130</c:v>
                </c:pt>
                <c:pt idx="6">
                  <c:v>130</c:v>
                </c:pt>
                <c:pt idx="7">
                  <c:v>120</c:v>
                </c:pt>
                <c:pt idx="8">
                  <c:v>90</c:v>
                </c:pt>
                <c:pt idx="9">
                  <c:v>86</c:v>
                </c:pt>
              </c:numCache>
            </c:numRef>
          </c:yVal>
          <c:bubbleSize>
            <c:numRef>
              <c:f>'USA H'!$J$18:$J$27</c:f>
              <c:numCache>
                <c:formatCode>General</c:formatCode>
                <c:ptCount val="10"/>
                <c:pt idx="0">
                  <c:v>10000</c:v>
                </c:pt>
                <c:pt idx="1">
                  <c:v>10000</c:v>
                </c:pt>
                <c:pt idx="2">
                  <c:v>2500</c:v>
                </c:pt>
                <c:pt idx="3">
                  <c:v>2500</c:v>
                </c:pt>
                <c:pt idx="4">
                  <c:v>1406.25</c:v>
                </c:pt>
                <c:pt idx="5">
                  <c:v>2500</c:v>
                </c:pt>
                <c:pt idx="6">
                  <c:v>2500</c:v>
                </c:pt>
                <c:pt idx="7">
                  <c:v>2500</c:v>
                </c:pt>
                <c:pt idx="8">
                  <c:v>1406.25</c:v>
                </c:pt>
                <c:pt idx="9">
                  <c:v>625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'USA H'!$I$18:$I$27</c15:f>
                <c15:dlblRangeCache>
                  <c:ptCount val="10"/>
                  <c:pt idx="0">
                    <c:v>TDH PP VAP 200ML</c:v>
                  </c:pt>
                  <c:pt idx="1">
                    <c:v>TDH EDT VAP 200ML</c:v>
                  </c:pt>
                  <c:pt idx="2">
                    <c:v>VDH PP VAP-R 100ML</c:v>
                  </c:pt>
                  <c:pt idx="3">
                    <c:v>VDH EDT VAP-R 100ML</c:v>
                  </c:pt>
                  <c:pt idx="4">
                    <c:v>TDH PP VAP 75ML</c:v>
                  </c:pt>
                  <c:pt idx="5">
                    <c:v>EOV EDC VAP 100ML</c:v>
                  </c:pt>
                  <c:pt idx="6">
                    <c:v>ERE EDC VAP 100ML</c:v>
                  </c:pt>
                  <c:pt idx="7">
                    <c:v>TDH EDT VAP 100ML</c:v>
                  </c:pt>
                  <c:pt idx="8">
                    <c:v>TDH ETF VAP 75ML</c:v>
                  </c:pt>
                  <c:pt idx="9">
                    <c:v>TDH EDT VAP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C-E23F-4C47-A200-F2E141D24445}"/>
            </c:ext>
          </c:extLst>
        </c:ser>
        <c:ser>
          <c:idx val="6"/>
          <c:order val="6"/>
          <c:tx>
            <c:strRef>
              <c:f>'USA H'!$H$28</c:f>
              <c:strCache>
                <c:ptCount val="1"/>
                <c:pt idx="0">
                  <c:v>Jo Malone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1"/>
            <c:extLst>
              <c:ext xmlns:c16="http://schemas.microsoft.com/office/drawing/2014/chart" uri="{C3380CC4-5D6E-409C-BE32-E72D297353CC}">
                <c16:uniqueId val="{00000003-2A9F-493E-A5EE-0EE78AE436F7}"/>
              </c:ext>
            </c:extLst>
          </c:dPt>
          <c:xVal>
            <c:numRef>
              <c:f>'USA H'!$P$28</c:f>
              <c:numCache>
                <c:formatCode>General</c:formatCode>
                <c:ptCount val="1"/>
                <c:pt idx="0">
                  <c:v>4002</c:v>
                </c:pt>
              </c:numCache>
            </c:numRef>
          </c:xVal>
          <c:yVal>
            <c:numRef>
              <c:f>'USA H'!$L$28</c:f>
              <c:numCache>
                <c:formatCode>_([$$-409]* # ##0_);_([$$-409]* \(# ##0\);_([$$-409]* "-"??_);_(@_)</c:formatCode>
                <c:ptCount val="1"/>
                <c:pt idx="0">
                  <c:v>136</c:v>
                </c:pt>
              </c:numCache>
            </c:numRef>
          </c:yVal>
          <c:bubbleSize>
            <c:numRef>
              <c:f>'USA H'!$J$28</c:f>
              <c:numCache>
                <c:formatCode>General</c:formatCode>
                <c:ptCount val="1"/>
                <c:pt idx="0">
                  <c:v>2500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D-E23F-4C47-A200-F2E141D24445}"/>
            </c:ext>
          </c:extLst>
        </c:ser>
        <c:ser>
          <c:idx val="7"/>
          <c:order val="7"/>
          <c:tx>
            <c:strRef>
              <c:f>'USA H'!$H$29</c:f>
              <c:strCache>
                <c:ptCount val="1"/>
                <c:pt idx="0">
                  <c:v>Tom Ford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'USA H'!$P$29:$P$30</c:f>
              <c:numCache>
                <c:formatCode>General</c:formatCode>
                <c:ptCount val="2"/>
                <c:pt idx="0">
                  <c:v>4402</c:v>
                </c:pt>
                <c:pt idx="1">
                  <c:v>4402</c:v>
                </c:pt>
              </c:numCache>
            </c:numRef>
          </c:xVal>
          <c:yVal>
            <c:numRef>
              <c:f>'USA H'!$L$29:$L$30</c:f>
              <c:numCache>
                <c:formatCode>_([$$-409]* # ##0_);_([$$-409]* \(# ##0\);_([$$-409]* "-"??_);_(@_)</c:formatCode>
                <c:ptCount val="2"/>
                <c:pt idx="0">
                  <c:v>320</c:v>
                </c:pt>
                <c:pt idx="1">
                  <c:v>166</c:v>
                </c:pt>
              </c:numCache>
            </c:numRef>
          </c:yVal>
          <c:bubbleSize>
            <c:numRef>
              <c:f>'USA H'!$J$29:$J$30</c:f>
              <c:numCache>
                <c:formatCode>General</c:formatCode>
                <c:ptCount val="2"/>
                <c:pt idx="0">
                  <c:v>2500</c:v>
                </c:pt>
                <c:pt idx="1">
                  <c:v>2500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E-E23F-4C47-A200-F2E141D244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20"/>
        <c:showNegBubbles val="0"/>
        <c:axId val="505657608"/>
        <c:axId val="505655640"/>
      </c:bubbleChart>
      <c:valAx>
        <c:axId val="505657608"/>
        <c:scaling>
          <c:orientation val="minMax"/>
          <c:max val="5500"/>
          <c:min val="-50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655640"/>
        <c:crosses val="autoZero"/>
        <c:crossBetween val="midCat"/>
      </c:valAx>
      <c:valAx>
        <c:axId val="505655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[$$-409]* # ##0_);_([$$-409]* \(# ##0\);_([$$-409]* &quot;-&quot;??_);_(@_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6576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355533</xdr:colOff>
      <xdr:row>0</xdr:row>
      <xdr:rowOff>257735</xdr:rowOff>
    </xdr:from>
    <xdr:to>
      <xdr:col>41</xdr:col>
      <xdr:colOff>298102</xdr:colOff>
      <xdr:row>52</xdr:row>
      <xdr:rowOff>94357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366740</xdr:colOff>
      <xdr:row>0</xdr:row>
      <xdr:rowOff>0</xdr:rowOff>
    </xdr:from>
    <xdr:to>
      <xdr:col>33</xdr:col>
      <xdr:colOff>309309</xdr:colOff>
      <xdr:row>51</xdr:row>
      <xdr:rowOff>27122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zoomScale="85" zoomScaleNormal="85" workbookViewId="0">
      <selection activeCell="V37" sqref="V37"/>
    </sheetView>
  </sheetViews>
  <sheetFormatPr defaultRowHeight="15" x14ac:dyDescent="0.25"/>
  <cols>
    <col min="1" max="8" width="9.140625" style="21"/>
    <col min="9" max="9" width="28.140625" style="21" bestFit="1" customWidth="1"/>
    <col min="10" max="15" width="9.140625" style="21"/>
    <col min="16" max="16" width="9.140625" style="207"/>
    <col min="17" max="16384" width="9.140625" style="21"/>
  </cols>
  <sheetData>
    <row r="1" spans="1:17" ht="31.5" x14ac:dyDescent="0.25">
      <c r="A1" s="15" t="s">
        <v>9</v>
      </c>
      <c r="B1" s="15" t="s">
        <v>3</v>
      </c>
      <c r="C1" s="15" t="s">
        <v>6</v>
      </c>
      <c r="D1" s="15" t="s">
        <v>2</v>
      </c>
      <c r="E1" s="15" t="s">
        <v>7</v>
      </c>
      <c r="F1" s="15" t="s">
        <v>81</v>
      </c>
      <c r="G1" s="15" t="s">
        <v>82</v>
      </c>
      <c r="H1" s="12" t="s">
        <v>0</v>
      </c>
      <c r="I1" s="12" t="s">
        <v>1</v>
      </c>
      <c r="J1" s="12" t="s">
        <v>206</v>
      </c>
      <c r="K1" s="12" t="s">
        <v>11</v>
      </c>
      <c r="L1" s="12" t="s">
        <v>94</v>
      </c>
      <c r="M1" s="12" t="s">
        <v>95</v>
      </c>
      <c r="N1" s="13" t="s">
        <v>96</v>
      </c>
      <c r="O1" s="12" t="s">
        <v>93</v>
      </c>
      <c r="Q1" s="21">
        <v>200</v>
      </c>
    </row>
    <row r="2" spans="1:17" ht="15.75" x14ac:dyDescent="0.25">
      <c r="A2" s="14"/>
      <c r="B2" s="14" t="s">
        <v>185</v>
      </c>
      <c r="C2" s="14" t="s">
        <v>5</v>
      </c>
      <c r="D2" s="14" t="s">
        <v>186</v>
      </c>
      <c r="E2" s="14">
        <v>7.0000000000000007E-2</v>
      </c>
      <c r="F2" s="14" t="s">
        <v>83</v>
      </c>
      <c r="G2" s="14" t="s">
        <v>86</v>
      </c>
      <c r="H2" s="49" t="s">
        <v>18</v>
      </c>
      <c r="I2" s="50" t="s">
        <v>166</v>
      </c>
      <c r="J2" s="205">
        <f>VLOOKUP(I2,DB!I:J,2,0)</f>
        <v>1</v>
      </c>
      <c r="K2" s="52">
        <v>125</v>
      </c>
      <c r="L2" s="79">
        <v>130</v>
      </c>
      <c r="M2" s="53"/>
      <c r="N2" s="53"/>
      <c r="O2" s="79">
        <v>130</v>
      </c>
      <c r="P2" s="208">
        <v>50</v>
      </c>
    </row>
    <row r="3" spans="1:17" ht="15.75" x14ac:dyDescent="0.25">
      <c r="A3" s="14"/>
      <c r="B3" s="14" t="s">
        <v>185</v>
      </c>
      <c r="C3" s="14" t="s">
        <v>5</v>
      </c>
      <c r="D3" s="14" t="s">
        <v>186</v>
      </c>
      <c r="E3" s="14">
        <v>7.0000000000000007E-2</v>
      </c>
      <c r="F3" s="14" t="s">
        <v>83</v>
      </c>
      <c r="G3" s="14" t="s">
        <v>85</v>
      </c>
      <c r="H3" s="49" t="s">
        <v>18</v>
      </c>
      <c r="I3" s="50" t="s">
        <v>89</v>
      </c>
      <c r="J3" s="205">
        <f>VLOOKUP(I3,DB!I:J,2,0)</f>
        <v>0.5</v>
      </c>
      <c r="K3" s="50">
        <v>50</v>
      </c>
      <c r="L3" s="79">
        <v>68</v>
      </c>
      <c r="M3" s="53"/>
      <c r="N3" s="53"/>
      <c r="O3" s="79">
        <v>68</v>
      </c>
      <c r="P3" s="208">
        <f>+P2+$Q$1</f>
        <v>250</v>
      </c>
    </row>
    <row r="4" spans="1:17" ht="15.75" x14ac:dyDescent="0.25">
      <c r="A4" s="14"/>
      <c r="B4" s="14" t="s">
        <v>185</v>
      </c>
      <c r="C4" s="14" t="s">
        <v>5</v>
      </c>
      <c r="D4" s="14" t="s">
        <v>186</v>
      </c>
      <c r="E4" s="14">
        <v>7.0000000000000007E-2</v>
      </c>
      <c r="F4" s="14" t="s">
        <v>83</v>
      </c>
      <c r="G4" s="14" t="s">
        <v>85</v>
      </c>
      <c r="H4" s="49" t="s">
        <v>18</v>
      </c>
      <c r="I4" s="50" t="s">
        <v>20</v>
      </c>
      <c r="J4" s="205">
        <f>VLOOKUP(I4,DB!I:J,2,0)</f>
        <v>1</v>
      </c>
      <c r="K4" s="50">
        <v>100</v>
      </c>
      <c r="L4" s="79">
        <v>85</v>
      </c>
      <c r="M4" s="53"/>
      <c r="N4" s="53"/>
      <c r="O4" s="79">
        <v>85</v>
      </c>
      <c r="P4" s="208">
        <v>250</v>
      </c>
    </row>
    <row r="5" spans="1:17" ht="15.75" x14ac:dyDescent="0.25">
      <c r="A5" s="14"/>
      <c r="B5" s="14" t="s">
        <v>185</v>
      </c>
      <c r="C5" s="14" t="s">
        <v>5</v>
      </c>
      <c r="D5" s="14" t="s">
        <v>186</v>
      </c>
      <c r="E5" s="14">
        <v>7.0000000000000007E-2</v>
      </c>
      <c r="F5" s="14" t="s">
        <v>83</v>
      </c>
      <c r="G5" s="14" t="s">
        <v>85</v>
      </c>
      <c r="H5" s="56" t="s">
        <v>23</v>
      </c>
      <c r="I5" s="57" t="s">
        <v>24</v>
      </c>
      <c r="J5" s="205">
        <f>VLOOKUP(I5,DB!I:J,2,0)</f>
        <v>1</v>
      </c>
      <c r="K5" s="57">
        <v>100</v>
      </c>
      <c r="L5" s="88">
        <v>91</v>
      </c>
      <c r="M5" s="59"/>
      <c r="N5" s="59"/>
      <c r="O5" s="88">
        <v>91</v>
      </c>
      <c r="P5" s="208">
        <f t="shared" ref="P4:P30" si="0">+P4+170</f>
        <v>420</v>
      </c>
    </row>
    <row r="6" spans="1:17" ht="15.75" x14ac:dyDescent="0.25">
      <c r="A6" s="14"/>
      <c r="B6" s="14" t="s">
        <v>185</v>
      </c>
      <c r="C6" s="14" t="s">
        <v>5</v>
      </c>
      <c r="D6" s="14" t="s">
        <v>186</v>
      </c>
      <c r="E6" s="14">
        <v>7.0000000000000007E-2</v>
      </c>
      <c r="F6" s="14" t="s">
        <v>83</v>
      </c>
      <c r="G6" s="14" t="s">
        <v>85</v>
      </c>
      <c r="H6" s="56" t="s">
        <v>23</v>
      </c>
      <c r="I6" s="57" t="s">
        <v>27</v>
      </c>
      <c r="J6" s="205">
        <f>VLOOKUP(I6,DB!I:J,2,0)</f>
        <v>1</v>
      </c>
      <c r="K6" s="57">
        <v>100</v>
      </c>
      <c r="L6" s="88">
        <v>92</v>
      </c>
      <c r="M6" s="59"/>
      <c r="N6" s="59"/>
      <c r="O6" s="88">
        <v>92</v>
      </c>
      <c r="P6" s="208">
        <f t="shared" si="0"/>
        <v>590</v>
      </c>
    </row>
    <row r="7" spans="1:17" ht="15.75" x14ac:dyDescent="0.25">
      <c r="A7" s="14"/>
      <c r="B7" s="14" t="s">
        <v>185</v>
      </c>
      <c r="C7" s="14" t="s">
        <v>5</v>
      </c>
      <c r="D7" s="14" t="s">
        <v>186</v>
      </c>
      <c r="E7" s="14">
        <v>7.0000000000000007E-2</v>
      </c>
      <c r="F7" s="14" t="s">
        <v>83</v>
      </c>
      <c r="G7" s="14" t="s">
        <v>85</v>
      </c>
      <c r="H7" s="42" t="s">
        <v>31</v>
      </c>
      <c r="I7" s="43" t="s">
        <v>34</v>
      </c>
      <c r="J7" s="205">
        <f>VLOOKUP(I7,DB!I:J,2,0)</f>
        <v>1</v>
      </c>
      <c r="K7" s="43">
        <v>100</v>
      </c>
      <c r="L7" s="45">
        <v>108</v>
      </c>
      <c r="M7" s="45"/>
      <c r="N7" s="45"/>
      <c r="O7" s="115">
        <v>108</v>
      </c>
      <c r="P7" s="208">
        <f t="shared" si="0"/>
        <v>760</v>
      </c>
    </row>
    <row r="8" spans="1:17" ht="15.75" x14ac:dyDescent="0.25">
      <c r="A8" s="14"/>
      <c r="B8" s="14" t="s">
        <v>185</v>
      </c>
      <c r="C8" s="14" t="s">
        <v>5</v>
      </c>
      <c r="D8" s="14" t="s">
        <v>186</v>
      </c>
      <c r="E8" s="14">
        <v>7.0000000000000007E-2</v>
      </c>
      <c r="F8" s="14" t="s">
        <v>83</v>
      </c>
      <c r="G8" s="14" t="s">
        <v>85</v>
      </c>
      <c r="H8" s="42" t="s">
        <v>31</v>
      </c>
      <c r="I8" s="43" t="s">
        <v>36</v>
      </c>
      <c r="J8" s="205">
        <f>VLOOKUP(I8,DB!I:J,2,0)</f>
        <v>1</v>
      </c>
      <c r="K8" s="43">
        <v>100</v>
      </c>
      <c r="L8" s="45">
        <v>108</v>
      </c>
      <c r="M8" s="45"/>
      <c r="N8" s="45"/>
      <c r="O8" s="115">
        <v>108</v>
      </c>
      <c r="P8" s="208">
        <f t="shared" si="0"/>
        <v>930</v>
      </c>
    </row>
    <row r="9" spans="1:17" ht="15.75" x14ac:dyDescent="0.25">
      <c r="A9" s="14"/>
      <c r="B9" s="14" t="s">
        <v>185</v>
      </c>
      <c r="C9" s="14" t="s">
        <v>5</v>
      </c>
      <c r="D9" s="14" t="s">
        <v>186</v>
      </c>
      <c r="E9" s="14">
        <v>7.0000000000000007E-2</v>
      </c>
      <c r="F9" s="14" t="s">
        <v>83</v>
      </c>
      <c r="G9" s="14" t="s">
        <v>86</v>
      </c>
      <c r="H9" s="127" t="s">
        <v>39</v>
      </c>
      <c r="I9" s="128" t="s">
        <v>90</v>
      </c>
      <c r="J9" s="205">
        <f>VLOOKUP(I9,DB!I:J,2,0)</f>
        <v>1.5</v>
      </c>
      <c r="K9" s="128">
        <v>150</v>
      </c>
      <c r="L9" s="129">
        <v>155</v>
      </c>
      <c r="M9" s="129"/>
      <c r="N9" s="129"/>
      <c r="O9" s="130">
        <v>155</v>
      </c>
      <c r="P9" s="208">
        <f t="shared" si="0"/>
        <v>1100</v>
      </c>
    </row>
    <row r="10" spans="1:17" ht="15.75" x14ac:dyDescent="0.25">
      <c r="A10" s="14"/>
      <c r="B10" s="14" t="s">
        <v>185</v>
      </c>
      <c r="C10" s="14" t="s">
        <v>5</v>
      </c>
      <c r="D10" s="14" t="s">
        <v>186</v>
      </c>
      <c r="E10" s="14">
        <v>7.0000000000000007E-2</v>
      </c>
      <c r="F10" s="14" t="s">
        <v>83</v>
      </c>
      <c r="G10" s="14" t="s">
        <v>86</v>
      </c>
      <c r="H10" s="127" t="s">
        <v>39</v>
      </c>
      <c r="I10" s="128" t="s">
        <v>40</v>
      </c>
      <c r="J10" s="205">
        <f>VLOOKUP(I10,DB!I:J,2,0)</f>
        <v>1</v>
      </c>
      <c r="K10" s="128">
        <v>100</v>
      </c>
      <c r="L10" s="129">
        <v>120</v>
      </c>
      <c r="M10" s="129"/>
      <c r="N10" s="129"/>
      <c r="O10" s="130">
        <v>120</v>
      </c>
      <c r="P10" s="208">
        <v>1270</v>
      </c>
    </row>
    <row r="11" spans="1:17" ht="15.75" x14ac:dyDescent="0.25">
      <c r="A11" s="14"/>
      <c r="B11" s="14" t="s">
        <v>185</v>
      </c>
      <c r="C11" s="14" t="s">
        <v>5</v>
      </c>
      <c r="D11" s="14" t="s">
        <v>186</v>
      </c>
      <c r="E11" s="14">
        <v>7.0000000000000007E-2</v>
      </c>
      <c r="F11" s="14" t="s">
        <v>83</v>
      </c>
      <c r="G11" s="14" t="s">
        <v>86</v>
      </c>
      <c r="H11" s="127" t="s">
        <v>39</v>
      </c>
      <c r="I11" s="128" t="s">
        <v>70</v>
      </c>
      <c r="J11" s="205">
        <f>VLOOKUP(I11,DB!I:J,2,0)</f>
        <v>0.5</v>
      </c>
      <c r="K11" s="128">
        <v>50</v>
      </c>
      <c r="L11" s="129">
        <v>95</v>
      </c>
      <c r="M11" s="129"/>
      <c r="N11" s="129"/>
      <c r="O11" s="130">
        <v>95</v>
      </c>
      <c r="P11" s="208">
        <v>1270</v>
      </c>
    </row>
    <row r="12" spans="1:17" ht="15.75" x14ac:dyDescent="0.25">
      <c r="A12" s="14"/>
      <c r="B12" s="14" t="s">
        <v>185</v>
      </c>
      <c r="C12" s="14" t="s">
        <v>5</v>
      </c>
      <c r="D12" s="14" t="s">
        <v>186</v>
      </c>
      <c r="E12" s="14">
        <v>7.0000000000000007E-2</v>
      </c>
      <c r="F12" s="14" t="s">
        <v>83</v>
      </c>
      <c r="G12" s="14" t="s">
        <v>85</v>
      </c>
      <c r="H12" s="127" t="s">
        <v>39</v>
      </c>
      <c r="I12" s="128" t="s">
        <v>41</v>
      </c>
      <c r="J12" s="205">
        <f>VLOOKUP(I12,DB!I:J,2,0)</f>
        <v>1</v>
      </c>
      <c r="K12" s="128">
        <v>100</v>
      </c>
      <c r="L12" s="129">
        <v>95</v>
      </c>
      <c r="M12" s="129"/>
      <c r="N12" s="129"/>
      <c r="O12" s="130">
        <v>95</v>
      </c>
      <c r="P12" s="208">
        <v>1500</v>
      </c>
    </row>
    <row r="13" spans="1:17" ht="15.75" x14ac:dyDescent="0.25">
      <c r="A13" s="14"/>
      <c r="B13" s="14" t="s">
        <v>185</v>
      </c>
      <c r="C13" s="14" t="s">
        <v>5</v>
      </c>
      <c r="D13" s="14" t="s">
        <v>186</v>
      </c>
      <c r="E13" s="14">
        <v>7.0000000000000007E-2</v>
      </c>
      <c r="F13" s="14" t="s">
        <v>83</v>
      </c>
      <c r="G13" s="14" t="s">
        <v>85</v>
      </c>
      <c r="H13" s="127" t="s">
        <v>39</v>
      </c>
      <c r="I13" s="128" t="s">
        <v>88</v>
      </c>
      <c r="J13" s="205">
        <f>VLOOKUP(I13,DB!I:J,2,0)</f>
        <v>0.5</v>
      </c>
      <c r="K13" s="128">
        <v>50</v>
      </c>
      <c r="L13" s="129">
        <v>75</v>
      </c>
      <c r="M13" s="129"/>
      <c r="N13" s="129"/>
      <c r="O13" s="130">
        <v>75</v>
      </c>
      <c r="P13" s="208">
        <v>1500</v>
      </c>
    </row>
    <row r="14" spans="1:17" ht="15.75" x14ac:dyDescent="0.25">
      <c r="A14" s="14"/>
      <c r="B14" s="14" t="s">
        <v>185</v>
      </c>
      <c r="C14" s="14" t="s">
        <v>5</v>
      </c>
      <c r="D14" s="14" t="s">
        <v>186</v>
      </c>
      <c r="E14" s="14">
        <v>7.0000000000000007E-2</v>
      </c>
      <c r="F14" s="14" t="s">
        <v>83</v>
      </c>
      <c r="G14" s="14" t="s">
        <v>85</v>
      </c>
      <c r="H14" s="127" t="s">
        <v>39</v>
      </c>
      <c r="I14" s="128" t="s">
        <v>75</v>
      </c>
      <c r="J14" s="205">
        <f>VLOOKUP(I14,DB!I:J,2,0)</f>
        <v>1</v>
      </c>
      <c r="K14" s="128">
        <v>100</v>
      </c>
      <c r="L14" s="129">
        <v>102</v>
      </c>
      <c r="M14" s="129"/>
      <c r="N14" s="129"/>
      <c r="O14" s="130">
        <v>102</v>
      </c>
      <c r="P14" s="208">
        <v>1500</v>
      </c>
    </row>
    <row r="15" spans="1:17" ht="15.75" x14ac:dyDescent="0.25">
      <c r="A15" s="14"/>
      <c r="B15" s="14" t="s">
        <v>185</v>
      </c>
      <c r="C15" s="14" t="s">
        <v>5</v>
      </c>
      <c r="D15" s="14" t="s">
        <v>186</v>
      </c>
      <c r="E15" s="14">
        <v>7.0000000000000007E-2</v>
      </c>
      <c r="F15" s="14" t="s">
        <v>83</v>
      </c>
      <c r="G15" s="14" t="s">
        <v>85</v>
      </c>
      <c r="H15" s="142" t="s">
        <v>44</v>
      </c>
      <c r="I15" s="143" t="s">
        <v>47</v>
      </c>
      <c r="J15" s="205">
        <f>VLOOKUP(I15,DB!I:J,2,0)</f>
        <v>1</v>
      </c>
      <c r="K15" s="143">
        <v>100</v>
      </c>
      <c r="L15" s="144">
        <v>95</v>
      </c>
      <c r="M15" s="144"/>
      <c r="N15" s="144"/>
      <c r="O15" s="145">
        <v>95</v>
      </c>
      <c r="P15" s="208">
        <f t="shared" si="0"/>
        <v>1670</v>
      </c>
    </row>
    <row r="16" spans="1:17" ht="15.75" x14ac:dyDescent="0.25">
      <c r="A16" s="14"/>
      <c r="B16" s="14" t="s">
        <v>185</v>
      </c>
      <c r="C16" s="14" t="s">
        <v>5</v>
      </c>
      <c r="D16" s="14" t="s">
        <v>186</v>
      </c>
      <c r="E16" s="14">
        <v>7.0000000000000007E-2</v>
      </c>
      <c r="F16" s="14" t="s">
        <v>83</v>
      </c>
      <c r="G16" s="14" t="s">
        <v>85</v>
      </c>
      <c r="H16" s="142" t="s">
        <v>44</v>
      </c>
      <c r="I16" s="143" t="s">
        <v>51</v>
      </c>
      <c r="J16" s="205">
        <f>VLOOKUP(I16,DB!I:J,2,0)</f>
        <v>1</v>
      </c>
      <c r="K16" s="143">
        <v>100</v>
      </c>
      <c r="L16" s="144">
        <v>95</v>
      </c>
      <c r="M16" s="144"/>
      <c r="N16" s="144"/>
      <c r="O16" s="145">
        <v>95</v>
      </c>
      <c r="P16" s="208">
        <f t="shared" si="0"/>
        <v>1840</v>
      </c>
    </row>
    <row r="17" spans="1:16" ht="15.75" x14ac:dyDescent="0.25">
      <c r="A17" s="14"/>
      <c r="B17" s="14" t="s">
        <v>185</v>
      </c>
      <c r="C17" s="14" t="s">
        <v>5</v>
      </c>
      <c r="D17" s="14" t="s">
        <v>186</v>
      </c>
      <c r="E17" s="14">
        <v>7.0000000000000007E-2</v>
      </c>
      <c r="F17" s="14" t="s">
        <v>83</v>
      </c>
      <c r="G17" s="14" t="s">
        <v>85</v>
      </c>
      <c r="H17" s="142" t="s">
        <v>44</v>
      </c>
      <c r="I17" s="143" t="s">
        <v>52</v>
      </c>
      <c r="J17" s="205">
        <f>VLOOKUP(I17,DB!I:J,2,0)</f>
        <v>0.75</v>
      </c>
      <c r="K17" s="143">
        <v>60</v>
      </c>
      <c r="L17" s="144">
        <v>77</v>
      </c>
      <c r="M17" s="144"/>
      <c r="N17" s="144"/>
      <c r="O17" s="145">
        <v>77</v>
      </c>
      <c r="P17" s="208">
        <f t="shared" si="0"/>
        <v>2010</v>
      </c>
    </row>
    <row r="18" spans="1:16" ht="15.75" x14ac:dyDescent="0.25">
      <c r="A18" s="14">
        <v>23659</v>
      </c>
      <c r="B18" s="14" t="s">
        <v>185</v>
      </c>
      <c r="C18" s="14" t="s">
        <v>5</v>
      </c>
      <c r="D18" s="14" t="s">
        <v>186</v>
      </c>
      <c r="E18" s="14">
        <v>7.0000000000000007E-2</v>
      </c>
      <c r="F18" s="14" t="s">
        <v>83</v>
      </c>
      <c r="G18" s="14" t="s">
        <v>85</v>
      </c>
      <c r="H18" s="36" t="s">
        <v>17</v>
      </c>
      <c r="I18" s="37" t="s">
        <v>187</v>
      </c>
      <c r="J18" s="205">
        <f>VLOOKUP(I18,DB!I:J,2,0)</f>
        <v>2</v>
      </c>
      <c r="K18" s="41">
        <v>200</v>
      </c>
      <c r="L18" s="65">
        <v>165</v>
      </c>
      <c r="M18" s="65"/>
      <c r="N18" s="65"/>
      <c r="O18" s="40">
        <v>165</v>
      </c>
      <c r="P18" s="208">
        <f t="shared" si="0"/>
        <v>2180</v>
      </c>
    </row>
    <row r="19" spans="1:16" ht="15.75" x14ac:dyDescent="0.25">
      <c r="A19" s="14">
        <v>20872</v>
      </c>
      <c r="B19" s="14" t="s">
        <v>185</v>
      </c>
      <c r="C19" s="14" t="s">
        <v>5</v>
      </c>
      <c r="D19" s="14" t="s">
        <v>186</v>
      </c>
      <c r="E19" s="14">
        <v>7.0000000000000007E-2</v>
      </c>
      <c r="F19" s="14" t="s">
        <v>83</v>
      </c>
      <c r="G19" s="14" t="s">
        <v>85</v>
      </c>
      <c r="H19" s="36" t="s">
        <v>17</v>
      </c>
      <c r="I19" s="37" t="s">
        <v>188</v>
      </c>
      <c r="J19" s="205">
        <f>VLOOKUP(I19,DB!I:J,2,0)</f>
        <v>1</v>
      </c>
      <c r="K19" s="41">
        <v>100</v>
      </c>
      <c r="L19" s="65">
        <v>120</v>
      </c>
      <c r="M19" s="65"/>
      <c r="N19" s="65"/>
      <c r="O19" s="40">
        <v>120</v>
      </c>
      <c r="P19" s="208">
        <f t="shared" si="0"/>
        <v>2350</v>
      </c>
    </row>
    <row r="20" spans="1:16" ht="15.75" x14ac:dyDescent="0.25">
      <c r="A20" s="14">
        <v>20873</v>
      </c>
      <c r="B20" s="14" t="s">
        <v>185</v>
      </c>
      <c r="C20" s="14" t="s">
        <v>5</v>
      </c>
      <c r="D20" s="14" t="s">
        <v>186</v>
      </c>
      <c r="E20" s="14">
        <v>7.0000000000000007E-2</v>
      </c>
      <c r="F20" s="14" t="s">
        <v>83</v>
      </c>
      <c r="G20" s="14" t="s">
        <v>85</v>
      </c>
      <c r="H20" s="36" t="s">
        <v>17</v>
      </c>
      <c r="I20" s="37" t="s">
        <v>189</v>
      </c>
      <c r="J20" s="205">
        <f>VLOOKUP(I20,DB!I:J,2,0)</f>
        <v>0.5</v>
      </c>
      <c r="K20" s="41">
        <v>50</v>
      </c>
      <c r="L20" s="65">
        <v>86</v>
      </c>
      <c r="M20" s="65"/>
      <c r="N20" s="65"/>
      <c r="O20" s="40">
        <v>86</v>
      </c>
      <c r="P20" s="208">
        <f t="shared" si="0"/>
        <v>2520</v>
      </c>
    </row>
    <row r="21" spans="1:16" ht="15.75" x14ac:dyDescent="0.25">
      <c r="A21" s="14">
        <v>34656</v>
      </c>
      <c r="B21" s="14" t="s">
        <v>185</v>
      </c>
      <c r="C21" s="14" t="s">
        <v>5</v>
      </c>
      <c r="D21" s="14" t="s">
        <v>186</v>
      </c>
      <c r="E21" s="14">
        <v>7.0000000000000007E-2</v>
      </c>
      <c r="F21" s="14" t="s">
        <v>83</v>
      </c>
      <c r="G21" s="14" t="s">
        <v>85</v>
      </c>
      <c r="H21" s="36" t="s">
        <v>17</v>
      </c>
      <c r="I21" s="37" t="s">
        <v>190</v>
      </c>
      <c r="J21" s="205">
        <f>VLOOKUP(I21,DB!I:J,2,0)</f>
        <v>0.75</v>
      </c>
      <c r="K21" s="41">
        <v>75</v>
      </c>
      <c r="L21" s="65">
        <v>90</v>
      </c>
      <c r="M21" s="65"/>
      <c r="N21" s="65"/>
      <c r="O21" s="40">
        <v>90</v>
      </c>
      <c r="P21" s="208">
        <f t="shared" si="0"/>
        <v>2690</v>
      </c>
    </row>
    <row r="22" spans="1:16" ht="15.75" x14ac:dyDescent="0.25">
      <c r="A22" s="14">
        <v>26085</v>
      </c>
      <c r="B22" s="14" t="s">
        <v>185</v>
      </c>
      <c r="C22" s="14" t="s">
        <v>5</v>
      </c>
      <c r="D22" s="14" t="s">
        <v>186</v>
      </c>
      <c r="E22" s="14">
        <v>7.0000000000000007E-2</v>
      </c>
      <c r="F22" s="14" t="s">
        <v>83</v>
      </c>
      <c r="G22" s="14" t="s">
        <v>86</v>
      </c>
      <c r="H22" s="36" t="s">
        <v>17</v>
      </c>
      <c r="I22" s="37" t="s">
        <v>191</v>
      </c>
      <c r="J22" s="205">
        <f>VLOOKUP(I22,DB!I:J,2,0)</f>
        <v>2</v>
      </c>
      <c r="K22" s="41">
        <v>200</v>
      </c>
      <c r="L22" s="65">
        <v>220</v>
      </c>
      <c r="M22" s="65"/>
      <c r="N22" s="65"/>
      <c r="O22" s="40">
        <v>220</v>
      </c>
      <c r="P22" s="208">
        <f t="shared" si="0"/>
        <v>2860</v>
      </c>
    </row>
    <row r="23" spans="1:16" ht="15.75" x14ac:dyDescent="0.25">
      <c r="A23" s="14">
        <v>24578</v>
      </c>
      <c r="B23" s="14" t="s">
        <v>185</v>
      </c>
      <c r="C23" s="14" t="s">
        <v>5</v>
      </c>
      <c r="D23" s="14" t="s">
        <v>186</v>
      </c>
      <c r="E23" s="14">
        <v>7.0000000000000007E-2</v>
      </c>
      <c r="F23" s="14" t="s">
        <v>83</v>
      </c>
      <c r="G23" s="14" t="s">
        <v>86</v>
      </c>
      <c r="H23" s="36" t="s">
        <v>17</v>
      </c>
      <c r="I23" s="37" t="s">
        <v>192</v>
      </c>
      <c r="J23" s="205">
        <f>VLOOKUP(I23,DB!I:J,2,0)</f>
        <v>0.75</v>
      </c>
      <c r="K23" s="41">
        <v>75</v>
      </c>
      <c r="L23" s="65">
        <v>135</v>
      </c>
      <c r="M23" s="65"/>
      <c r="N23" s="65"/>
      <c r="O23" s="40">
        <v>135</v>
      </c>
      <c r="P23" s="208">
        <f t="shared" si="0"/>
        <v>3030</v>
      </c>
    </row>
    <row r="24" spans="1:16" ht="15.75" x14ac:dyDescent="0.25">
      <c r="A24" s="14">
        <v>38302</v>
      </c>
      <c r="B24" s="14" t="s">
        <v>185</v>
      </c>
      <c r="C24" s="14" t="s">
        <v>5</v>
      </c>
      <c r="D24" s="14" t="s">
        <v>186</v>
      </c>
      <c r="E24" s="14">
        <v>7.0000000000000007E-2</v>
      </c>
      <c r="F24" s="14" t="s">
        <v>83</v>
      </c>
      <c r="G24" s="14" t="s">
        <v>87</v>
      </c>
      <c r="H24" s="36" t="s">
        <v>17</v>
      </c>
      <c r="I24" s="37" t="s">
        <v>198</v>
      </c>
      <c r="J24" s="205">
        <f>VLOOKUP(I24,DB!I:J,2,0)</f>
        <v>1</v>
      </c>
      <c r="K24" s="41">
        <v>100</v>
      </c>
      <c r="L24" s="65">
        <v>130</v>
      </c>
      <c r="M24" s="65"/>
      <c r="N24" s="65"/>
      <c r="O24" s="40">
        <v>130</v>
      </c>
      <c r="P24" s="208">
        <f t="shared" si="0"/>
        <v>3200</v>
      </c>
    </row>
    <row r="25" spans="1:16" ht="15.75" x14ac:dyDescent="0.25">
      <c r="A25" s="14">
        <v>37065</v>
      </c>
      <c r="B25" s="14" t="s">
        <v>185</v>
      </c>
      <c r="C25" s="14" t="s">
        <v>5</v>
      </c>
      <c r="D25" s="14" t="s">
        <v>186</v>
      </c>
      <c r="E25" s="14">
        <v>7.0000000000000007E-2</v>
      </c>
      <c r="F25" s="14" t="s">
        <v>83</v>
      </c>
      <c r="G25" s="14" t="s">
        <v>87</v>
      </c>
      <c r="H25" s="36" t="s">
        <v>17</v>
      </c>
      <c r="I25" s="37" t="s">
        <v>199</v>
      </c>
      <c r="J25" s="205">
        <f>VLOOKUP(I25,DB!I:J,2,0)</f>
        <v>1</v>
      </c>
      <c r="K25" s="41">
        <v>100</v>
      </c>
      <c r="L25" s="65">
        <v>130</v>
      </c>
      <c r="M25" s="65"/>
      <c r="N25" s="65"/>
      <c r="O25" s="40">
        <v>130</v>
      </c>
      <c r="P25" s="208">
        <f t="shared" si="0"/>
        <v>3370</v>
      </c>
    </row>
    <row r="26" spans="1:16" ht="15.75" x14ac:dyDescent="0.25">
      <c r="A26" s="14">
        <v>26214</v>
      </c>
      <c r="B26" s="14" t="s">
        <v>185</v>
      </c>
      <c r="C26" s="14" t="s">
        <v>5</v>
      </c>
      <c r="D26" s="14" t="s">
        <v>186</v>
      </c>
      <c r="E26" s="14">
        <v>7.0000000000000007E-2</v>
      </c>
      <c r="F26" s="14" t="s">
        <v>83</v>
      </c>
      <c r="G26" s="14" t="s">
        <v>85</v>
      </c>
      <c r="H26" s="36" t="s">
        <v>17</v>
      </c>
      <c r="I26" s="37" t="s">
        <v>202</v>
      </c>
      <c r="J26" s="205">
        <f>VLOOKUP(I26,DB!I:J,2,0)</f>
        <v>1</v>
      </c>
      <c r="K26" s="41">
        <v>100</v>
      </c>
      <c r="L26" s="65">
        <v>140</v>
      </c>
      <c r="M26" s="65"/>
      <c r="N26" s="65"/>
      <c r="O26" s="40">
        <v>140</v>
      </c>
      <c r="P26" s="208">
        <f t="shared" si="0"/>
        <v>3540</v>
      </c>
    </row>
    <row r="27" spans="1:16" ht="15.75" x14ac:dyDescent="0.25">
      <c r="A27" s="14">
        <v>28765</v>
      </c>
      <c r="B27" s="14" t="s">
        <v>185</v>
      </c>
      <c r="C27" s="14" t="s">
        <v>5</v>
      </c>
      <c r="D27" s="14" t="s">
        <v>186</v>
      </c>
      <c r="E27" s="14">
        <v>7.0000000000000007E-2</v>
      </c>
      <c r="F27" s="14" t="s">
        <v>83</v>
      </c>
      <c r="G27" s="14" t="s">
        <v>86</v>
      </c>
      <c r="H27" s="36" t="s">
        <v>17</v>
      </c>
      <c r="I27" s="37" t="s">
        <v>203</v>
      </c>
      <c r="J27" s="205">
        <f>VLOOKUP(I27,DB!I:J,2,0)</f>
        <v>1</v>
      </c>
      <c r="K27" s="41">
        <v>100</v>
      </c>
      <c r="L27" s="65">
        <v>150</v>
      </c>
      <c r="M27" s="65"/>
      <c r="N27" s="65"/>
      <c r="O27" s="40">
        <v>150</v>
      </c>
      <c r="P27" s="208">
        <f t="shared" si="0"/>
        <v>3710</v>
      </c>
    </row>
    <row r="28" spans="1:16" ht="15.75" x14ac:dyDescent="0.25">
      <c r="A28" s="14"/>
      <c r="B28" s="14" t="s">
        <v>185</v>
      </c>
      <c r="C28" s="14" t="s">
        <v>5</v>
      </c>
      <c r="D28" s="14" t="s">
        <v>186</v>
      </c>
      <c r="E28" s="14">
        <v>7.0000000000000007E-2</v>
      </c>
      <c r="F28" s="14" t="s">
        <v>83</v>
      </c>
      <c r="G28" s="14" t="s">
        <v>87</v>
      </c>
      <c r="H28" s="27" t="s">
        <v>55</v>
      </c>
      <c r="I28" s="28" t="s">
        <v>56</v>
      </c>
      <c r="J28" s="205">
        <f>VLOOKUP(I28,DB!I:J,2,0)</f>
        <v>1</v>
      </c>
      <c r="K28" s="28">
        <v>100</v>
      </c>
      <c r="L28" s="20">
        <v>136</v>
      </c>
      <c r="M28" s="20"/>
      <c r="N28" s="20"/>
      <c r="O28" s="16">
        <v>136</v>
      </c>
      <c r="P28" s="208">
        <f t="shared" si="0"/>
        <v>3880</v>
      </c>
    </row>
    <row r="29" spans="1:16" ht="15.75" x14ac:dyDescent="0.25">
      <c r="A29" s="14"/>
      <c r="B29" s="14" t="s">
        <v>185</v>
      </c>
      <c r="C29" s="14" t="s">
        <v>5</v>
      </c>
      <c r="D29" s="14" t="s">
        <v>186</v>
      </c>
      <c r="E29" s="14">
        <v>7.0000000000000007E-2</v>
      </c>
      <c r="F29" s="14" t="s">
        <v>83</v>
      </c>
      <c r="G29" s="14" t="s">
        <v>86</v>
      </c>
      <c r="H29" s="197" t="s">
        <v>60</v>
      </c>
      <c r="I29" s="198" t="s">
        <v>69</v>
      </c>
      <c r="J29" s="205">
        <f>VLOOKUP(I29,DB!I:J,2,0)</f>
        <v>1</v>
      </c>
      <c r="K29" s="198">
        <v>100</v>
      </c>
      <c r="L29" s="199">
        <v>320</v>
      </c>
      <c r="M29" s="199"/>
      <c r="N29" s="199"/>
      <c r="O29" s="200">
        <v>320</v>
      </c>
      <c r="P29" s="208">
        <f t="shared" si="0"/>
        <v>4050</v>
      </c>
    </row>
    <row r="30" spans="1:16" ht="15.75" x14ac:dyDescent="0.25">
      <c r="A30" s="14"/>
      <c r="B30" s="14" t="s">
        <v>185</v>
      </c>
      <c r="C30" s="14" t="s">
        <v>5</v>
      </c>
      <c r="D30" s="14" t="s">
        <v>186</v>
      </c>
      <c r="E30" s="14">
        <v>7.0000000000000007E-2</v>
      </c>
      <c r="F30" s="14" t="s">
        <v>83</v>
      </c>
      <c r="G30" s="14" t="s">
        <v>86</v>
      </c>
      <c r="H30" s="197" t="s">
        <v>60</v>
      </c>
      <c r="I30" s="198" t="s">
        <v>61</v>
      </c>
      <c r="J30" s="205">
        <f>VLOOKUP(I30,DB!I:J,2,0)</f>
        <v>1</v>
      </c>
      <c r="K30" s="198">
        <v>100</v>
      </c>
      <c r="L30" s="199">
        <v>166</v>
      </c>
      <c r="M30" s="199"/>
      <c r="N30" s="199"/>
      <c r="O30" s="200">
        <v>166</v>
      </c>
      <c r="P30" s="208">
        <f t="shared" si="0"/>
        <v>4220</v>
      </c>
    </row>
  </sheetData>
  <autoFilter ref="A1:O30">
    <sortState ref="A2:O78">
      <sortCondition ref="H1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zoomScale="85" zoomScaleNormal="85" workbookViewId="0">
      <selection activeCell="V37" sqref="V37"/>
    </sheetView>
  </sheetViews>
  <sheetFormatPr defaultRowHeight="15" x14ac:dyDescent="0.25"/>
  <cols>
    <col min="1" max="8" width="9.140625" style="21"/>
    <col min="9" max="9" width="28.140625" style="21" bestFit="1" customWidth="1"/>
    <col min="10" max="15" width="9.140625" style="21"/>
    <col min="16" max="16" width="9.140625" style="207"/>
    <col min="17" max="16384" width="9.140625" style="21"/>
  </cols>
  <sheetData>
    <row r="1" spans="1:22" ht="31.5" x14ac:dyDescent="0.25">
      <c r="A1" s="15" t="s">
        <v>9</v>
      </c>
      <c r="B1" s="15" t="s">
        <v>3</v>
      </c>
      <c r="C1" s="15" t="s">
        <v>6</v>
      </c>
      <c r="D1" s="15" t="s">
        <v>2</v>
      </c>
      <c r="E1" s="15" t="s">
        <v>7</v>
      </c>
      <c r="F1" s="15" t="s">
        <v>81</v>
      </c>
      <c r="G1" s="15" t="s">
        <v>82</v>
      </c>
      <c r="H1" s="12" t="s">
        <v>0</v>
      </c>
      <c r="I1" s="12" t="s">
        <v>1</v>
      </c>
      <c r="J1" s="12" t="s">
        <v>206</v>
      </c>
      <c r="K1" s="12" t="s">
        <v>11</v>
      </c>
      <c r="L1" s="12" t="s">
        <v>94</v>
      </c>
      <c r="M1" s="12" t="s">
        <v>95</v>
      </c>
      <c r="N1" s="13" t="s">
        <v>96</v>
      </c>
      <c r="O1" s="12" t="s">
        <v>93</v>
      </c>
      <c r="Q1" s="21">
        <v>200</v>
      </c>
      <c r="V1" s="209"/>
    </row>
    <row r="2" spans="1:22" ht="15.75" x14ac:dyDescent="0.25">
      <c r="A2" s="14"/>
      <c r="B2" s="14" t="s">
        <v>185</v>
      </c>
      <c r="C2" s="14" t="s">
        <v>5</v>
      </c>
      <c r="D2" s="14" t="s">
        <v>186</v>
      </c>
      <c r="E2" s="14">
        <v>7.0000000000000007E-2</v>
      </c>
      <c r="F2" s="14" t="s">
        <v>83</v>
      </c>
      <c r="G2" s="14" t="s">
        <v>86</v>
      </c>
      <c r="H2" s="49" t="s">
        <v>18</v>
      </c>
      <c r="I2" s="50" t="s">
        <v>166</v>
      </c>
      <c r="J2" s="205">
        <v>2500</v>
      </c>
      <c r="K2" s="52">
        <v>125</v>
      </c>
      <c r="L2" s="79">
        <v>130</v>
      </c>
      <c r="M2" s="53"/>
      <c r="N2" s="53"/>
      <c r="O2" s="79">
        <v>130</v>
      </c>
      <c r="P2" s="208">
        <v>2</v>
      </c>
      <c r="Q2" s="21">
        <f>P2*2</f>
        <v>4</v>
      </c>
      <c r="S2" s="21">
        <f>J2/2</f>
        <v>1250</v>
      </c>
      <c r="T2" s="21">
        <f>J2*J2</f>
        <v>6250000</v>
      </c>
    </row>
    <row r="3" spans="1:22" ht="15.75" x14ac:dyDescent="0.25">
      <c r="A3" s="14"/>
      <c r="B3" s="14" t="s">
        <v>185</v>
      </c>
      <c r="C3" s="14" t="s">
        <v>5</v>
      </c>
      <c r="D3" s="14" t="s">
        <v>186</v>
      </c>
      <c r="E3" s="14">
        <v>7.0000000000000007E-2</v>
      </c>
      <c r="F3" s="14" t="s">
        <v>83</v>
      </c>
      <c r="G3" s="14" t="s">
        <v>85</v>
      </c>
      <c r="H3" s="49" t="s">
        <v>18</v>
      </c>
      <c r="I3" s="50" t="s">
        <v>20</v>
      </c>
      <c r="J3" s="205">
        <v>2500</v>
      </c>
      <c r="K3" s="50">
        <v>100</v>
      </c>
      <c r="L3" s="79">
        <v>85</v>
      </c>
      <c r="M3" s="53"/>
      <c r="N3" s="53"/>
      <c r="O3" s="79">
        <v>85</v>
      </c>
      <c r="P3" s="208">
        <v>402</v>
      </c>
      <c r="Q3" s="21">
        <f t="shared" ref="Q3:Q30" si="0">P3*2</f>
        <v>804</v>
      </c>
      <c r="S3" s="21">
        <f t="shared" ref="S3:S30" si="1">J3/2</f>
        <v>1250</v>
      </c>
      <c r="T3" s="21">
        <f t="shared" ref="T3:T30" si="2">J3*J3</f>
        <v>6250000</v>
      </c>
    </row>
    <row r="4" spans="1:22" ht="15.75" x14ac:dyDescent="0.25">
      <c r="A4" s="14"/>
      <c r="B4" s="14" t="s">
        <v>185</v>
      </c>
      <c r="C4" s="14" t="s">
        <v>5</v>
      </c>
      <c r="D4" s="14" t="s">
        <v>186</v>
      </c>
      <c r="E4" s="14">
        <v>7.0000000000000007E-2</v>
      </c>
      <c r="F4" s="14" t="s">
        <v>83</v>
      </c>
      <c r="G4" s="14" t="s">
        <v>85</v>
      </c>
      <c r="H4" s="49" t="s">
        <v>18</v>
      </c>
      <c r="I4" s="50" t="s">
        <v>89</v>
      </c>
      <c r="J4" s="205">
        <v>625</v>
      </c>
      <c r="K4" s="50">
        <v>50</v>
      </c>
      <c r="L4" s="79">
        <v>68</v>
      </c>
      <c r="M4" s="53"/>
      <c r="N4" s="53"/>
      <c r="O4" s="79">
        <v>68</v>
      </c>
      <c r="P4" s="208">
        <v>402</v>
      </c>
      <c r="Q4" s="21">
        <f t="shared" si="0"/>
        <v>804</v>
      </c>
      <c r="S4" s="21">
        <f t="shared" si="1"/>
        <v>312.5</v>
      </c>
      <c r="T4" s="21">
        <f t="shared" si="2"/>
        <v>390625</v>
      </c>
    </row>
    <row r="5" spans="1:22" ht="15.75" x14ac:dyDescent="0.25">
      <c r="A5" s="14"/>
      <c r="B5" s="14" t="s">
        <v>185</v>
      </c>
      <c r="C5" s="14" t="s">
        <v>5</v>
      </c>
      <c r="D5" s="14" t="s">
        <v>186</v>
      </c>
      <c r="E5" s="14">
        <v>7.0000000000000007E-2</v>
      </c>
      <c r="F5" s="14" t="s">
        <v>83</v>
      </c>
      <c r="G5" s="14" t="s">
        <v>85</v>
      </c>
      <c r="H5" s="56" t="s">
        <v>23</v>
      </c>
      <c r="I5" s="57" t="s">
        <v>27</v>
      </c>
      <c r="J5" s="205">
        <v>2500</v>
      </c>
      <c r="K5" s="57">
        <v>100</v>
      </c>
      <c r="L5" s="88">
        <v>92</v>
      </c>
      <c r="M5" s="59"/>
      <c r="N5" s="59"/>
      <c r="O5" s="88">
        <v>92</v>
      </c>
      <c r="P5" s="208">
        <v>802</v>
      </c>
      <c r="Q5" s="21">
        <f t="shared" si="0"/>
        <v>1604</v>
      </c>
      <c r="S5" s="21">
        <f t="shared" si="1"/>
        <v>1250</v>
      </c>
      <c r="T5" s="21">
        <f t="shared" si="2"/>
        <v>6250000</v>
      </c>
    </row>
    <row r="6" spans="1:22" ht="15.75" x14ac:dyDescent="0.25">
      <c r="A6" s="14"/>
      <c r="B6" s="14" t="s">
        <v>185</v>
      </c>
      <c r="C6" s="14" t="s">
        <v>5</v>
      </c>
      <c r="D6" s="14" t="s">
        <v>186</v>
      </c>
      <c r="E6" s="14">
        <v>7.0000000000000007E-2</v>
      </c>
      <c r="F6" s="14" t="s">
        <v>83</v>
      </c>
      <c r="G6" s="14" t="s">
        <v>85</v>
      </c>
      <c r="H6" s="56" t="s">
        <v>23</v>
      </c>
      <c r="I6" s="57" t="s">
        <v>24</v>
      </c>
      <c r="J6" s="205">
        <v>2500</v>
      </c>
      <c r="K6" s="57">
        <v>100</v>
      </c>
      <c r="L6" s="88">
        <v>91</v>
      </c>
      <c r="M6" s="59"/>
      <c r="N6" s="59"/>
      <c r="O6" s="88">
        <v>91</v>
      </c>
      <c r="P6" s="208">
        <v>802</v>
      </c>
      <c r="Q6" s="21">
        <f t="shared" si="0"/>
        <v>1604</v>
      </c>
      <c r="S6" s="21">
        <f t="shared" si="1"/>
        <v>1250</v>
      </c>
      <c r="T6" s="21">
        <f t="shared" si="2"/>
        <v>6250000</v>
      </c>
    </row>
    <row r="7" spans="1:22" ht="15.75" x14ac:dyDescent="0.25">
      <c r="A7" s="14"/>
      <c r="B7" s="14" t="s">
        <v>185</v>
      </c>
      <c r="C7" s="14" t="s">
        <v>5</v>
      </c>
      <c r="D7" s="14" t="s">
        <v>186</v>
      </c>
      <c r="E7" s="14">
        <v>7.0000000000000007E-2</v>
      </c>
      <c r="F7" s="14" t="s">
        <v>83</v>
      </c>
      <c r="G7" s="14" t="s">
        <v>85</v>
      </c>
      <c r="H7" s="42" t="s">
        <v>31</v>
      </c>
      <c r="I7" s="43" t="s">
        <v>34</v>
      </c>
      <c r="J7" s="205">
        <v>2500</v>
      </c>
      <c r="K7" s="43">
        <v>100</v>
      </c>
      <c r="L7" s="45">
        <v>108</v>
      </c>
      <c r="M7" s="45"/>
      <c r="N7" s="45"/>
      <c r="O7" s="115">
        <v>108</v>
      </c>
      <c r="P7" s="208">
        <v>1202</v>
      </c>
      <c r="Q7" s="21">
        <f t="shared" si="0"/>
        <v>2404</v>
      </c>
      <c r="S7" s="21">
        <f t="shared" si="1"/>
        <v>1250</v>
      </c>
      <c r="T7" s="21">
        <f t="shared" si="2"/>
        <v>6250000</v>
      </c>
    </row>
    <row r="8" spans="1:22" ht="15.75" x14ac:dyDescent="0.25">
      <c r="A8" s="14"/>
      <c r="B8" s="14" t="s">
        <v>185</v>
      </c>
      <c r="C8" s="14" t="s">
        <v>5</v>
      </c>
      <c r="D8" s="14" t="s">
        <v>186</v>
      </c>
      <c r="E8" s="14">
        <v>7.0000000000000007E-2</v>
      </c>
      <c r="F8" s="14" t="s">
        <v>83</v>
      </c>
      <c r="G8" s="14" t="s">
        <v>85</v>
      </c>
      <c r="H8" s="42" t="s">
        <v>31</v>
      </c>
      <c r="I8" s="43" t="s">
        <v>36</v>
      </c>
      <c r="J8" s="205">
        <v>2500</v>
      </c>
      <c r="K8" s="43">
        <v>100</v>
      </c>
      <c r="L8" s="45">
        <v>108</v>
      </c>
      <c r="M8" s="45"/>
      <c r="N8" s="45"/>
      <c r="O8" s="115">
        <v>108</v>
      </c>
      <c r="P8" s="208">
        <v>1202</v>
      </c>
      <c r="Q8" s="21">
        <f t="shared" si="0"/>
        <v>2404</v>
      </c>
      <c r="S8" s="21">
        <f t="shared" si="1"/>
        <v>1250</v>
      </c>
      <c r="T8" s="21">
        <f t="shared" si="2"/>
        <v>6250000</v>
      </c>
    </row>
    <row r="9" spans="1:22" ht="15.75" x14ac:dyDescent="0.25">
      <c r="A9" s="14"/>
      <c r="B9" s="14" t="s">
        <v>185</v>
      </c>
      <c r="C9" s="14" t="s">
        <v>5</v>
      </c>
      <c r="D9" s="14" t="s">
        <v>186</v>
      </c>
      <c r="E9" s="14">
        <v>7.0000000000000007E-2</v>
      </c>
      <c r="F9" s="14" t="s">
        <v>83</v>
      </c>
      <c r="G9" s="14" t="s">
        <v>86</v>
      </c>
      <c r="H9" s="127" t="s">
        <v>39</v>
      </c>
      <c r="I9" s="128" t="s">
        <v>90</v>
      </c>
      <c r="J9" s="205">
        <v>5625</v>
      </c>
      <c r="K9" s="128">
        <v>150</v>
      </c>
      <c r="L9" s="129">
        <v>155</v>
      </c>
      <c r="M9" s="129"/>
      <c r="N9" s="129"/>
      <c r="O9" s="130">
        <v>155</v>
      </c>
      <c r="P9" s="208">
        <v>1602</v>
      </c>
      <c r="Q9" s="21">
        <f t="shared" si="0"/>
        <v>3204</v>
      </c>
      <c r="S9" s="21">
        <f t="shared" si="1"/>
        <v>2812.5</v>
      </c>
      <c r="T9" s="21">
        <f t="shared" si="2"/>
        <v>31640625</v>
      </c>
    </row>
    <row r="10" spans="1:22" ht="15.75" x14ac:dyDescent="0.25">
      <c r="A10" s="14"/>
      <c r="B10" s="14" t="s">
        <v>185</v>
      </c>
      <c r="C10" s="14" t="s">
        <v>5</v>
      </c>
      <c r="D10" s="14" t="s">
        <v>186</v>
      </c>
      <c r="E10" s="14">
        <v>7.0000000000000007E-2</v>
      </c>
      <c r="F10" s="14" t="s">
        <v>83</v>
      </c>
      <c r="G10" s="14" t="s">
        <v>86</v>
      </c>
      <c r="H10" s="127" t="s">
        <v>39</v>
      </c>
      <c r="I10" s="128" t="s">
        <v>40</v>
      </c>
      <c r="J10" s="205">
        <v>2500</v>
      </c>
      <c r="K10" s="128">
        <v>100</v>
      </c>
      <c r="L10" s="129">
        <v>120</v>
      </c>
      <c r="M10" s="129"/>
      <c r="N10" s="129"/>
      <c r="O10" s="130">
        <v>120</v>
      </c>
      <c r="P10" s="208">
        <v>1602</v>
      </c>
      <c r="Q10" s="21">
        <f t="shared" si="0"/>
        <v>3204</v>
      </c>
      <c r="S10" s="21">
        <f t="shared" si="1"/>
        <v>1250</v>
      </c>
      <c r="T10" s="21">
        <f t="shared" si="2"/>
        <v>6250000</v>
      </c>
    </row>
    <row r="11" spans="1:22" ht="15.75" x14ac:dyDescent="0.25">
      <c r="A11" s="14"/>
      <c r="B11" s="14" t="s">
        <v>185</v>
      </c>
      <c r="C11" s="14" t="s">
        <v>5</v>
      </c>
      <c r="D11" s="14" t="s">
        <v>186</v>
      </c>
      <c r="E11" s="14">
        <v>7.0000000000000007E-2</v>
      </c>
      <c r="F11" s="14" t="s">
        <v>83</v>
      </c>
      <c r="G11" s="14" t="s">
        <v>85</v>
      </c>
      <c r="H11" s="127" t="s">
        <v>39</v>
      </c>
      <c r="I11" s="128" t="s">
        <v>75</v>
      </c>
      <c r="J11" s="205">
        <v>2500</v>
      </c>
      <c r="K11" s="128">
        <v>100</v>
      </c>
      <c r="L11" s="129">
        <v>102</v>
      </c>
      <c r="M11" s="129"/>
      <c r="N11" s="129"/>
      <c r="O11" s="130">
        <v>102</v>
      </c>
      <c r="P11" s="208">
        <v>2002</v>
      </c>
      <c r="Q11" s="21">
        <f t="shared" si="0"/>
        <v>4004</v>
      </c>
      <c r="S11" s="21">
        <f t="shared" si="1"/>
        <v>1250</v>
      </c>
      <c r="T11" s="21">
        <f t="shared" si="2"/>
        <v>6250000</v>
      </c>
    </row>
    <row r="12" spans="1:22" ht="15.75" x14ac:dyDescent="0.25">
      <c r="A12" s="14"/>
      <c r="B12" s="14" t="s">
        <v>185</v>
      </c>
      <c r="C12" s="14" t="s">
        <v>5</v>
      </c>
      <c r="D12" s="14" t="s">
        <v>186</v>
      </c>
      <c r="E12" s="14">
        <v>7.0000000000000007E-2</v>
      </c>
      <c r="F12" s="14" t="s">
        <v>83</v>
      </c>
      <c r="G12" s="14" t="s">
        <v>86</v>
      </c>
      <c r="H12" s="127" t="s">
        <v>39</v>
      </c>
      <c r="I12" s="128" t="s">
        <v>70</v>
      </c>
      <c r="J12" s="205">
        <v>625</v>
      </c>
      <c r="K12" s="128">
        <v>50</v>
      </c>
      <c r="L12" s="129">
        <v>95</v>
      </c>
      <c r="M12" s="129"/>
      <c r="N12" s="129"/>
      <c r="O12" s="130">
        <v>95</v>
      </c>
      <c r="P12" s="208">
        <v>1602</v>
      </c>
      <c r="Q12" s="21">
        <f t="shared" si="0"/>
        <v>3204</v>
      </c>
      <c r="S12" s="21">
        <f t="shared" si="1"/>
        <v>312.5</v>
      </c>
      <c r="T12" s="21">
        <f t="shared" si="2"/>
        <v>390625</v>
      </c>
    </row>
    <row r="13" spans="1:22" ht="15.75" x14ac:dyDescent="0.25">
      <c r="A13" s="14"/>
      <c r="B13" s="14" t="s">
        <v>185</v>
      </c>
      <c r="C13" s="14" t="s">
        <v>5</v>
      </c>
      <c r="D13" s="14" t="s">
        <v>186</v>
      </c>
      <c r="E13" s="14">
        <v>7.0000000000000007E-2</v>
      </c>
      <c r="F13" s="14" t="s">
        <v>83</v>
      </c>
      <c r="G13" s="14" t="s">
        <v>85</v>
      </c>
      <c r="H13" s="127" t="s">
        <v>39</v>
      </c>
      <c r="I13" s="128" t="s">
        <v>41</v>
      </c>
      <c r="J13" s="205">
        <v>2500</v>
      </c>
      <c r="K13" s="128">
        <v>100</v>
      </c>
      <c r="L13" s="129">
        <v>95</v>
      </c>
      <c r="M13" s="129"/>
      <c r="N13" s="129"/>
      <c r="O13" s="130">
        <v>95</v>
      </c>
      <c r="P13" s="208">
        <v>2002</v>
      </c>
      <c r="Q13" s="21">
        <f t="shared" si="0"/>
        <v>4004</v>
      </c>
      <c r="S13" s="21">
        <f t="shared" si="1"/>
        <v>1250</v>
      </c>
      <c r="T13" s="21">
        <f t="shared" si="2"/>
        <v>6250000</v>
      </c>
    </row>
    <row r="14" spans="1:22" ht="15.75" x14ac:dyDescent="0.25">
      <c r="A14" s="14"/>
      <c r="B14" s="14" t="s">
        <v>185</v>
      </c>
      <c r="C14" s="14" t="s">
        <v>5</v>
      </c>
      <c r="D14" s="14" t="s">
        <v>186</v>
      </c>
      <c r="E14" s="14">
        <v>7.0000000000000007E-2</v>
      </c>
      <c r="F14" s="14" t="s">
        <v>83</v>
      </c>
      <c r="G14" s="14" t="s">
        <v>85</v>
      </c>
      <c r="H14" s="127" t="s">
        <v>39</v>
      </c>
      <c r="I14" s="128" t="s">
        <v>88</v>
      </c>
      <c r="J14" s="205">
        <v>625</v>
      </c>
      <c r="K14" s="128">
        <v>50</v>
      </c>
      <c r="L14" s="129">
        <v>75</v>
      </c>
      <c r="M14" s="129"/>
      <c r="N14" s="129"/>
      <c r="O14" s="130">
        <v>75</v>
      </c>
      <c r="P14" s="208">
        <v>2002</v>
      </c>
      <c r="Q14" s="21">
        <f t="shared" si="0"/>
        <v>4004</v>
      </c>
      <c r="S14" s="21">
        <f t="shared" si="1"/>
        <v>312.5</v>
      </c>
      <c r="T14" s="21">
        <f t="shared" si="2"/>
        <v>390625</v>
      </c>
    </row>
    <row r="15" spans="1:22" ht="15.75" x14ac:dyDescent="0.25">
      <c r="A15" s="14"/>
      <c r="B15" s="14" t="s">
        <v>185</v>
      </c>
      <c r="C15" s="14" t="s">
        <v>5</v>
      </c>
      <c r="D15" s="14" t="s">
        <v>186</v>
      </c>
      <c r="E15" s="14">
        <v>7.0000000000000007E-2</v>
      </c>
      <c r="F15" s="14" t="s">
        <v>83</v>
      </c>
      <c r="G15" s="14" t="s">
        <v>85</v>
      </c>
      <c r="H15" s="142" t="s">
        <v>44</v>
      </c>
      <c r="I15" s="143" t="s">
        <v>47</v>
      </c>
      <c r="J15" s="205">
        <v>2500</v>
      </c>
      <c r="K15" s="143">
        <v>100</v>
      </c>
      <c r="L15" s="144">
        <v>95</v>
      </c>
      <c r="M15" s="144"/>
      <c r="N15" s="144"/>
      <c r="O15" s="145">
        <v>95</v>
      </c>
      <c r="P15" s="208">
        <v>2402</v>
      </c>
      <c r="Q15" s="21">
        <f t="shared" si="0"/>
        <v>4804</v>
      </c>
      <c r="S15" s="21">
        <f t="shared" si="1"/>
        <v>1250</v>
      </c>
      <c r="T15" s="21">
        <f t="shared" si="2"/>
        <v>6250000</v>
      </c>
    </row>
    <row r="16" spans="1:22" ht="15.75" x14ac:dyDescent="0.25">
      <c r="A16" s="14"/>
      <c r="B16" s="14" t="s">
        <v>185</v>
      </c>
      <c r="C16" s="14" t="s">
        <v>5</v>
      </c>
      <c r="D16" s="14" t="s">
        <v>186</v>
      </c>
      <c r="E16" s="14">
        <v>7.0000000000000007E-2</v>
      </c>
      <c r="F16" s="14" t="s">
        <v>83</v>
      </c>
      <c r="G16" s="14" t="s">
        <v>85</v>
      </c>
      <c r="H16" s="142" t="s">
        <v>44</v>
      </c>
      <c r="I16" s="143" t="s">
        <v>51</v>
      </c>
      <c r="J16" s="205">
        <v>2500</v>
      </c>
      <c r="K16" s="143">
        <v>100</v>
      </c>
      <c r="L16" s="144">
        <v>95</v>
      </c>
      <c r="M16" s="144"/>
      <c r="N16" s="144"/>
      <c r="O16" s="145">
        <v>95</v>
      </c>
      <c r="P16" s="208">
        <v>2402</v>
      </c>
      <c r="Q16" s="21">
        <f t="shared" si="0"/>
        <v>4804</v>
      </c>
      <c r="S16" s="21">
        <f t="shared" si="1"/>
        <v>1250</v>
      </c>
      <c r="T16" s="21">
        <f t="shared" si="2"/>
        <v>6250000</v>
      </c>
    </row>
    <row r="17" spans="1:20" ht="15.75" x14ac:dyDescent="0.25">
      <c r="A17" s="14"/>
      <c r="B17" s="14" t="s">
        <v>185</v>
      </c>
      <c r="C17" s="14" t="s">
        <v>5</v>
      </c>
      <c r="D17" s="14" t="s">
        <v>186</v>
      </c>
      <c r="E17" s="14">
        <v>7.0000000000000007E-2</v>
      </c>
      <c r="F17" s="14" t="s">
        <v>83</v>
      </c>
      <c r="G17" s="14" t="s">
        <v>85</v>
      </c>
      <c r="H17" s="142" t="s">
        <v>44</v>
      </c>
      <c r="I17" s="143" t="s">
        <v>52</v>
      </c>
      <c r="J17" s="205">
        <v>1406.25</v>
      </c>
      <c r="K17" s="143">
        <v>60</v>
      </c>
      <c r="L17" s="144">
        <v>77</v>
      </c>
      <c r="M17" s="144"/>
      <c r="N17" s="144"/>
      <c r="O17" s="145">
        <v>77</v>
      </c>
      <c r="P17" s="208">
        <v>2402</v>
      </c>
      <c r="Q17" s="21">
        <f t="shared" si="0"/>
        <v>4804</v>
      </c>
      <c r="S17" s="21">
        <f t="shared" si="1"/>
        <v>703.125</v>
      </c>
      <c r="T17" s="21">
        <f t="shared" si="2"/>
        <v>1977539.0625</v>
      </c>
    </row>
    <row r="18" spans="1:20" ht="15.75" x14ac:dyDescent="0.25">
      <c r="A18" s="14">
        <v>26085</v>
      </c>
      <c r="B18" s="14" t="s">
        <v>185</v>
      </c>
      <c r="C18" s="14" t="s">
        <v>5</v>
      </c>
      <c r="D18" s="14" t="s">
        <v>186</v>
      </c>
      <c r="E18" s="14">
        <v>7.0000000000000007E-2</v>
      </c>
      <c r="F18" s="14" t="s">
        <v>83</v>
      </c>
      <c r="G18" s="14" t="s">
        <v>86</v>
      </c>
      <c r="H18" s="36" t="s">
        <v>17</v>
      </c>
      <c r="I18" s="37" t="s">
        <v>191</v>
      </c>
      <c r="J18" s="205">
        <v>10000</v>
      </c>
      <c r="K18" s="41">
        <v>200</v>
      </c>
      <c r="L18" s="65">
        <v>220</v>
      </c>
      <c r="M18" s="65"/>
      <c r="N18" s="65"/>
      <c r="O18" s="40">
        <v>220</v>
      </c>
      <c r="P18" s="208">
        <v>2802</v>
      </c>
      <c r="Q18" s="21">
        <f t="shared" si="0"/>
        <v>5604</v>
      </c>
      <c r="S18" s="21">
        <f t="shared" si="1"/>
        <v>5000</v>
      </c>
      <c r="T18" s="21">
        <f t="shared" si="2"/>
        <v>100000000</v>
      </c>
    </row>
    <row r="19" spans="1:20" ht="15.75" x14ac:dyDescent="0.25">
      <c r="A19" s="14">
        <v>23659</v>
      </c>
      <c r="B19" s="14" t="s">
        <v>185</v>
      </c>
      <c r="C19" s="14" t="s">
        <v>5</v>
      </c>
      <c r="D19" s="14" t="s">
        <v>186</v>
      </c>
      <c r="E19" s="14">
        <v>7.0000000000000007E-2</v>
      </c>
      <c r="F19" s="14" t="s">
        <v>83</v>
      </c>
      <c r="G19" s="14" t="s">
        <v>85</v>
      </c>
      <c r="H19" s="36" t="s">
        <v>17</v>
      </c>
      <c r="I19" s="37" t="s">
        <v>187</v>
      </c>
      <c r="J19" s="205">
        <v>10000</v>
      </c>
      <c r="K19" s="41">
        <v>200</v>
      </c>
      <c r="L19" s="65">
        <v>165</v>
      </c>
      <c r="M19" s="65"/>
      <c r="N19" s="65"/>
      <c r="O19" s="40">
        <v>165</v>
      </c>
      <c r="P19" s="208">
        <v>3202</v>
      </c>
      <c r="Q19" s="21">
        <f t="shared" si="0"/>
        <v>6404</v>
      </c>
      <c r="S19" s="21">
        <f t="shared" si="1"/>
        <v>5000</v>
      </c>
      <c r="T19" s="21">
        <f t="shared" si="2"/>
        <v>100000000</v>
      </c>
    </row>
    <row r="20" spans="1:20" ht="15.75" x14ac:dyDescent="0.25">
      <c r="A20" s="14">
        <v>28765</v>
      </c>
      <c r="B20" s="14" t="s">
        <v>185</v>
      </c>
      <c r="C20" s="14" t="s">
        <v>5</v>
      </c>
      <c r="D20" s="14" t="s">
        <v>186</v>
      </c>
      <c r="E20" s="14">
        <v>7.0000000000000007E-2</v>
      </c>
      <c r="F20" s="14" t="s">
        <v>83</v>
      </c>
      <c r="G20" s="14" t="s">
        <v>86</v>
      </c>
      <c r="H20" s="36" t="s">
        <v>17</v>
      </c>
      <c r="I20" s="37" t="s">
        <v>203</v>
      </c>
      <c r="J20" s="205">
        <v>2500</v>
      </c>
      <c r="K20" s="41">
        <v>100</v>
      </c>
      <c r="L20" s="65">
        <v>150</v>
      </c>
      <c r="M20" s="65"/>
      <c r="N20" s="65"/>
      <c r="O20" s="40">
        <v>150</v>
      </c>
      <c r="P20" s="208">
        <v>2802</v>
      </c>
      <c r="Q20" s="21">
        <f t="shared" si="0"/>
        <v>5604</v>
      </c>
      <c r="S20" s="21">
        <f t="shared" si="1"/>
        <v>1250</v>
      </c>
      <c r="T20" s="21">
        <f t="shared" si="2"/>
        <v>6250000</v>
      </c>
    </row>
    <row r="21" spans="1:20" ht="15.75" x14ac:dyDescent="0.25">
      <c r="A21" s="14">
        <v>26214</v>
      </c>
      <c r="B21" s="14" t="s">
        <v>185</v>
      </c>
      <c r="C21" s="14" t="s">
        <v>5</v>
      </c>
      <c r="D21" s="14" t="s">
        <v>186</v>
      </c>
      <c r="E21" s="14">
        <v>7.0000000000000007E-2</v>
      </c>
      <c r="F21" s="14" t="s">
        <v>83</v>
      </c>
      <c r="G21" s="14" t="s">
        <v>85</v>
      </c>
      <c r="H21" s="36" t="s">
        <v>17</v>
      </c>
      <c r="I21" s="37" t="s">
        <v>202</v>
      </c>
      <c r="J21" s="205">
        <v>2500</v>
      </c>
      <c r="K21" s="41">
        <v>100</v>
      </c>
      <c r="L21" s="65">
        <v>140</v>
      </c>
      <c r="M21" s="65"/>
      <c r="N21" s="65"/>
      <c r="O21" s="40">
        <v>140</v>
      </c>
      <c r="P21" s="208">
        <v>3202</v>
      </c>
      <c r="Q21" s="21">
        <f t="shared" si="0"/>
        <v>6404</v>
      </c>
      <c r="S21" s="21">
        <f t="shared" si="1"/>
        <v>1250</v>
      </c>
      <c r="T21" s="21">
        <f t="shared" si="2"/>
        <v>6250000</v>
      </c>
    </row>
    <row r="22" spans="1:20" ht="15.75" x14ac:dyDescent="0.25">
      <c r="A22" s="14">
        <v>24578</v>
      </c>
      <c r="B22" s="14" t="s">
        <v>185</v>
      </c>
      <c r="C22" s="14" t="s">
        <v>5</v>
      </c>
      <c r="D22" s="14" t="s">
        <v>186</v>
      </c>
      <c r="E22" s="14">
        <v>7.0000000000000007E-2</v>
      </c>
      <c r="F22" s="14" t="s">
        <v>83</v>
      </c>
      <c r="G22" s="14" t="s">
        <v>86</v>
      </c>
      <c r="H22" s="36" t="s">
        <v>17</v>
      </c>
      <c r="I22" s="37" t="s">
        <v>192</v>
      </c>
      <c r="J22" s="205">
        <v>1406.25</v>
      </c>
      <c r="K22" s="41">
        <v>75</v>
      </c>
      <c r="L22" s="65">
        <v>135</v>
      </c>
      <c r="M22" s="65"/>
      <c r="N22" s="65"/>
      <c r="O22" s="40">
        <v>135</v>
      </c>
      <c r="P22" s="208">
        <v>2802</v>
      </c>
      <c r="Q22" s="21">
        <f t="shared" si="0"/>
        <v>5604</v>
      </c>
      <c r="S22" s="21">
        <f t="shared" si="1"/>
        <v>703.125</v>
      </c>
      <c r="T22" s="21">
        <f t="shared" si="2"/>
        <v>1977539.0625</v>
      </c>
    </row>
    <row r="23" spans="1:20" ht="15.75" x14ac:dyDescent="0.25">
      <c r="A23" s="14">
        <v>38302</v>
      </c>
      <c r="B23" s="14" t="s">
        <v>185</v>
      </c>
      <c r="C23" s="14" t="s">
        <v>5</v>
      </c>
      <c r="D23" s="14" t="s">
        <v>186</v>
      </c>
      <c r="E23" s="14">
        <v>7.0000000000000007E-2</v>
      </c>
      <c r="F23" s="14" t="s">
        <v>83</v>
      </c>
      <c r="G23" s="14" t="s">
        <v>87</v>
      </c>
      <c r="H23" s="36" t="s">
        <v>17</v>
      </c>
      <c r="I23" s="37" t="s">
        <v>198</v>
      </c>
      <c r="J23" s="205">
        <v>2500</v>
      </c>
      <c r="K23" s="41">
        <v>100</v>
      </c>
      <c r="L23" s="65">
        <v>130</v>
      </c>
      <c r="M23" s="65"/>
      <c r="N23" s="65"/>
      <c r="O23" s="40">
        <v>130</v>
      </c>
      <c r="P23" s="208">
        <v>3602</v>
      </c>
      <c r="Q23" s="21">
        <f t="shared" si="0"/>
        <v>7204</v>
      </c>
      <c r="S23" s="21">
        <f t="shared" si="1"/>
        <v>1250</v>
      </c>
      <c r="T23" s="21">
        <f t="shared" si="2"/>
        <v>6250000</v>
      </c>
    </row>
    <row r="24" spans="1:20" ht="15.75" x14ac:dyDescent="0.25">
      <c r="A24" s="14">
        <v>37065</v>
      </c>
      <c r="B24" s="14" t="s">
        <v>185</v>
      </c>
      <c r="C24" s="14" t="s">
        <v>5</v>
      </c>
      <c r="D24" s="14" t="s">
        <v>186</v>
      </c>
      <c r="E24" s="14">
        <v>7.0000000000000007E-2</v>
      </c>
      <c r="F24" s="14" t="s">
        <v>83</v>
      </c>
      <c r="G24" s="14" t="s">
        <v>87</v>
      </c>
      <c r="H24" s="36" t="s">
        <v>17</v>
      </c>
      <c r="I24" s="37" t="s">
        <v>199</v>
      </c>
      <c r="J24" s="205">
        <v>2500</v>
      </c>
      <c r="K24" s="41">
        <v>100</v>
      </c>
      <c r="L24" s="65">
        <v>130</v>
      </c>
      <c r="M24" s="65"/>
      <c r="N24" s="65"/>
      <c r="O24" s="40">
        <v>130</v>
      </c>
      <c r="P24" s="208">
        <v>3602</v>
      </c>
      <c r="Q24" s="21">
        <f t="shared" si="0"/>
        <v>7204</v>
      </c>
      <c r="S24" s="21">
        <f t="shared" si="1"/>
        <v>1250</v>
      </c>
      <c r="T24" s="21">
        <f t="shared" si="2"/>
        <v>6250000</v>
      </c>
    </row>
    <row r="25" spans="1:20" ht="15.75" x14ac:dyDescent="0.25">
      <c r="A25" s="14">
        <v>20872</v>
      </c>
      <c r="B25" s="14" t="s">
        <v>185</v>
      </c>
      <c r="C25" s="14" t="s">
        <v>5</v>
      </c>
      <c r="D25" s="14" t="s">
        <v>186</v>
      </c>
      <c r="E25" s="14">
        <v>7.0000000000000007E-2</v>
      </c>
      <c r="F25" s="14" t="s">
        <v>83</v>
      </c>
      <c r="G25" s="14" t="s">
        <v>85</v>
      </c>
      <c r="H25" s="36" t="s">
        <v>17</v>
      </c>
      <c r="I25" s="37" t="s">
        <v>188</v>
      </c>
      <c r="J25" s="205">
        <v>2500</v>
      </c>
      <c r="K25" s="41">
        <v>100</v>
      </c>
      <c r="L25" s="65">
        <v>120</v>
      </c>
      <c r="M25" s="65"/>
      <c r="N25" s="65"/>
      <c r="O25" s="40">
        <v>120</v>
      </c>
      <c r="P25" s="208">
        <v>3202</v>
      </c>
      <c r="Q25" s="21">
        <f t="shared" si="0"/>
        <v>6404</v>
      </c>
      <c r="S25" s="21">
        <f t="shared" si="1"/>
        <v>1250</v>
      </c>
      <c r="T25" s="21">
        <f t="shared" si="2"/>
        <v>6250000</v>
      </c>
    </row>
    <row r="26" spans="1:20" ht="15.75" x14ac:dyDescent="0.25">
      <c r="A26" s="14">
        <v>34656</v>
      </c>
      <c r="B26" s="14" t="s">
        <v>185</v>
      </c>
      <c r="C26" s="14" t="s">
        <v>5</v>
      </c>
      <c r="D26" s="14" t="s">
        <v>186</v>
      </c>
      <c r="E26" s="14">
        <v>7.0000000000000007E-2</v>
      </c>
      <c r="F26" s="14" t="s">
        <v>83</v>
      </c>
      <c r="G26" s="14" t="s">
        <v>85</v>
      </c>
      <c r="H26" s="36" t="s">
        <v>17</v>
      </c>
      <c r="I26" s="37" t="s">
        <v>190</v>
      </c>
      <c r="J26" s="205">
        <v>1406.25</v>
      </c>
      <c r="K26" s="41">
        <v>75</v>
      </c>
      <c r="L26" s="65">
        <v>90</v>
      </c>
      <c r="M26" s="65"/>
      <c r="N26" s="65"/>
      <c r="O26" s="40">
        <v>90</v>
      </c>
      <c r="P26" s="208">
        <v>3202</v>
      </c>
      <c r="Q26" s="21">
        <f t="shared" si="0"/>
        <v>6404</v>
      </c>
      <c r="S26" s="21">
        <f t="shared" si="1"/>
        <v>703.125</v>
      </c>
      <c r="T26" s="21">
        <f t="shared" si="2"/>
        <v>1977539.0625</v>
      </c>
    </row>
    <row r="27" spans="1:20" ht="15.75" x14ac:dyDescent="0.25">
      <c r="A27" s="14">
        <v>20873</v>
      </c>
      <c r="B27" s="14" t="s">
        <v>185</v>
      </c>
      <c r="C27" s="14" t="s">
        <v>5</v>
      </c>
      <c r="D27" s="14" t="s">
        <v>186</v>
      </c>
      <c r="E27" s="14">
        <v>7.0000000000000007E-2</v>
      </c>
      <c r="F27" s="14" t="s">
        <v>83</v>
      </c>
      <c r="G27" s="14" t="s">
        <v>85</v>
      </c>
      <c r="H27" s="36" t="s">
        <v>17</v>
      </c>
      <c r="I27" s="37" t="s">
        <v>189</v>
      </c>
      <c r="J27" s="205">
        <v>625</v>
      </c>
      <c r="K27" s="41">
        <v>50</v>
      </c>
      <c r="L27" s="65">
        <v>86</v>
      </c>
      <c r="M27" s="65"/>
      <c r="N27" s="65"/>
      <c r="O27" s="40">
        <v>86</v>
      </c>
      <c r="P27" s="208">
        <v>3202</v>
      </c>
      <c r="Q27" s="21">
        <f t="shared" si="0"/>
        <v>6404</v>
      </c>
      <c r="S27" s="21">
        <f t="shared" si="1"/>
        <v>312.5</v>
      </c>
      <c r="T27" s="21">
        <f t="shared" si="2"/>
        <v>390625</v>
      </c>
    </row>
    <row r="28" spans="1:20" ht="15.75" x14ac:dyDescent="0.25">
      <c r="A28" s="14"/>
      <c r="B28" s="14" t="s">
        <v>185</v>
      </c>
      <c r="C28" s="14" t="s">
        <v>5</v>
      </c>
      <c r="D28" s="14" t="s">
        <v>186</v>
      </c>
      <c r="E28" s="14">
        <v>7.0000000000000007E-2</v>
      </c>
      <c r="F28" s="14" t="s">
        <v>83</v>
      </c>
      <c r="G28" s="14" t="s">
        <v>87</v>
      </c>
      <c r="H28" s="27" t="s">
        <v>55</v>
      </c>
      <c r="I28" s="28" t="s">
        <v>56</v>
      </c>
      <c r="J28" s="205">
        <v>2500</v>
      </c>
      <c r="K28" s="28">
        <v>100</v>
      </c>
      <c r="L28" s="20">
        <v>136</v>
      </c>
      <c r="M28" s="20"/>
      <c r="N28" s="20"/>
      <c r="O28" s="16">
        <v>136</v>
      </c>
      <c r="P28" s="208">
        <v>4002</v>
      </c>
      <c r="Q28" s="21">
        <f t="shared" si="0"/>
        <v>8004</v>
      </c>
      <c r="S28" s="21">
        <f t="shared" si="1"/>
        <v>1250</v>
      </c>
      <c r="T28" s="21">
        <f t="shared" si="2"/>
        <v>6250000</v>
      </c>
    </row>
    <row r="29" spans="1:20" ht="15.75" x14ac:dyDescent="0.25">
      <c r="A29" s="14"/>
      <c r="B29" s="14" t="s">
        <v>185</v>
      </c>
      <c r="C29" s="14" t="s">
        <v>5</v>
      </c>
      <c r="D29" s="14" t="s">
        <v>186</v>
      </c>
      <c r="E29" s="14">
        <v>7.0000000000000007E-2</v>
      </c>
      <c r="F29" s="14" t="s">
        <v>83</v>
      </c>
      <c r="G29" s="14" t="s">
        <v>86</v>
      </c>
      <c r="H29" s="197" t="s">
        <v>60</v>
      </c>
      <c r="I29" s="198" t="s">
        <v>69</v>
      </c>
      <c r="J29" s="205">
        <v>2500</v>
      </c>
      <c r="K29" s="198">
        <v>100</v>
      </c>
      <c r="L29" s="199">
        <v>320</v>
      </c>
      <c r="M29" s="199"/>
      <c r="N29" s="199"/>
      <c r="O29" s="200">
        <v>320</v>
      </c>
      <c r="P29" s="208">
        <v>4402</v>
      </c>
      <c r="Q29" s="21">
        <f t="shared" si="0"/>
        <v>8804</v>
      </c>
      <c r="S29" s="21">
        <f t="shared" si="1"/>
        <v>1250</v>
      </c>
      <c r="T29" s="21">
        <f t="shared" si="2"/>
        <v>6250000</v>
      </c>
    </row>
    <row r="30" spans="1:20" ht="15.75" x14ac:dyDescent="0.25">
      <c r="A30" s="14"/>
      <c r="B30" s="14" t="s">
        <v>185</v>
      </c>
      <c r="C30" s="14" t="s">
        <v>5</v>
      </c>
      <c r="D30" s="14" t="s">
        <v>186</v>
      </c>
      <c r="E30" s="14">
        <v>7.0000000000000007E-2</v>
      </c>
      <c r="F30" s="14" t="s">
        <v>83</v>
      </c>
      <c r="G30" s="14" t="s">
        <v>86</v>
      </c>
      <c r="H30" s="197" t="s">
        <v>60</v>
      </c>
      <c r="I30" s="198" t="s">
        <v>61</v>
      </c>
      <c r="J30" s="205">
        <v>2500</v>
      </c>
      <c r="K30" s="198">
        <v>100</v>
      </c>
      <c r="L30" s="199">
        <v>166</v>
      </c>
      <c r="M30" s="199"/>
      <c r="N30" s="199"/>
      <c r="O30" s="200">
        <v>166</v>
      </c>
      <c r="P30" s="208">
        <v>4402</v>
      </c>
      <c r="Q30" s="21">
        <f t="shared" si="0"/>
        <v>8804</v>
      </c>
      <c r="S30" s="21">
        <f t="shared" si="1"/>
        <v>1250</v>
      </c>
      <c r="T30" s="21">
        <f t="shared" si="2"/>
        <v>6250000</v>
      </c>
    </row>
  </sheetData>
  <autoFilter ref="A1:O30">
    <sortState ref="A2:O30">
      <sortCondition ref="H1:H30"/>
    </sortState>
  </autoFilter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workbookViewId="0">
      <selection activeCell="F5" sqref="F5:F6"/>
    </sheetView>
  </sheetViews>
  <sheetFormatPr defaultRowHeight="15" x14ac:dyDescent="0.25"/>
  <sheetData>
    <row r="1" spans="1:15" ht="31.5" x14ac:dyDescent="0.25">
      <c r="A1" s="15" t="s">
        <v>9</v>
      </c>
      <c r="B1" s="15" t="s">
        <v>3</v>
      </c>
      <c r="C1" s="15" t="s">
        <v>6</v>
      </c>
      <c r="D1" s="15" t="s">
        <v>2</v>
      </c>
      <c r="E1" s="15" t="s">
        <v>7</v>
      </c>
      <c r="F1" s="15" t="s">
        <v>81</v>
      </c>
      <c r="G1" s="15" t="s">
        <v>82</v>
      </c>
      <c r="H1" s="12" t="s">
        <v>0</v>
      </c>
      <c r="I1" s="12" t="s">
        <v>1</v>
      </c>
      <c r="J1" s="12" t="s">
        <v>206</v>
      </c>
      <c r="K1" s="12" t="s">
        <v>11</v>
      </c>
      <c r="L1" s="12" t="s">
        <v>94</v>
      </c>
      <c r="M1" s="12" t="s">
        <v>95</v>
      </c>
      <c r="N1" s="13" t="s">
        <v>96</v>
      </c>
      <c r="O1" s="12" t="s">
        <v>93</v>
      </c>
    </row>
    <row r="2" spans="1:15" ht="15.75" x14ac:dyDescent="0.25">
      <c r="A2" s="14"/>
      <c r="B2" s="14" t="s">
        <v>185</v>
      </c>
      <c r="C2" s="14" t="s">
        <v>5</v>
      </c>
      <c r="D2" s="14" t="s">
        <v>186</v>
      </c>
      <c r="E2" s="14">
        <v>7.0000000000000007E-2</v>
      </c>
      <c r="F2" s="14" t="s">
        <v>84</v>
      </c>
      <c r="G2" s="14" t="s">
        <v>86</v>
      </c>
      <c r="H2" s="49" t="s">
        <v>18</v>
      </c>
      <c r="I2" s="50" t="s">
        <v>21</v>
      </c>
      <c r="J2" s="55">
        <v>1</v>
      </c>
      <c r="K2" s="206">
        <v>100</v>
      </c>
      <c r="L2" s="79">
        <v>120</v>
      </c>
      <c r="M2" s="79"/>
      <c r="N2" s="79"/>
      <c r="O2" s="79">
        <v>120</v>
      </c>
    </row>
    <row r="3" spans="1:15" ht="15.75" x14ac:dyDescent="0.25">
      <c r="A3" s="14"/>
      <c r="B3" s="14" t="s">
        <v>185</v>
      </c>
      <c r="C3" s="14" t="s">
        <v>5</v>
      </c>
      <c r="D3" s="14" t="s">
        <v>186</v>
      </c>
      <c r="E3" s="14">
        <v>7.0000000000000007E-2</v>
      </c>
      <c r="F3" s="14" t="s">
        <v>84</v>
      </c>
      <c r="G3" s="14" t="s">
        <v>86</v>
      </c>
      <c r="H3" s="49" t="s">
        <v>18</v>
      </c>
      <c r="I3" s="50" t="s">
        <v>79</v>
      </c>
      <c r="J3" s="55">
        <v>0.5</v>
      </c>
      <c r="K3" s="206">
        <v>50</v>
      </c>
      <c r="L3" s="79">
        <v>92</v>
      </c>
      <c r="M3" s="79"/>
      <c r="N3" s="79"/>
      <c r="O3" s="79">
        <v>92</v>
      </c>
    </row>
    <row r="4" spans="1:15" ht="15.75" x14ac:dyDescent="0.25">
      <c r="A4" s="14"/>
      <c r="B4" s="14" t="s">
        <v>185</v>
      </c>
      <c r="C4" s="14" t="s">
        <v>5</v>
      </c>
      <c r="D4" s="14" t="s">
        <v>186</v>
      </c>
      <c r="E4" s="14">
        <v>7.0000000000000007E-2</v>
      </c>
      <c r="F4" s="14" t="s">
        <v>84</v>
      </c>
      <c r="G4" s="14" t="s">
        <v>86</v>
      </c>
      <c r="H4" s="49" t="s">
        <v>18</v>
      </c>
      <c r="I4" s="50" t="s">
        <v>80</v>
      </c>
      <c r="J4" s="54">
        <v>0.5</v>
      </c>
      <c r="K4" s="50">
        <v>30</v>
      </c>
      <c r="L4" s="79">
        <v>72</v>
      </c>
      <c r="M4" s="53"/>
      <c r="N4" s="53"/>
      <c r="O4" s="79">
        <v>72</v>
      </c>
    </row>
    <row r="5" spans="1:15" ht="15.75" x14ac:dyDescent="0.25">
      <c r="A5" s="14"/>
      <c r="B5" s="14" t="s">
        <v>185</v>
      </c>
      <c r="C5" s="14" t="s">
        <v>5</v>
      </c>
      <c r="D5" s="14" t="s">
        <v>186</v>
      </c>
      <c r="E5" s="14">
        <v>7.0000000000000007E-2</v>
      </c>
      <c r="F5" s="14" t="s">
        <v>84</v>
      </c>
      <c r="G5" s="14" t="s">
        <v>85</v>
      </c>
      <c r="H5" s="49" t="s">
        <v>18</v>
      </c>
      <c r="I5" s="50" t="s">
        <v>22</v>
      </c>
      <c r="J5" s="54">
        <v>1</v>
      </c>
      <c r="K5" s="50">
        <v>100</v>
      </c>
      <c r="L5" s="79">
        <v>93</v>
      </c>
      <c r="M5" s="53"/>
      <c r="N5" s="53"/>
      <c r="O5" s="79">
        <v>93</v>
      </c>
    </row>
    <row r="6" spans="1:15" ht="15.75" x14ac:dyDescent="0.25">
      <c r="A6" s="14"/>
      <c r="B6" s="14" t="s">
        <v>185</v>
      </c>
      <c r="C6" s="14" t="s">
        <v>5</v>
      </c>
      <c r="D6" s="14" t="s">
        <v>186</v>
      </c>
      <c r="E6" s="14">
        <v>7.0000000000000007E-2</v>
      </c>
      <c r="F6" s="14" t="s">
        <v>83</v>
      </c>
      <c r="G6" s="14" t="s">
        <v>86</v>
      </c>
      <c r="H6" s="49" t="s">
        <v>18</v>
      </c>
      <c r="I6" s="50" t="s">
        <v>166</v>
      </c>
      <c r="J6" s="205">
        <v>1.25</v>
      </c>
      <c r="K6" s="52">
        <v>125</v>
      </c>
      <c r="L6" s="79">
        <v>130</v>
      </c>
      <c r="M6" s="53"/>
      <c r="N6" s="53"/>
      <c r="O6" s="79">
        <v>130</v>
      </c>
    </row>
    <row r="7" spans="1:15" ht="15.75" x14ac:dyDescent="0.25">
      <c r="A7" s="14"/>
      <c r="B7" s="14" t="s">
        <v>185</v>
      </c>
      <c r="C7" s="14" t="s">
        <v>5</v>
      </c>
      <c r="D7" s="14" t="s">
        <v>186</v>
      </c>
      <c r="E7" s="14">
        <v>7.0000000000000007E-2</v>
      </c>
      <c r="F7" s="14" t="s">
        <v>83</v>
      </c>
      <c r="G7" s="14" t="s">
        <v>85</v>
      </c>
      <c r="H7" s="49" t="s">
        <v>18</v>
      </c>
      <c r="I7" s="50" t="s">
        <v>89</v>
      </c>
      <c r="J7" s="54">
        <v>0.5</v>
      </c>
      <c r="K7" s="50">
        <v>50</v>
      </c>
      <c r="L7" s="79">
        <v>68</v>
      </c>
      <c r="M7" s="53"/>
      <c r="N7" s="53"/>
      <c r="O7" s="79">
        <v>68</v>
      </c>
    </row>
    <row r="8" spans="1:15" ht="15.75" x14ac:dyDescent="0.25">
      <c r="A8" s="14"/>
      <c r="B8" s="14" t="s">
        <v>185</v>
      </c>
      <c r="C8" s="14" t="s">
        <v>5</v>
      </c>
      <c r="D8" s="14" t="s">
        <v>186</v>
      </c>
      <c r="E8" s="14">
        <v>7.0000000000000007E-2</v>
      </c>
      <c r="F8" s="14" t="s">
        <v>83</v>
      </c>
      <c r="G8" s="14" t="s">
        <v>85</v>
      </c>
      <c r="H8" s="49" t="s">
        <v>18</v>
      </c>
      <c r="I8" s="50" t="s">
        <v>20</v>
      </c>
      <c r="J8" s="54">
        <v>1</v>
      </c>
      <c r="K8" s="50">
        <v>100</v>
      </c>
      <c r="L8" s="79">
        <v>85</v>
      </c>
      <c r="M8" s="53"/>
      <c r="N8" s="53"/>
      <c r="O8" s="79">
        <v>85</v>
      </c>
    </row>
    <row r="9" spans="1:15" ht="15.75" x14ac:dyDescent="0.25">
      <c r="A9" s="14"/>
      <c r="B9" s="14" t="s">
        <v>185</v>
      </c>
      <c r="C9" s="14" t="s">
        <v>5</v>
      </c>
      <c r="D9" s="14" t="s">
        <v>186</v>
      </c>
      <c r="E9" s="14">
        <v>7.0000000000000007E-2</v>
      </c>
      <c r="F9" s="14" t="s">
        <v>84</v>
      </c>
      <c r="G9" s="14" t="s">
        <v>86</v>
      </c>
      <c r="H9" s="56" t="s">
        <v>23</v>
      </c>
      <c r="I9" s="57" t="s">
        <v>25</v>
      </c>
      <c r="J9" s="60">
        <v>1.5</v>
      </c>
      <c r="K9" s="57">
        <v>150</v>
      </c>
      <c r="L9" s="88">
        <v>97</v>
      </c>
      <c r="M9" s="59"/>
      <c r="N9" s="59"/>
      <c r="O9" s="88">
        <v>97</v>
      </c>
    </row>
    <row r="10" spans="1:15" ht="15.75" x14ac:dyDescent="0.25">
      <c r="A10" s="14"/>
      <c r="B10" s="14" t="s">
        <v>185</v>
      </c>
      <c r="C10" s="14" t="s">
        <v>5</v>
      </c>
      <c r="D10" s="14" t="s">
        <v>186</v>
      </c>
      <c r="E10" s="14">
        <v>7.0000000000000007E-2</v>
      </c>
      <c r="F10" s="14" t="s">
        <v>84</v>
      </c>
      <c r="G10" s="14" t="s">
        <v>85</v>
      </c>
      <c r="H10" s="56" t="s">
        <v>23</v>
      </c>
      <c r="I10" s="57" t="s">
        <v>29</v>
      </c>
      <c r="J10" s="61">
        <v>0.75</v>
      </c>
      <c r="K10" s="57">
        <v>65</v>
      </c>
      <c r="L10" s="88">
        <v>84</v>
      </c>
      <c r="M10" s="59"/>
      <c r="N10" s="59"/>
      <c r="O10" s="88">
        <v>84</v>
      </c>
    </row>
    <row r="11" spans="1:15" ht="15.75" x14ac:dyDescent="0.25">
      <c r="A11" s="14"/>
      <c r="B11" s="14" t="s">
        <v>185</v>
      </c>
      <c r="C11" s="14" t="s">
        <v>5</v>
      </c>
      <c r="D11" s="14" t="s">
        <v>186</v>
      </c>
      <c r="E11" s="14">
        <v>7.0000000000000007E-2</v>
      </c>
      <c r="F11" s="14" t="s">
        <v>83</v>
      </c>
      <c r="G11" s="14" t="s">
        <v>85</v>
      </c>
      <c r="H11" s="56" t="s">
        <v>23</v>
      </c>
      <c r="I11" s="57" t="s">
        <v>24</v>
      </c>
      <c r="J11" s="58">
        <v>1</v>
      </c>
      <c r="K11" s="57">
        <v>100</v>
      </c>
      <c r="L11" s="88">
        <v>91</v>
      </c>
      <c r="M11" s="59"/>
      <c r="N11" s="59"/>
      <c r="O11" s="88">
        <v>91</v>
      </c>
    </row>
    <row r="12" spans="1:15" ht="15.75" x14ac:dyDescent="0.25">
      <c r="A12" s="14"/>
      <c r="B12" s="14" t="s">
        <v>185</v>
      </c>
      <c r="C12" s="14" t="s">
        <v>5</v>
      </c>
      <c r="D12" s="14" t="s">
        <v>186</v>
      </c>
      <c r="E12" s="14">
        <v>7.0000000000000007E-2</v>
      </c>
      <c r="F12" s="14" t="s">
        <v>83</v>
      </c>
      <c r="G12" s="14" t="s">
        <v>85</v>
      </c>
      <c r="H12" s="56" t="s">
        <v>23</v>
      </c>
      <c r="I12" s="57" t="s">
        <v>27</v>
      </c>
      <c r="J12" s="58">
        <v>1</v>
      </c>
      <c r="K12" s="57">
        <v>100</v>
      </c>
      <c r="L12" s="88">
        <v>92</v>
      </c>
      <c r="M12" s="59"/>
      <c r="N12" s="59"/>
      <c r="O12" s="88">
        <v>92</v>
      </c>
    </row>
    <row r="13" spans="1:15" ht="15.75" x14ac:dyDescent="0.25">
      <c r="A13" s="14"/>
      <c r="B13" s="14" t="s">
        <v>185</v>
      </c>
      <c r="C13" s="14" t="s">
        <v>5</v>
      </c>
      <c r="D13" s="14" t="s">
        <v>186</v>
      </c>
      <c r="E13" s="14">
        <v>7.0000000000000007E-2</v>
      </c>
      <c r="F13" s="14" t="s">
        <v>84</v>
      </c>
      <c r="G13" s="14" t="s">
        <v>86</v>
      </c>
      <c r="H13" s="42" t="s">
        <v>31</v>
      </c>
      <c r="I13" s="43" t="s">
        <v>32</v>
      </c>
      <c r="J13" s="46">
        <v>1</v>
      </c>
      <c r="K13" s="43">
        <v>100</v>
      </c>
      <c r="L13" s="115">
        <v>150</v>
      </c>
      <c r="M13" s="45"/>
      <c r="N13" s="45"/>
      <c r="O13" s="115">
        <v>150</v>
      </c>
    </row>
    <row r="14" spans="1:15" ht="15.75" x14ac:dyDescent="0.25">
      <c r="A14" s="14"/>
      <c r="B14" s="14" t="s">
        <v>185</v>
      </c>
      <c r="C14" s="14" t="s">
        <v>5</v>
      </c>
      <c r="D14" s="14" t="s">
        <v>186</v>
      </c>
      <c r="E14" s="14">
        <v>7.0000000000000007E-2</v>
      </c>
      <c r="F14" s="14" t="s">
        <v>84</v>
      </c>
      <c r="G14" s="14" t="s">
        <v>86</v>
      </c>
      <c r="H14" s="42" t="s">
        <v>31</v>
      </c>
      <c r="I14" s="43" t="s">
        <v>62</v>
      </c>
      <c r="J14" s="47">
        <v>0.75</v>
      </c>
      <c r="K14" s="43">
        <v>75</v>
      </c>
      <c r="L14" s="115">
        <v>140</v>
      </c>
      <c r="M14" s="45"/>
      <c r="N14" s="45"/>
      <c r="O14" s="115">
        <v>140</v>
      </c>
    </row>
    <row r="15" spans="1:15" ht="15.75" x14ac:dyDescent="0.25">
      <c r="A15" s="14"/>
      <c r="B15" s="14" t="s">
        <v>185</v>
      </c>
      <c r="C15" s="14" t="s">
        <v>5</v>
      </c>
      <c r="D15" s="14" t="s">
        <v>186</v>
      </c>
      <c r="E15" s="14">
        <v>7.0000000000000007E-2</v>
      </c>
      <c r="F15" s="14" t="s">
        <v>84</v>
      </c>
      <c r="G15" s="14" t="s">
        <v>86</v>
      </c>
      <c r="H15" s="42" t="s">
        <v>31</v>
      </c>
      <c r="I15" s="43" t="s">
        <v>37</v>
      </c>
      <c r="J15" s="46">
        <v>0.5</v>
      </c>
      <c r="K15" s="43">
        <v>50</v>
      </c>
      <c r="L15" s="45">
        <v>110</v>
      </c>
      <c r="M15" s="45"/>
      <c r="N15" s="45"/>
      <c r="O15" s="115">
        <v>110</v>
      </c>
    </row>
    <row r="16" spans="1:15" ht="15.75" x14ac:dyDescent="0.25">
      <c r="A16" s="14"/>
      <c r="B16" s="14" t="s">
        <v>185</v>
      </c>
      <c r="C16" s="14" t="s">
        <v>5</v>
      </c>
      <c r="D16" s="14" t="s">
        <v>186</v>
      </c>
      <c r="E16" s="14">
        <v>7.0000000000000007E-2</v>
      </c>
      <c r="F16" s="14" t="s">
        <v>83</v>
      </c>
      <c r="G16" s="14" t="s">
        <v>85</v>
      </c>
      <c r="H16" s="42" t="s">
        <v>31</v>
      </c>
      <c r="I16" s="43" t="s">
        <v>34</v>
      </c>
      <c r="J16" s="47">
        <v>1</v>
      </c>
      <c r="K16" s="43">
        <v>100</v>
      </c>
      <c r="L16" s="45">
        <v>108</v>
      </c>
      <c r="M16" s="45"/>
      <c r="N16" s="45"/>
      <c r="O16" s="115">
        <v>108</v>
      </c>
    </row>
    <row r="17" spans="1:15" ht="15.75" x14ac:dyDescent="0.25">
      <c r="A17" s="14"/>
      <c r="B17" s="14" t="s">
        <v>185</v>
      </c>
      <c r="C17" s="14" t="s">
        <v>5</v>
      </c>
      <c r="D17" s="14" t="s">
        <v>186</v>
      </c>
      <c r="E17" s="14">
        <v>7.0000000000000007E-2</v>
      </c>
      <c r="F17" s="14" t="s">
        <v>83</v>
      </c>
      <c r="G17" s="14" t="s">
        <v>85</v>
      </c>
      <c r="H17" s="42" t="s">
        <v>31</v>
      </c>
      <c r="I17" s="43" t="s">
        <v>36</v>
      </c>
      <c r="J17" s="46">
        <v>1</v>
      </c>
      <c r="K17" s="43">
        <v>100</v>
      </c>
      <c r="L17" s="45">
        <v>108</v>
      </c>
      <c r="M17" s="45"/>
      <c r="N17" s="45"/>
      <c r="O17" s="115">
        <v>108</v>
      </c>
    </row>
    <row r="18" spans="1:15" ht="15.75" x14ac:dyDescent="0.25">
      <c r="A18" s="14"/>
      <c r="B18" s="14" t="s">
        <v>185</v>
      </c>
      <c r="C18" s="14" t="s">
        <v>5</v>
      </c>
      <c r="D18" s="14" t="s">
        <v>186</v>
      </c>
      <c r="E18" s="14">
        <v>7.0000000000000007E-2</v>
      </c>
      <c r="F18" s="14" t="s">
        <v>84</v>
      </c>
      <c r="G18" s="14" t="s">
        <v>86</v>
      </c>
      <c r="H18" s="127" t="s">
        <v>39</v>
      </c>
      <c r="I18" s="128" t="s">
        <v>66</v>
      </c>
      <c r="J18" s="126">
        <v>1</v>
      </c>
      <c r="K18" s="128">
        <v>100</v>
      </c>
      <c r="L18" s="129">
        <v>135</v>
      </c>
      <c r="M18" s="129"/>
      <c r="N18" s="129"/>
      <c r="O18" s="130">
        <v>135</v>
      </c>
    </row>
    <row r="19" spans="1:15" ht="15.75" x14ac:dyDescent="0.25">
      <c r="A19" s="14"/>
      <c r="B19" s="14" t="s">
        <v>185</v>
      </c>
      <c r="C19" s="14" t="s">
        <v>5</v>
      </c>
      <c r="D19" s="14" t="s">
        <v>186</v>
      </c>
      <c r="E19" s="14">
        <v>7.0000000000000007E-2</v>
      </c>
      <c r="F19" s="14" t="s">
        <v>84</v>
      </c>
      <c r="G19" s="14" t="s">
        <v>86</v>
      </c>
      <c r="H19" s="127" t="s">
        <v>39</v>
      </c>
      <c r="I19" s="128" t="s">
        <v>67</v>
      </c>
      <c r="J19" s="125">
        <v>0.5</v>
      </c>
      <c r="K19" s="128">
        <v>50</v>
      </c>
      <c r="L19" s="129">
        <v>105</v>
      </c>
      <c r="M19" s="129"/>
      <c r="N19" s="129"/>
      <c r="O19" s="130">
        <v>105</v>
      </c>
    </row>
    <row r="20" spans="1:15" ht="15.75" x14ac:dyDescent="0.25">
      <c r="A20" s="14"/>
      <c r="B20" s="14" t="s">
        <v>185</v>
      </c>
      <c r="C20" s="14" t="s">
        <v>5</v>
      </c>
      <c r="D20" s="14" t="s">
        <v>186</v>
      </c>
      <c r="E20" s="14">
        <v>7.0000000000000007E-2</v>
      </c>
      <c r="F20" s="14" t="s">
        <v>84</v>
      </c>
      <c r="G20" s="14" t="s">
        <v>85</v>
      </c>
      <c r="H20" s="127" t="s">
        <v>39</v>
      </c>
      <c r="I20" s="128" t="s">
        <v>65</v>
      </c>
      <c r="J20" s="125">
        <v>1</v>
      </c>
      <c r="K20" s="128">
        <v>100</v>
      </c>
      <c r="L20" s="129">
        <v>102</v>
      </c>
      <c r="M20" s="129"/>
      <c r="N20" s="129"/>
      <c r="O20" s="130">
        <v>102</v>
      </c>
    </row>
    <row r="21" spans="1:15" ht="15.75" x14ac:dyDescent="0.25">
      <c r="A21" s="14"/>
      <c r="B21" s="14" t="s">
        <v>185</v>
      </c>
      <c r="C21" s="14" t="s">
        <v>5</v>
      </c>
      <c r="D21" s="14" t="s">
        <v>186</v>
      </c>
      <c r="E21" s="14">
        <v>7.0000000000000007E-2</v>
      </c>
      <c r="F21" s="14" t="s">
        <v>84</v>
      </c>
      <c r="G21" s="14" t="s">
        <v>86</v>
      </c>
      <c r="H21" s="127" t="s">
        <v>39</v>
      </c>
      <c r="I21" s="128" t="s">
        <v>42</v>
      </c>
      <c r="J21" s="126">
        <v>1</v>
      </c>
      <c r="K21" s="128">
        <v>100</v>
      </c>
      <c r="L21" s="129">
        <v>135</v>
      </c>
      <c r="M21" s="129"/>
      <c r="N21" s="129"/>
      <c r="O21" s="130">
        <v>135</v>
      </c>
    </row>
    <row r="22" spans="1:15" ht="15.75" x14ac:dyDescent="0.25">
      <c r="A22" s="14"/>
      <c r="B22" s="14" t="s">
        <v>185</v>
      </c>
      <c r="C22" s="14" t="s">
        <v>5</v>
      </c>
      <c r="D22" s="14" t="s">
        <v>186</v>
      </c>
      <c r="E22" s="14">
        <v>7.0000000000000007E-2</v>
      </c>
      <c r="F22" s="14" t="s">
        <v>84</v>
      </c>
      <c r="G22" s="14" t="s">
        <v>85</v>
      </c>
      <c r="H22" s="127" t="s">
        <v>39</v>
      </c>
      <c r="I22" s="128" t="s">
        <v>43</v>
      </c>
      <c r="J22" s="125">
        <v>1</v>
      </c>
      <c r="K22" s="128">
        <v>100</v>
      </c>
      <c r="L22" s="129">
        <v>107</v>
      </c>
      <c r="M22" s="129"/>
      <c r="N22" s="129"/>
      <c r="O22" s="130">
        <v>107</v>
      </c>
    </row>
    <row r="23" spans="1:15" ht="15.75" x14ac:dyDescent="0.25">
      <c r="A23" s="14"/>
      <c r="B23" s="14" t="s">
        <v>185</v>
      </c>
      <c r="C23" s="14" t="s">
        <v>5</v>
      </c>
      <c r="D23" s="14" t="s">
        <v>186</v>
      </c>
      <c r="E23" s="14">
        <v>7.0000000000000007E-2</v>
      </c>
      <c r="F23" s="14" t="s">
        <v>84</v>
      </c>
      <c r="G23" s="14" t="s">
        <v>85</v>
      </c>
      <c r="H23" s="127" t="s">
        <v>39</v>
      </c>
      <c r="I23" s="128" t="s">
        <v>181</v>
      </c>
      <c r="J23" s="125">
        <v>0.5</v>
      </c>
      <c r="K23" s="128">
        <v>50</v>
      </c>
      <c r="L23" s="129">
        <v>85</v>
      </c>
      <c r="M23" s="129"/>
      <c r="N23" s="129"/>
      <c r="O23" s="130">
        <v>85</v>
      </c>
    </row>
    <row r="24" spans="1:15" ht="15.75" x14ac:dyDescent="0.25">
      <c r="A24" s="14"/>
      <c r="B24" s="14" t="s">
        <v>185</v>
      </c>
      <c r="C24" s="14" t="s">
        <v>5</v>
      </c>
      <c r="D24" s="14" t="s">
        <v>186</v>
      </c>
      <c r="E24" s="14">
        <v>7.0000000000000007E-2</v>
      </c>
      <c r="F24" s="14" t="s">
        <v>83</v>
      </c>
      <c r="G24" s="14" t="s">
        <v>86</v>
      </c>
      <c r="H24" s="127" t="s">
        <v>39</v>
      </c>
      <c r="I24" s="128" t="s">
        <v>90</v>
      </c>
      <c r="J24" s="122">
        <v>1.5</v>
      </c>
      <c r="K24" s="128">
        <v>150</v>
      </c>
      <c r="L24" s="129">
        <v>155</v>
      </c>
      <c r="M24" s="129"/>
      <c r="N24" s="129"/>
      <c r="O24" s="130">
        <v>155</v>
      </c>
    </row>
    <row r="25" spans="1:15" ht="15.75" x14ac:dyDescent="0.25">
      <c r="A25" s="14"/>
      <c r="B25" s="14" t="s">
        <v>185</v>
      </c>
      <c r="C25" s="14" t="s">
        <v>5</v>
      </c>
      <c r="D25" s="14" t="s">
        <v>186</v>
      </c>
      <c r="E25" s="14">
        <v>7.0000000000000007E-2</v>
      </c>
      <c r="F25" s="14" t="s">
        <v>83</v>
      </c>
      <c r="G25" s="14" t="s">
        <v>86</v>
      </c>
      <c r="H25" s="127" t="s">
        <v>39</v>
      </c>
      <c r="I25" s="128" t="s">
        <v>40</v>
      </c>
      <c r="J25" s="126">
        <v>1</v>
      </c>
      <c r="K25" s="128">
        <v>100</v>
      </c>
      <c r="L25" s="129">
        <v>120</v>
      </c>
      <c r="M25" s="129"/>
      <c r="N25" s="129"/>
      <c r="O25" s="130">
        <v>120</v>
      </c>
    </row>
    <row r="26" spans="1:15" ht="15.75" x14ac:dyDescent="0.25">
      <c r="A26" s="14"/>
      <c r="B26" s="14" t="s">
        <v>185</v>
      </c>
      <c r="C26" s="14" t="s">
        <v>5</v>
      </c>
      <c r="D26" s="14" t="s">
        <v>186</v>
      </c>
      <c r="E26" s="14">
        <v>7.0000000000000007E-2</v>
      </c>
      <c r="F26" s="14" t="s">
        <v>83</v>
      </c>
      <c r="G26" s="14" t="s">
        <v>86</v>
      </c>
      <c r="H26" s="127" t="s">
        <v>39</v>
      </c>
      <c r="I26" s="128" t="s">
        <v>70</v>
      </c>
      <c r="J26" s="125">
        <v>0.5</v>
      </c>
      <c r="K26" s="128">
        <v>50</v>
      </c>
      <c r="L26" s="129">
        <v>95</v>
      </c>
      <c r="M26" s="129"/>
      <c r="N26" s="129"/>
      <c r="O26" s="130">
        <v>95</v>
      </c>
    </row>
    <row r="27" spans="1:15" ht="15.75" x14ac:dyDescent="0.25">
      <c r="A27" s="14"/>
      <c r="B27" s="14" t="s">
        <v>185</v>
      </c>
      <c r="C27" s="14" t="s">
        <v>5</v>
      </c>
      <c r="D27" s="14" t="s">
        <v>186</v>
      </c>
      <c r="E27" s="14">
        <v>7.0000000000000007E-2</v>
      </c>
      <c r="F27" s="14" t="s">
        <v>83</v>
      </c>
      <c r="G27" s="14" t="s">
        <v>85</v>
      </c>
      <c r="H27" s="127" t="s">
        <v>39</v>
      </c>
      <c r="I27" s="128" t="s">
        <v>41</v>
      </c>
      <c r="J27" s="125">
        <v>1</v>
      </c>
      <c r="K27" s="128">
        <v>100</v>
      </c>
      <c r="L27" s="129">
        <v>95</v>
      </c>
      <c r="M27" s="129"/>
      <c r="N27" s="129"/>
      <c r="O27" s="130">
        <v>95</v>
      </c>
    </row>
    <row r="28" spans="1:15" ht="15.75" x14ac:dyDescent="0.25">
      <c r="A28" s="14"/>
      <c r="B28" s="14" t="s">
        <v>185</v>
      </c>
      <c r="C28" s="14" t="s">
        <v>5</v>
      </c>
      <c r="D28" s="14" t="s">
        <v>186</v>
      </c>
      <c r="E28" s="14">
        <v>7.0000000000000007E-2</v>
      </c>
      <c r="F28" s="14" t="s">
        <v>83</v>
      </c>
      <c r="G28" s="14" t="s">
        <v>85</v>
      </c>
      <c r="H28" s="127" t="s">
        <v>39</v>
      </c>
      <c r="I28" s="128" t="s">
        <v>88</v>
      </c>
      <c r="J28" s="125">
        <v>0.5</v>
      </c>
      <c r="K28" s="128">
        <v>50</v>
      </c>
      <c r="L28" s="129">
        <v>75</v>
      </c>
      <c r="M28" s="129"/>
      <c r="N28" s="129"/>
      <c r="O28" s="130">
        <v>75</v>
      </c>
    </row>
    <row r="29" spans="1:15" ht="15.75" x14ac:dyDescent="0.25">
      <c r="A29" s="14"/>
      <c r="B29" s="14" t="s">
        <v>185</v>
      </c>
      <c r="C29" s="14" t="s">
        <v>5</v>
      </c>
      <c r="D29" s="14" t="s">
        <v>186</v>
      </c>
      <c r="E29" s="14">
        <v>7.0000000000000007E-2</v>
      </c>
      <c r="F29" s="14" t="s">
        <v>83</v>
      </c>
      <c r="G29" s="14" t="s">
        <v>85</v>
      </c>
      <c r="H29" s="127" t="s">
        <v>39</v>
      </c>
      <c r="I29" s="128" t="s">
        <v>75</v>
      </c>
      <c r="J29" s="125">
        <v>1</v>
      </c>
      <c r="K29" s="128">
        <v>100</v>
      </c>
      <c r="L29" s="129">
        <v>102</v>
      </c>
      <c r="M29" s="129"/>
      <c r="N29" s="129"/>
      <c r="O29" s="130">
        <v>102</v>
      </c>
    </row>
    <row r="30" spans="1:15" ht="15.75" x14ac:dyDescent="0.25">
      <c r="A30" s="14"/>
      <c r="B30" s="14" t="s">
        <v>185</v>
      </c>
      <c r="C30" s="14" t="s">
        <v>5</v>
      </c>
      <c r="D30" s="14" t="s">
        <v>186</v>
      </c>
      <c r="E30" s="14">
        <v>7.0000000000000007E-2</v>
      </c>
      <c r="F30" s="14" t="s">
        <v>84</v>
      </c>
      <c r="G30" s="14" t="s">
        <v>86</v>
      </c>
      <c r="H30" s="142" t="s">
        <v>44</v>
      </c>
      <c r="I30" s="143" t="s">
        <v>53</v>
      </c>
      <c r="J30" s="138">
        <v>1</v>
      </c>
      <c r="K30" s="143">
        <v>100</v>
      </c>
      <c r="L30" s="144">
        <v>130</v>
      </c>
      <c r="M30" s="144"/>
      <c r="N30" s="144"/>
      <c r="O30" s="145">
        <v>130</v>
      </c>
    </row>
    <row r="31" spans="1:15" ht="15.75" x14ac:dyDescent="0.25">
      <c r="A31" s="14"/>
      <c r="B31" s="14" t="s">
        <v>185</v>
      </c>
      <c r="C31" s="14" t="s">
        <v>5</v>
      </c>
      <c r="D31" s="14" t="s">
        <v>186</v>
      </c>
      <c r="E31" s="14">
        <v>7.0000000000000007E-2</v>
      </c>
      <c r="F31" s="14" t="s">
        <v>84</v>
      </c>
      <c r="G31" s="14" t="s">
        <v>85</v>
      </c>
      <c r="H31" s="142" t="s">
        <v>44</v>
      </c>
      <c r="I31" s="143" t="s">
        <v>74</v>
      </c>
      <c r="J31" s="141">
        <v>1</v>
      </c>
      <c r="K31" s="143">
        <v>100</v>
      </c>
      <c r="L31" s="144">
        <v>102</v>
      </c>
      <c r="M31" s="144"/>
      <c r="N31" s="144"/>
      <c r="O31" s="145">
        <v>102</v>
      </c>
    </row>
    <row r="32" spans="1:15" ht="15.75" x14ac:dyDescent="0.25">
      <c r="A32" s="14"/>
      <c r="B32" s="14" t="s">
        <v>185</v>
      </c>
      <c r="C32" s="14" t="s">
        <v>5</v>
      </c>
      <c r="D32" s="14" t="s">
        <v>186</v>
      </c>
      <c r="E32" s="14">
        <v>7.0000000000000007E-2</v>
      </c>
      <c r="F32" s="14" t="s">
        <v>84</v>
      </c>
      <c r="G32" s="14" t="s">
        <v>85</v>
      </c>
      <c r="H32" s="142" t="s">
        <v>44</v>
      </c>
      <c r="I32" s="143" t="s">
        <v>183</v>
      </c>
      <c r="J32" s="141">
        <v>0.5</v>
      </c>
      <c r="K32" s="143">
        <v>50</v>
      </c>
      <c r="L32" s="144">
        <v>80</v>
      </c>
      <c r="M32" s="144"/>
      <c r="N32" s="144"/>
      <c r="O32" s="145">
        <v>80</v>
      </c>
    </row>
    <row r="33" spans="1:15" ht="15.75" x14ac:dyDescent="0.25">
      <c r="A33" s="14"/>
      <c r="B33" s="14" t="s">
        <v>185</v>
      </c>
      <c r="C33" s="14" t="s">
        <v>5</v>
      </c>
      <c r="D33" s="14" t="s">
        <v>186</v>
      </c>
      <c r="E33" s="14">
        <v>7.0000000000000007E-2</v>
      </c>
      <c r="F33" s="14" t="s">
        <v>84</v>
      </c>
      <c r="G33" s="14" t="s">
        <v>86</v>
      </c>
      <c r="H33" s="142" t="s">
        <v>44</v>
      </c>
      <c r="I33" s="143" t="s">
        <v>68</v>
      </c>
      <c r="J33" s="141">
        <v>1</v>
      </c>
      <c r="K33" s="143">
        <v>100</v>
      </c>
      <c r="L33" s="144">
        <v>130</v>
      </c>
      <c r="M33" s="144"/>
      <c r="N33" s="144"/>
      <c r="O33" s="145">
        <v>130</v>
      </c>
    </row>
    <row r="34" spans="1:15" ht="15.75" x14ac:dyDescent="0.25">
      <c r="A34" s="14"/>
      <c r="B34" s="14" t="s">
        <v>185</v>
      </c>
      <c r="C34" s="14" t="s">
        <v>5</v>
      </c>
      <c r="D34" s="14" t="s">
        <v>186</v>
      </c>
      <c r="E34" s="14">
        <v>7.0000000000000007E-2</v>
      </c>
      <c r="F34" s="14" t="s">
        <v>84</v>
      </c>
      <c r="G34" s="14" t="s">
        <v>86</v>
      </c>
      <c r="H34" s="142" t="s">
        <v>44</v>
      </c>
      <c r="I34" s="143" t="s">
        <v>77</v>
      </c>
      <c r="J34" s="138">
        <v>0.5</v>
      </c>
      <c r="K34" s="143">
        <v>50</v>
      </c>
      <c r="L34" s="144">
        <v>100</v>
      </c>
      <c r="M34" s="144"/>
      <c r="N34" s="144"/>
      <c r="O34" s="145">
        <v>100</v>
      </c>
    </row>
    <row r="35" spans="1:15" ht="15.75" x14ac:dyDescent="0.25">
      <c r="A35" s="14"/>
      <c r="B35" s="14" t="s">
        <v>185</v>
      </c>
      <c r="C35" s="14" t="s">
        <v>5</v>
      </c>
      <c r="D35" s="14" t="s">
        <v>186</v>
      </c>
      <c r="E35" s="14">
        <v>7.0000000000000007E-2</v>
      </c>
      <c r="F35" s="14" t="s">
        <v>84</v>
      </c>
      <c r="G35" s="14" t="s">
        <v>86</v>
      </c>
      <c r="H35" s="142" t="s">
        <v>44</v>
      </c>
      <c r="I35" s="143" t="s">
        <v>78</v>
      </c>
      <c r="J35" s="141">
        <v>0.5</v>
      </c>
      <c r="K35" s="143">
        <v>30</v>
      </c>
      <c r="L35" s="144">
        <v>75</v>
      </c>
      <c r="M35" s="144"/>
      <c r="N35" s="144"/>
      <c r="O35" s="145">
        <v>75</v>
      </c>
    </row>
    <row r="36" spans="1:15" ht="15.75" x14ac:dyDescent="0.25">
      <c r="A36" s="14"/>
      <c r="B36" s="14" t="s">
        <v>185</v>
      </c>
      <c r="C36" s="14" t="s">
        <v>5</v>
      </c>
      <c r="D36" s="14" t="s">
        <v>186</v>
      </c>
      <c r="E36" s="14">
        <v>7.0000000000000007E-2</v>
      </c>
      <c r="F36" s="14" t="s">
        <v>83</v>
      </c>
      <c r="G36" s="14" t="s">
        <v>85</v>
      </c>
      <c r="H36" s="142" t="s">
        <v>44</v>
      </c>
      <c r="I36" s="143" t="s">
        <v>47</v>
      </c>
      <c r="J36" s="138">
        <v>1</v>
      </c>
      <c r="K36" s="143">
        <v>100</v>
      </c>
      <c r="L36" s="144">
        <v>95</v>
      </c>
      <c r="M36" s="144"/>
      <c r="N36" s="144"/>
      <c r="O36" s="145">
        <v>95</v>
      </c>
    </row>
    <row r="37" spans="1:15" ht="15.75" x14ac:dyDescent="0.25">
      <c r="A37" s="14"/>
      <c r="B37" s="14" t="s">
        <v>185</v>
      </c>
      <c r="C37" s="14" t="s">
        <v>5</v>
      </c>
      <c r="D37" s="14" t="s">
        <v>186</v>
      </c>
      <c r="E37" s="14">
        <v>7.0000000000000007E-2</v>
      </c>
      <c r="F37" s="14" t="s">
        <v>83</v>
      </c>
      <c r="G37" s="14" t="s">
        <v>85</v>
      </c>
      <c r="H37" s="142" t="s">
        <v>44</v>
      </c>
      <c r="I37" s="143" t="s">
        <v>51</v>
      </c>
      <c r="J37" s="138">
        <v>1</v>
      </c>
      <c r="K37" s="143">
        <v>100</v>
      </c>
      <c r="L37" s="144">
        <v>95</v>
      </c>
      <c r="M37" s="144"/>
      <c r="N37" s="144"/>
      <c r="O37" s="145">
        <v>95</v>
      </c>
    </row>
    <row r="38" spans="1:15" ht="15.75" x14ac:dyDescent="0.25">
      <c r="A38" s="14"/>
      <c r="B38" s="14" t="s">
        <v>185</v>
      </c>
      <c r="C38" s="14" t="s">
        <v>5</v>
      </c>
      <c r="D38" s="14" t="s">
        <v>186</v>
      </c>
      <c r="E38" s="14">
        <v>7.0000000000000007E-2</v>
      </c>
      <c r="F38" s="14" t="s">
        <v>83</v>
      </c>
      <c r="G38" s="14" t="s">
        <v>85</v>
      </c>
      <c r="H38" s="142" t="s">
        <v>44</v>
      </c>
      <c r="I38" s="143" t="s">
        <v>52</v>
      </c>
      <c r="J38" s="138">
        <v>0.75</v>
      </c>
      <c r="K38" s="143">
        <v>60</v>
      </c>
      <c r="L38" s="144">
        <v>77</v>
      </c>
      <c r="M38" s="144"/>
      <c r="N38" s="144"/>
      <c r="O38" s="145">
        <v>77</v>
      </c>
    </row>
    <row r="39" spans="1:15" ht="15.75" x14ac:dyDescent="0.25">
      <c r="A39" s="14">
        <v>36988</v>
      </c>
      <c r="B39" s="14" t="s">
        <v>185</v>
      </c>
      <c r="C39" s="14" t="s">
        <v>5</v>
      </c>
      <c r="D39" s="14" t="s">
        <v>186</v>
      </c>
      <c r="E39" s="14">
        <v>7.0000000000000007E-2</v>
      </c>
      <c r="F39" s="14" t="s">
        <v>84</v>
      </c>
      <c r="G39" s="14" t="s">
        <v>86</v>
      </c>
      <c r="H39" s="36" t="s">
        <v>17</v>
      </c>
      <c r="I39" s="37" t="s">
        <v>193</v>
      </c>
      <c r="J39" s="37">
        <v>0.75</v>
      </c>
      <c r="K39" s="41">
        <v>85</v>
      </c>
      <c r="L39" s="65">
        <v>130</v>
      </c>
      <c r="M39" s="65"/>
      <c r="N39" s="65"/>
      <c r="O39" s="40">
        <v>130</v>
      </c>
    </row>
    <row r="40" spans="1:15" ht="15.75" x14ac:dyDescent="0.25">
      <c r="A40" s="14">
        <v>36987</v>
      </c>
      <c r="B40" s="14" t="s">
        <v>185</v>
      </c>
      <c r="C40" s="14" t="s">
        <v>5</v>
      </c>
      <c r="D40" s="14" t="s">
        <v>186</v>
      </c>
      <c r="E40" s="14">
        <v>7.0000000000000007E-2</v>
      </c>
      <c r="F40" s="14" t="s">
        <v>84</v>
      </c>
      <c r="G40" s="14" t="s">
        <v>86</v>
      </c>
      <c r="H40" s="36" t="s">
        <v>17</v>
      </c>
      <c r="I40" s="37" t="s">
        <v>194</v>
      </c>
      <c r="J40" s="38">
        <v>0.5</v>
      </c>
      <c r="K40" s="41">
        <v>50</v>
      </c>
      <c r="L40" s="65">
        <v>100</v>
      </c>
      <c r="M40" s="65"/>
      <c r="N40" s="65"/>
      <c r="O40" s="40">
        <v>100</v>
      </c>
    </row>
    <row r="41" spans="1:15" ht="15.75" x14ac:dyDescent="0.25">
      <c r="A41" s="14">
        <v>36986</v>
      </c>
      <c r="B41" s="14" t="s">
        <v>185</v>
      </c>
      <c r="C41" s="14" t="s">
        <v>5</v>
      </c>
      <c r="D41" s="14" t="s">
        <v>186</v>
      </c>
      <c r="E41" s="14">
        <v>7.0000000000000007E-2</v>
      </c>
      <c r="F41" s="14" t="s">
        <v>84</v>
      </c>
      <c r="G41" s="14" t="s">
        <v>86</v>
      </c>
      <c r="H41" s="36" t="s">
        <v>17</v>
      </c>
      <c r="I41" s="37" t="s">
        <v>195</v>
      </c>
      <c r="J41" s="37">
        <v>0.5</v>
      </c>
      <c r="K41" s="41">
        <v>30</v>
      </c>
      <c r="L41" s="65">
        <v>79</v>
      </c>
      <c r="M41" s="65"/>
      <c r="N41" s="65"/>
      <c r="O41" s="40">
        <v>79</v>
      </c>
    </row>
    <row r="42" spans="1:15" ht="15.75" x14ac:dyDescent="0.25">
      <c r="A42" s="14">
        <v>20396</v>
      </c>
      <c r="B42" s="14" t="s">
        <v>185</v>
      </c>
      <c r="C42" s="14" t="s">
        <v>5</v>
      </c>
      <c r="D42" s="14" t="s">
        <v>186</v>
      </c>
      <c r="E42" s="14">
        <v>7.0000000000000007E-2</v>
      </c>
      <c r="F42" s="14" t="s">
        <v>84</v>
      </c>
      <c r="G42" s="14" t="s">
        <v>85</v>
      </c>
      <c r="H42" s="36" t="s">
        <v>17</v>
      </c>
      <c r="I42" s="37" t="s">
        <v>196</v>
      </c>
      <c r="J42" s="37">
        <v>1</v>
      </c>
      <c r="K42" s="41">
        <v>100</v>
      </c>
      <c r="L42" s="65">
        <v>138</v>
      </c>
      <c r="M42" s="65"/>
      <c r="N42" s="65"/>
      <c r="O42" s="40">
        <v>138</v>
      </c>
    </row>
    <row r="43" spans="1:15" ht="15.75" x14ac:dyDescent="0.25">
      <c r="A43" s="14">
        <v>20397</v>
      </c>
      <c r="B43" s="14" t="s">
        <v>185</v>
      </c>
      <c r="C43" s="14" t="s">
        <v>5</v>
      </c>
      <c r="D43" s="14" t="s">
        <v>186</v>
      </c>
      <c r="E43" s="14">
        <v>7.0000000000000007E-2</v>
      </c>
      <c r="F43" s="14" t="s">
        <v>84</v>
      </c>
      <c r="G43" s="14" t="s">
        <v>85</v>
      </c>
      <c r="H43" s="36" t="s">
        <v>17</v>
      </c>
      <c r="I43" s="37" t="s">
        <v>197</v>
      </c>
      <c r="J43" s="37">
        <v>0.5</v>
      </c>
      <c r="K43" s="41">
        <v>50</v>
      </c>
      <c r="L43" s="65">
        <v>100</v>
      </c>
      <c r="M43" s="65"/>
      <c r="N43" s="65"/>
      <c r="O43" s="40">
        <v>100</v>
      </c>
    </row>
    <row r="44" spans="1:15" ht="15.75" x14ac:dyDescent="0.25">
      <c r="A44" s="14" t="s">
        <v>63</v>
      </c>
      <c r="B44" s="14" t="s">
        <v>185</v>
      </c>
      <c r="C44" s="14" t="s">
        <v>5</v>
      </c>
      <c r="D44" s="14" t="s">
        <v>186</v>
      </c>
      <c r="E44" s="14">
        <v>7.0000000000000007E-2</v>
      </c>
      <c r="F44" s="14" t="s">
        <v>84</v>
      </c>
      <c r="G44" s="14" t="s">
        <v>85</v>
      </c>
      <c r="H44" s="36" t="s">
        <v>17</v>
      </c>
      <c r="I44" s="37" t="s">
        <v>200</v>
      </c>
      <c r="J44" s="37">
        <v>1</v>
      </c>
      <c r="K44" s="41">
        <v>100</v>
      </c>
      <c r="L44" s="65">
        <v>148</v>
      </c>
      <c r="M44" s="65"/>
      <c r="N44" s="65"/>
      <c r="O44" s="40">
        <v>148</v>
      </c>
    </row>
    <row r="45" spans="1:15" ht="15.75" x14ac:dyDescent="0.25">
      <c r="A45" s="14" t="s">
        <v>64</v>
      </c>
      <c r="B45" s="14" t="s">
        <v>185</v>
      </c>
      <c r="C45" s="14" t="s">
        <v>5</v>
      </c>
      <c r="D45" s="14" t="s">
        <v>186</v>
      </c>
      <c r="E45" s="14">
        <v>7.0000000000000007E-2</v>
      </c>
      <c r="F45" s="14" t="s">
        <v>84</v>
      </c>
      <c r="G45" s="14" t="s">
        <v>85</v>
      </c>
      <c r="H45" s="36" t="s">
        <v>17</v>
      </c>
      <c r="I45" s="37" t="s">
        <v>201</v>
      </c>
      <c r="J45" s="38">
        <v>0.5</v>
      </c>
      <c r="K45" s="41">
        <v>50</v>
      </c>
      <c r="L45" s="65">
        <v>110</v>
      </c>
      <c r="M45" s="65"/>
      <c r="N45" s="65"/>
      <c r="O45" s="40">
        <v>110</v>
      </c>
    </row>
    <row r="46" spans="1:15" ht="15.75" x14ac:dyDescent="0.25">
      <c r="A46" s="14">
        <v>23659</v>
      </c>
      <c r="B46" s="14" t="s">
        <v>185</v>
      </c>
      <c r="C46" s="14" t="s">
        <v>5</v>
      </c>
      <c r="D46" s="14" t="s">
        <v>186</v>
      </c>
      <c r="E46" s="14">
        <v>7.0000000000000007E-2</v>
      </c>
      <c r="F46" s="14" t="s">
        <v>83</v>
      </c>
      <c r="G46" s="14" t="s">
        <v>85</v>
      </c>
      <c r="H46" s="36" t="s">
        <v>17</v>
      </c>
      <c r="I46" s="37" t="s">
        <v>187</v>
      </c>
      <c r="J46" s="38">
        <v>2</v>
      </c>
      <c r="K46" s="41">
        <v>200</v>
      </c>
      <c r="L46" s="65">
        <v>165</v>
      </c>
      <c r="M46" s="65"/>
      <c r="N46" s="65"/>
      <c r="O46" s="40">
        <v>165</v>
      </c>
    </row>
    <row r="47" spans="1:15" ht="15.75" x14ac:dyDescent="0.25">
      <c r="A47" s="14">
        <v>20872</v>
      </c>
      <c r="B47" s="14" t="s">
        <v>185</v>
      </c>
      <c r="C47" s="14" t="s">
        <v>5</v>
      </c>
      <c r="D47" s="14" t="s">
        <v>186</v>
      </c>
      <c r="E47" s="14">
        <v>7.0000000000000007E-2</v>
      </c>
      <c r="F47" s="14" t="s">
        <v>83</v>
      </c>
      <c r="G47" s="14" t="s">
        <v>85</v>
      </c>
      <c r="H47" s="36" t="s">
        <v>17</v>
      </c>
      <c r="I47" s="37" t="s">
        <v>188</v>
      </c>
      <c r="J47" s="37">
        <v>1</v>
      </c>
      <c r="K47" s="41">
        <v>100</v>
      </c>
      <c r="L47" s="65">
        <v>120</v>
      </c>
      <c r="M47" s="65"/>
      <c r="N47" s="65"/>
      <c r="O47" s="40">
        <v>120</v>
      </c>
    </row>
    <row r="48" spans="1:15" ht="15.75" x14ac:dyDescent="0.25">
      <c r="A48" s="14">
        <v>20873</v>
      </c>
      <c r="B48" s="14" t="s">
        <v>185</v>
      </c>
      <c r="C48" s="14" t="s">
        <v>5</v>
      </c>
      <c r="D48" s="14" t="s">
        <v>186</v>
      </c>
      <c r="E48" s="14">
        <v>7.0000000000000007E-2</v>
      </c>
      <c r="F48" s="14" t="s">
        <v>83</v>
      </c>
      <c r="G48" s="14" t="s">
        <v>85</v>
      </c>
      <c r="H48" s="36" t="s">
        <v>17</v>
      </c>
      <c r="I48" s="37" t="s">
        <v>189</v>
      </c>
      <c r="J48" s="38">
        <v>0.5</v>
      </c>
      <c r="K48" s="41">
        <v>50</v>
      </c>
      <c r="L48" s="65">
        <v>86</v>
      </c>
      <c r="M48" s="65"/>
      <c r="N48" s="65"/>
      <c r="O48" s="40">
        <v>86</v>
      </c>
    </row>
    <row r="49" spans="1:15" ht="15.75" x14ac:dyDescent="0.25">
      <c r="A49" s="14">
        <v>34656</v>
      </c>
      <c r="B49" s="14" t="s">
        <v>185</v>
      </c>
      <c r="C49" s="14" t="s">
        <v>5</v>
      </c>
      <c r="D49" s="14" t="s">
        <v>186</v>
      </c>
      <c r="E49" s="14">
        <v>7.0000000000000007E-2</v>
      </c>
      <c r="F49" s="14" t="s">
        <v>83</v>
      </c>
      <c r="G49" s="14" t="s">
        <v>85</v>
      </c>
      <c r="H49" s="36" t="s">
        <v>17</v>
      </c>
      <c r="I49" s="37" t="s">
        <v>190</v>
      </c>
      <c r="J49" s="38">
        <v>0.75</v>
      </c>
      <c r="K49" s="41">
        <v>75</v>
      </c>
      <c r="L49" s="65">
        <v>90</v>
      </c>
      <c r="M49" s="65"/>
      <c r="N49" s="65"/>
      <c r="O49" s="40">
        <v>90</v>
      </c>
    </row>
    <row r="50" spans="1:15" ht="15.75" x14ac:dyDescent="0.25">
      <c r="A50" s="14">
        <v>26085</v>
      </c>
      <c r="B50" s="14" t="s">
        <v>185</v>
      </c>
      <c r="C50" s="14" t="s">
        <v>5</v>
      </c>
      <c r="D50" s="14" t="s">
        <v>186</v>
      </c>
      <c r="E50" s="14">
        <v>7.0000000000000007E-2</v>
      </c>
      <c r="F50" s="14" t="s">
        <v>83</v>
      </c>
      <c r="G50" s="14" t="s">
        <v>86</v>
      </c>
      <c r="H50" s="36" t="s">
        <v>17</v>
      </c>
      <c r="I50" s="37" t="s">
        <v>191</v>
      </c>
      <c r="J50" s="37">
        <v>2</v>
      </c>
      <c r="K50" s="41">
        <v>200</v>
      </c>
      <c r="L50" s="65">
        <v>220</v>
      </c>
      <c r="M50" s="65"/>
      <c r="N50" s="65"/>
      <c r="O50" s="40">
        <v>220</v>
      </c>
    </row>
    <row r="51" spans="1:15" ht="15.75" x14ac:dyDescent="0.25">
      <c r="A51" s="14">
        <v>24578</v>
      </c>
      <c r="B51" s="14" t="s">
        <v>185</v>
      </c>
      <c r="C51" s="14" t="s">
        <v>5</v>
      </c>
      <c r="D51" s="14" t="s">
        <v>186</v>
      </c>
      <c r="E51" s="14">
        <v>7.0000000000000007E-2</v>
      </c>
      <c r="F51" s="14" t="s">
        <v>83</v>
      </c>
      <c r="G51" s="14" t="s">
        <v>86</v>
      </c>
      <c r="H51" s="36" t="s">
        <v>17</v>
      </c>
      <c r="I51" s="37" t="s">
        <v>192</v>
      </c>
      <c r="J51" s="38">
        <v>0.75</v>
      </c>
      <c r="K51" s="41">
        <v>75</v>
      </c>
      <c r="L51" s="65">
        <v>135</v>
      </c>
      <c r="M51" s="65"/>
      <c r="N51" s="65"/>
      <c r="O51" s="40">
        <v>135</v>
      </c>
    </row>
    <row r="52" spans="1:15" ht="15.75" x14ac:dyDescent="0.25">
      <c r="A52" s="14">
        <v>38302</v>
      </c>
      <c r="B52" s="14" t="s">
        <v>185</v>
      </c>
      <c r="C52" s="14" t="s">
        <v>5</v>
      </c>
      <c r="D52" s="14" t="s">
        <v>186</v>
      </c>
      <c r="E52" s="14">
        <v>7.0000000000000007E-2</v>
      </c>
      <c r="F52" s="14" t="s">
        <v>83</v>
      </c>
      <c r="G52" s="14" t="s">
        <v>87</v>
      </c>
      <c r="H52" s="36" t="s">
        <v>17</v>
      </c>
      <c r="I52" s="37" t="s">
        <v>198</v>
      </c>
      <c r="J52" s="37">
        <v>1</v>
      </c>
      <c r="K52" s="41">
        <v>100</v>
      </c>
      <c r="L52" s="65">
        <v>130</v>
      </c>
      <c r="M52" s="65"/>
      <c r="N52" s="65"/>
      <c r="O52" s="40">
        <v>130</v>
      </c>
    </row>
    <row r="53" spans="1:15" ht="15.75" x14ac:dyDescent="0.25">
      <c r="A53" s="14">
        <v>37065</v>
      </c>
      <c r="B53" s="14" t="s">
        <v>185</v>
      </c>
      <c r="C53" s="14" t="s">
        <v>5</v>
      </c>
      <c r="D53" s="14" t="s">
        <v>186</v>
      </c>
      <c r="E53" s="14">
        <v>7.0000000000000007E-2</v>
      </c>
      <c r="F53" s="14" t="s">
        <v>83</v>
      </c>
      <c r="G53" s="14" t="s">
        <v>87</v>
      </c>
      <c r="H53" s="36" t="s">
        <v>17</v>
      </c>
      <c r="I53" s="37" t="s">
        <v>199</v>
      </c>
      <c r="J53" s="38">
        <v>1</v>
      </c>
      <c r="K53" s="41">
        <v>100</v>
      </c>
      <c r="L53" s="65">
        <v>130</v>
      </c>
      <c r="M53" s="65"/>
      <c r="N53" s="65"/>
      <c r="O53" s="40">
        <v>130</v>
      </c>
    </row>
    <row r="54" spans="1:15" ht="15.75" x14ac:dyDescent="0.25">
      <c r="A54" s="14">
        <v>26214</v>
      </c>
      <c r="B54" s="14" t="s">
        <v>185</v>
      </c>
      <c r="C54" s="14" t="s">
        <v>5</v>
      </c>
      <c r="D54" s="14" t="s">
        <v>186</v>
      </c>
      <c r="E54" s="14">
        <v>7.0000000000000007E-2</v>
      </c>
      <c r="F54" s="14" t="s">
        <v>83</v>
      </c>
      <c r="G54" s="14" t="s">
        <v>85</v>
      </c>
      <c r="H54" s="36" t="s">
        <v>17</v>
      </c>
      <c r="I54" s="37" t="s">
        <v>202</v>
      </c>
      <c r="J54" s="37">
        <v>1</v>
      </c>
      <c r="K54" s="41">
        <v>100</v>
      </c>
      <c r="L54" s="65">
        <v>140</v>
      </c>
      <c r="M54" s="65"/>
      <c r="N54" s="65"/>
      <c r="O54" s="40">
        <v>140</v>
      </c>
    </row>
    <row r="55" spans="1:15" ht="15.75" x14ac:dyDescent="0.25">
      <c r="A55" s="14">
        <v>28765</v>
      </c>
      <c r="B55" s="14" t="s">
        <v>185</v>
      </c>
      <c r="C55" s="14" t="s">
        <v>5</v>
      </c>
      <c r="D55" s="14" t="s">
        <v>186</v>
      </c>
      <c r="E55" s="14">
        <v>7.0000000000000007E-2</v>
      </c>
      <c r="F55" s="14" t="s">
        <v>83</v>
      </c>
      <c r="G55" s="14" t="s">
        <v>86</v>
      </c>
      <c r="H55" s="36" t="s">
        <v>17</v>
      </c>
      <c r="I55" s="37" t="s">
        <v>203</v>
      </c>
      <c r="J55" s="37">
        <v>1</v>
      </c>
      <c r="K55" s="41">
        <v>100</v>
      </c>
      <c r="L55" s="65">
        <v>150</v>
      </c>
      <c r="M55" s="65"/>
      <c r="N55" s="65"/>
      <c r="O55" s="40">
        <v>150</v>
      </c>
    </row>
    <row r="56" spans="1:15" ht="15.75" x14ac:dyDescent="0.25">
      <c r="A56" s="14"/>
      <c r="B56" s="14" t="s">
        <v>185</v>
      </c>
      <c r="C56" s="14" t="s">
        <v>5</v>
      </c>
      <c r="D56" s="14" t="s">
        <v>186</v>
      </c>
      <c r="E56" s="14">
        <v>7.0000000000000007E-2</v>
      </c>
      <c r="F56" s="14" t="s">
        <v>83</v>
      </c>
      <c r="G56" s="14" t="s">
        <v>87</v>
      </c>
      <c r="H56" s="27" t="s">
        <v>55</v>
      </c>
      <c r="I56" s="28" t="s">
        <v>56</v>
      </c>
      <c r="J56" s="22">
        <v>1</v>
      </c>
      <c r="K56" s="28">
        <v>100</v>
      </c>
      <c r="L56" s="20">
        <v>136</v>
      </c>
      <c r="M56" s="20"/>
      <c r="N56" s="20"/>
      <c r="O56" s="16">
        <v>136</v>
      </c>
    </row>
    <row r="57" spans="1:15" ht="15.75" x14ac:dyDescent="0.25">
      <c r="A57" s="14"/>
      <c r="B57" s="14" t="s">
        <v>185</v>
      </c>
      <c r="C57" s="14" t="s">
        <v>5</v>
      </c>
      <c r="D57" s="14" t="s">
        <v>186</v>
      </c>
      <c r="E57" s="14">
        <v>7.0000000000000007E-2</v>
      </c>
      <c r="F57" s="14" t="s">
        <v>84</v>
      </c>
      <c r="G57" s="14" t="s">
        <v>86</v>
      </c>
      <c r="H57" s="165" t="s">
        <v>57</v>
      </c>
      <c r="I57" s="99" t="s">
        <v>58</v>
      </c>
      <c r="J57" s="100">
        <v>1</v>
      </c>
      <c r="K57" s="99">
        <v>100</v>
      </c>
      <c r="L57" s="102">
        <v>126</v>
      </c>
      <c r="M57" s="102"/>
      <c r="N57" s="102"/>
      <c r="O57" s="166">
        <v>126</v>
      </c>
    </row>
    <row r="58" spans="1:15" ht="15.75" x14ac:dyDescent="0.25">
      <c r="A58" s="14"/>
      <c r="B58" s="14" t="s">
        <v>185</v>
      </c>
      <c r="C58" s="14" t="s">
        <v>5</v>
      </c>
      <c r="D58" s="14" t="s">
        <v>186</v>
      </c>
      <c r="E58" s="14">
        <v>7.0000000000000007E-2</v>
      </c>
      <c r="F58" s="14" t="s">
        <v>84</v>
      </c>
      <c r="G58" s="14" t="s">
        <v>85</v>
      </c>
      <c r="H58" s="165" t="s">
        <v>57</v>
      </c>
      <c r="I58" s="99" t="s">
        <v>100</v>
      </c>
      <c r="J58" s="103">
        <v>0.5</v>
      </c>
      <c r="K58" s="99">
        <v>50</v>
      </c>
      <c r="L58" s="102">
        <v>94</v>
      </c>
      <c r="M58" s="102"/>
      <c r="N58" s="102"/>
      <c r="O58" s="166">
        <v>94</v>
      </c>
    </row>
    <row r="59" spans="1:15" ht="15.75" x14ac:dyDescent="0.25">
      <c r="A59" s="14"/>
      <c r="B59" s="14" t="s">
        <v>185</v>
      </c>
      <c r="C59" s="14" t="s">
        <v>5</v>
      </c>
      <c r="D59" s="14" t="s">
        <v>186</v>
      </c>
      <c r="E59" s="14">
        <v>7.0000000000000007E-2</v>
      </c>
      <c r="F59" s="14" t="s">
        <v>84</v>
      </c>
      <c r="G59" s="14" t="s">
        <v>86</v>
      </c>
      <c r="H59" s="188" t="s">
        <v>71</v>
      </c>
      <c r="I59" s="172" t="s">
        <v>72</v>
      </c>
      <c r="J59" s="177">
        <v>0.75</v>
      </c>
      <c r="K59" s="172">
        <v>80</v>
      </c>
      <c r="L59" s="175">
        <v>122</v>
      </c>
      <c r="M59" s="175"/>
      <c r="N59" s="175"/>
      <c r="O59" s="176">
        <v>122</v>
      </c>
    </row>
    <row r="60" spans="1:15" ht="15.75" x14ac:dyDescent="0.25">
      <c r="A60" s="14"/>
      <c r="B60" s="14" t="s">
        <v>185</v>
      </c>
      <c r="C60" s="14" t="s">
        <v>5</v>
      </c>
      <c r="D60" s="14" t="s">
        <v>186</v>
      </c>
      <c r="E60" s="14">
        <v>7.0000000000000007E-2</v>
      </c>
      <c r="F60" s="14" t="s">
        <v>84</v>
      </c>
      <c r="G60" s="14" t="s">
        <v>86</v>
      </c>
      <c r="H60" s="188" t="s">
        <v>71</v>
      </c>
      <c r="I60" s="172" t="s">
        <v>73</v>
      </c>
      <c r="J60" s="177">
        <v>0.5</v>
      </c>
      <c r="K60" s="172">
        <v>50</v>
      </c>
      <c r="L60" s="175">
        <v>92</v>
      </c>
      <c r="M60" s="175"/>
      <c r="N60" s="175"/>
      <c r="O60" s="176">
        <v>92</v>
      </c>
    </row>
    <row r="61" spans="1:15" ht="15.75" x14ac:dyDescent="0.25">
      <c r="A61" s="14"/>
      <c r="B61" s="14" t="s">
        <v>185</v>
      </c>
      <c r="C61" s="14" t="s">
        <v>5</v>
      </c>
      <c r="D61" s="14" t="s">
        <v>186</v>
      </c>
      <c r="E61" s="14">
        <v>7.0000000000000007E-2</v>
      </c>
      <c r="F61" s="14" t="s">
        <v>83</v>
      </c>
      <c r="G61" s="14" t="s">
        <v>86</v>
      </c>
      <c r="H61" s="197" t="s">
        <v>60</v>
      </c>
      <c r="I61" s="198" t="s">
        <v>69</v>
      </c>
      <c r="J61" s="194">
        <v>1</v>
      </c>
      <c r="K61" s="198">
        <v>100</v>
      </c>
      <c r="L61" s="199">
        <v>320</v>
      </c>
      <c r="M61" s="199"/>
      <c r="N61" s="199"/>
      <c r="O61" s="200">
        <v>320</v>
      </c>
    </row>
    <row r="62" spans="1:15" ht="15.75" x14ac:dyDescent="0.25">
      <c r="A62" s="14"/>
      <c r="B62" s="14" t="s">
        <v>185</v>
      </c>
      <c r="C62" s="14" t="s">
        <v>5</v>
      </c>
      <c r="D62" s="14" t="s">
        <v>186</v>
      </c>
      <c r="E62" s="14">
        <v>7.0000000000000007E-2</v>
      </c>
      <c r="F62" s="14" t="s">
        <v>83</v>
      </c>
      <c r="G62" s="14" t="s">
        <v>86</v>
      </c>
      <c r="H62" s="197" t="s">
        <v>60</v>
      </c>
      <c r="I62" s="198" t="s">
        <v>61</v>
      </c>
      <c r="J62" s="194">
        <v>1</v>
      </c>
      <c r="K62" s="198">
        <v>100</v>
      </c>
      <c r="L62" s="199">
        <v>166</v>
      </c>
      <c r="M62" s="199"/>
      <c r="N62" s="199"/>
      <c r="O62" s="200">
        <v>166</v>
      </c>
    </row>
  </sheetData>
  <autoFilter ref="A1:O62">
    <sortState ref="A2:O78">
      <sortCondition ref="H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G13" sqref="G13"/>
    </sheetView>
  </sheetViews>
  <sheetFormatPr defaultColWidth="9.140625" defaultRowHeight="15" x14ac:dyDescent="0.25"/>
  <cols>
    <col min="1" max="1" width="13.5703125" bestFit="1" customWidth="1"/>
  </cols>
  <sheetData>
    <row r="1" spans="1:6" x14ac:dyDescent="0.25">
      <c r="A1" t="s">
        <v>5</v>
      </c>
    </row>
    <row r="2" spans="1:6" x14ac:dyDescent="0.25">
      <c r="A2" t="s">
        <v>10</v>
      </c>
      <c r="D2" s="210" t="s">
        <v>3</v>
      </c>
      <c r="F2" s="14" t="s">
        <v>84</v>
      </c>
    </row>
    <row r="3" spans="1:6" x14ac:dyDescent="0.25">
      <c r="D3" s="211" t="s">
        <v>91</v>
      </c>
      <c r="F3" s="14" t="s">
        <v>83</v>
      </c>
    </row>
    <row r="4" spans="1:6" x14ac:dyDescent="0.25">
      <c r="D4" s="211" t="s">
        <v>97</v>
      </c>
    </row>
    <row r="5" spans="1:6" x14ac:dyDescent="0.25">
      <c r="A5" t="s">
        <v>15</v>
      </c>
      <c r="D5" s="211" t="s">
        <v>101</v>
      </c>
    </row>
    <row r="6" spans="1:6" x14ac:dyDescent="0.25">
      <c r="A6" t="s">
        <v>16</v>
      </c>
      <c r="D6" s="211" t="s">
        <v>103</v>
      </c>
    </row>
    <row r="7" spans="1:6" x14ac:dyDescent="0.25">
      <c r="D7" s="211" t="s">
        <v>111</v>
      </c>
    </row>
    <row r="8" spans="1:6" x14ac:dyDescent="0.25">
      <c r="D8" s="211" t="s">
        <v>164</v>
      </c>
    </row>
    <row r="9" spans="1:6" x14ac:dyDescent="0.25">
      <c r="D9" s="211" t="s">
        <v>168</v>
      </c>
    </row>
    <row r="10" spans="1:6" x14ac:dyDescent="0.25">
      <c r="D10" s="211" t="s">
        <v>175</v>
      </c>
    </row>
    <row r="11" spans="1:6" x14ac:dyDescent="0.25">
      <c r="D11" s="14" t="s">
        <v>178</v>
      </c>
    </row>
    <row r="12" spans="1:6" x14ac:dyDescent="0.25">
      <c r="D12" s="14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744"/>
  <sheetViews>
    <sheetView showGridLines="0" zoomScale="70" zoomScaleNormal="70" workbookViewId="0">
      <pane xSplit="9" ySplit="11" topLeftCell="J12" activePane="bottomRight" state="frozen"/>
      <selection activeCell="H1" sqref="H1"/>
      <selection pane="topRight" activeCell="J1" sqref="J1"/>
      <selection pane="bottomLeft" activeCell="H12" sqref="H12"/>
      <selection pane="bottomRight" activeCell="E42" sqref="E42"/>
    </sheetView>
  </sheetViews>
  <sheetFormatPr defaultColWidth="9.140625" defaultRowHeight="15" outlineLevelCol="1" x14ac:dyDescent="0.25"/>
  <cols>
    <col min="1" max="1" width="12.28515625" customWidth="1" outlineLevel="1"/>
    <col min="2" max="2" width="9.140625" customWidth="1" outlineLevel="1"/>
    <col min="3" max="3" width="18.85546875" customWidth="1" outlineLevel="1"/>
    <col min="4" max="5" width="12.140625" customWidth="1" outlineLevel="1"/>
    <col min="6" max="6" width="24.140625" style="21" customWidth="1" outlineLevel="1"/>
    <col min="7" max="7" width="21.28515625" style="21" customWidth="1" outlineLevel="1"/>
    <col min="8" max="8" width="11" customWidth="1"/>
    <col min="9" max="9" width="51.85546875" customWidth="1"/>
    <col min="10" max="10" width="51.85546875" style="21" customWidth="1"/>
    <col min="11" max="11" width="10.140625" customWidth="1"/>
    <col min="12" max="14" width="18.28515625" customWidth="1"/>
    <col min="15" max="15" width="17.140625" customWidth="1"/>
  </cols>
  <sheetData>
    <row r="1" spans="1:15" ht="23.25" x14ac:dyDescent="0.35">
      <c r="H1" s="17" t="s">
        <v>12</v>
      </c>
      <c r="I1" s="18"/>
      <c r="J1" s="18"/>
      <c r="K1" s="18"/>
      <c r="L1" s="18"/>
      <c r="M1" s="18"/>
      <c r="N1" s="18"/>
      <c r="O1" s="19"/>
    </row>
    <row r="2" spans="1:15" ht="6" customHeight="1" x14ac:dyDescent="0.25"/>
    <row r="3" spans="1:15" x14ac:dyDescent="0.25">
      <c r="E3" s="2"/>
      <c r="F3" s="2"/>
      <c r="G3" s="2"/>
      <c r="H3" s="6" t="s">
        <v>3</v>
      </c>
      <c r="I3" s="5"/>
      <c r="J3" s="34"/>
      <c r="K3" s="2"/>
      <c r="L3" s="2"/>
    </row>
    <row r="4" spans="1:15" ht="30" x14ac:dyDescent="0.25">
      <c r="E4" s="3"/>
      <c r="F4" s="3"/>
      <c r="G4" s="3"/>
      <c r="H4" s="7" t="s">
        <v>4</v>
      </c>
      <c r="I4" s="5"/>
      <c r="J4" s="34"/>
      <c r="K4" s="2"/>
      <c r="L4" s="3"/>
    </row>
    <row r="5" spans="1:15" x14ac:dyDescent="0.25">
      <c r="E5" s="3"/>
      <c r="F5" s="3"/>
      <c r="G5" s="3"/>
      <c r="H5" s="8" t="s">
        <v>2</v>
      </c>
      <c r="I5" s="4"/>
      <c r="J5" s="35"/>
      <c r="K5" s="2"/>
      <c r="L5" s="3"/>
    </row>
    <row r="6" spans="1:15" x14ac:dyDescent="0.25">
      <c r="E6" s="3"/>
      <c r="F6" s="3"/>
      <c r="G6" s="3"/>
      <c r="H6" s="8" t="s">
        <v>8</v>
      </c>
      <c r="I6" s="5"/>
      <c r="J6" s="34"/>
      <c r="K6" s="2"/>
      <c r="L6" s="3"/>
    </row>
    <row r="7" spans="1:15" ht="60" x14ac:dyDescent="0.25">
      <c r="E7" s="3"/>
      <c r="F7" s="3"/>
      <c r="G7" s="3"/>
      <c r="H7" s="8" t="s">
        <v>14</v>
      </c>
      <c r="I7" s="5"/>
      <c r="J7" s="34"/>
      <c r="K7" s="2"/>
      <c r="L7" s="3"/>
    </row>
    <row r="8" spans="1:15" ht="6.75" customHeight="1" x14ac:dyDescent="0.25">
      <c r="E8" s="3"/>
      <c r="F8" s="3"/>
      <c r="G8" s="3"/>
      <c r="H8" s="1"/>
      <c r="L8" s="3"/>
    </row>
    <row r="9" spans="1:15" x14ac:dyDescent="0.25">
      <c r="L9" s="9" t="s">
        <v>13</v>
      </c>
      <c r="M9" s="10"/>
      <c r="N9" s="11"/>
    </row>
    <row r="10" spans="1:15" x14ac:dyDescent="0.25">
      <c r="F10"/>
      <c r="G10"/>
    </row>
    <row r="11" spans="1:15" ht="15.75" x14ac:dyDescent="0.25">
      <c r="A11" s="15" t="s">
        <v>9</v>
      </c>
      <c r="B11" s="15" t="s">
        <v>3</v>
      </c>
      <c r="C11" s="15" t="s">
        <v>6</v>
      </c>
      <c r="D11" s="15" t="s">
        <v>2</v>
      </c>
      <c r="E11" s="15" t="s">
        <v>7</v>
      </c>
      <c r="F11" s="15" t="s">
        <v>81</v>
      </c>
      <c r="G11" s="15" t="s">
        <v>82</v>
      </c>
      <c r="H11" s="12" t="s">
        <v>0</v>
      </c>
      <c r="I11" s="12" t="s">
        <v>1</v>
      </c>
      <c r="J11" s="12" t="s">
        <v>206</v>
      </c>
      <c r="K11" s="12" t="s">
        <v>11</v>
      </c>
      <c r="L11" s="12" t="s">
        <v>94</v>
      </c>
      <c r="M11" s="12" t="s">
        <v>95</v>
      </c>
      <c r="N11" s="13" t="s">
        <v>96</v>
      </c>
      <c r="O11" s="12" t="s">
        <v>93</v>
      </c>
    </row>
    <row r="12" spans="1:15" ht="15.75" x14ac:dyDescent="0.25">
      <c r="A12" s="14">
        <v>23659</v>
      </c>
      <c r="B12" s="14" t="s">
        <v>91</v>
      </c>
      <c r="C12" s="14" t="s">
        <v>5</v>
      </c>
      <c r="D12" s="14" t="s">
        <v>92</v>
      </c>
      <c r="E12" s="14">
        <v>0.21</v>
      </c>
      <c r="F12" s="14" t="s">
        <v>83</v>
      </c>
      <c r="G12" s="14" t="s">
        <v>85</v>
      </c>
      <c r="H12" s="62" t="s">
        <v>17</v>
      </c>
      <c r="I12" s="37" t="s">
        <v>187</v>
      </c>
      <c r="J12" s="38">
        <v>2</v>
      </c>
      <c r="K12" s="38">
        <v>200</v>
      </c>
      <c r="L12" s="63">
        <v>5400</v>
      </c>
      <c r="M12" s="63"/>
      <c r="N12" s="63"/>
      <c r="O12" s="63">
        <v>1800</v>
      </c>
    </row>
    <row r="13" spans="1:15" ht="15.75" x14ac:dyDescent="0.25">
      <c r="A13" s="14">
        <v>20872</v>
      </c>
      <c r="B13" s="14" t="s">
        <v>91</v>
      </c>
      <c r="C13" s="14" t="s">
        <v>5</v>
      </c>
      <c r="D13" s="14" t="s">
        <v>92</v>
      </c>
      <c r="E13" s="14">
        <v>0.21</v>
      </c>
      <c r="F13" s="14" t="s">
        <v>83</v>
      </c>
      <c r="G13" s="14" t="s">
        <v>85</v>
      </c>
      <c r="H13" s="62" t="s">
        <v>17</v>
      </c>
      <c r="I13" s="37" t="s">
        <v>188</v>
      </c>
      <c r="J13" s="38">
        <v>1</v>
      </c>
      <c r="K13" s="38">
        <v>100</v>
      </c>
      <c r="L13" s="63">
        <v>3500</v>
      </c>
      <c r="M13" s="63"/>
      <c r="N13" s="63"/>
      <c r="O13" s="63">
        <v>1000</v>
      </c>
    </row>
    <row r="14" spans="1:15" ht="14.25" customHeight="1" x14ac:dyDescent="0.25">
      <c r="A14" s="14">
        <v>20873</v>
      </c>
      <c r="B14" s="14" t="s">
        <v>91</v>
      </c>
      <c r="C14" s="14" t="s">
        <v>5</v>
      </c>
      <c r="D14" s="14" t="s">
        <v>92</v>
      </c>
      <c r="E14" s="14">
        <v>0.21</v>
      </c>
      <c r="F14" s="14" t="s">
        <v>83</v>
      </c>
      <c r="G14" s="14" t="s">
        <v>85</v>
      </c>
      <c r="H14" s="62" t="s">
        <v>17</v>
      </c>
      <c r="I14" s="37" t="s">
        <v>189</v>
      </c>
      <c r="J14" s="37">
        <v>0.5</v>
      </c>
      <c r="K14" s="37">
        <v>50</v>
      </c>
      <c r="L14" s="64">
        <v>2500</v>
      </c>
      <c r="M14" s="64"/>
      <c r="N14" s="64"/>
      <c r="O14" s="63">
        <v>700</v>
      </c>
    </row>
    <row r="15" spans="1:15" ht="15.75" x14ac:dyDescent="0.25">
      <c r="A15" s="14">
        <v>34656</v>
      </c>
      <c r="B15" s="14" t="s">
        <v>91</v>
      </c>
      <c r="C15" s="14" t="s">
        <v>5</v>
      </c>
      <c r="D15" s="14" t="s">
        <v>92</v>
      </c>
      <c r="E15" s="14">
        <v>0.21</v>
      </c>
      <c r="F15" s="14" t="s">
        <v>83</v>
      </c>
      <c r="G15" s="14" t="s">
        <v>85</v>
      </c>
      <c r="H15" s="62" t="s">
        <v>17</v>
      </c>
      <c r="I15" s="37" t="s">
        <v>190</v>
      </c>
      <c r="J15" s="37">
        <v>0.75</v>
      </c>
      <c r="K15" s="37">
        <v>75</v>
      </c>
      <c r="L15" s="64">
        <v>2850</v>
      </c>
      <c r="M15" s="64"/>
      <c r="N15" s="64"/>
      <c r="O15" s="63">
        <v>850</v>
      </c>
    </row>
    <row r="16" spans="1:15" s="21" customFormat="1" ht="15.75" x14ac:dyDescent="0.25">
      <c r="A16" s="14">
        <v>26085</v>
      </c>
      <c r="B16" s="14" t="s">
        <v>91</v>
      </c>
      <c r="C16" s="14" t="s">
        <v>5</v>
      </c>
      <c r="D16" s="14" t="s">
        <v>92</v>
      </c>
      <c r="E16" s="14">
        <v>0.21</v>
      </c>
      <c r="F16" s="14" t="s">
        <v>83</v>
      </c>
      <c r="G16" s="14" t="s">
        <v>86</v>
      </c>
      <c r="H16" s="62" t="s">
        <v>17</v>
      </c>
      <c r="I16" s="37" t="s">
        <v>191</v>
      </c>
      <c r="J16" s="38">
        <v>2</v>
      </c>
      <c r="K16" s="37">
        <v>200</v>
      </c>
      <c r="L16" s="64">
        <v>6440</v>
      </c>
      <c r="M16" s="64"/>
      <c r="N16" s="64"/>
      <c r="O16" s="63">
        <v>6440</v>
      </c>
    </row>
    <row r="17" spans="1:15" ht="15.75" x14ac:dyDescent="0.25">
      <c r="A17" s="14">
        <v>24578</v>
      </c>
      <c r="B17" s="14" t="s">
        <v>91</v>
      </c>
      <c r="C17" s="14" t="s">
        <v>5</v>
      </c>
      <c r="D17" s="14" t="s">
        <v>92</v>
      </c>
      <c r="E17" s="14">
        <v>0.21</v>
      </c>
      <c r="F17" s="14" t="s">
        <v>83</v>
      </c>
      <c r="G17" s="14" t="s">
        <v>86</v>
      </c>
      <c r="H17" s="62" t="s">
        <v>17</v>
      </c>
      <c r="I17" s="37" t="s">
        <v>192</v>
      </c>
      <c r="J17" s="37">
        <v>0.75</v>
      </c>
      <c r="K17" s="37">
        <v>75</v>
      </c>
      <c r="L17" s="64">
        <v>3940</v>
      </c>
      <c r="M17" s="64"/>
      <c r="N17" s="64"/>
      <c r="O17" s="63">
        <v>1440</v>
      </c>
    </row>
    <row r="18" spans="1:15" ht="15.75" x14ac:dyDescent="0.25">
      <c r="A18" s="14">
        <v>36988</v>
      </c>
      <c r="B18" s="14" t="s">
        <v>91</v>
      </c>
      <c r="C18" s="14" t="s">
        <v>5</v>
      </c>
      <c r="D18" s="14" t="s">
        <v>92</v>
      </c>
      <c r="E18" s="14">
        <v>0.21</v>
      </c>
      <c r="F18" s="14" t="s">
        <v>84</v>
      </c>
      <c r="G18" s="14" t="s">
        <v>86</v>
      </c>
      <c r="H18" s="62" t="s">
        <v>17</v>
      </c>
      <c r="I18" s="37" t="s">
        <v>193</v>
      </c>
      <c r="J18" s="37">
        <v>0.75</v>
      </c>
      <c r="K18" s="37">
        <v>85</v>
      </c>
      <c r="L18" s="64">
        <v>3790</v>
      </c>
      <c r="M18" s="64"/>
      <c r="N18" s="64"/>
      <c r="O18" s="63">
        <v>1040</v>
      </c>
    </row>
    <row r="19" spans="1:15" ht="15.75" x14ac:dyDescent="0.25">
      <c r="A19" s="14">
        <v>36987</v>
      </c>
      <c r="B19" s="14" t="s">
        <v>91</v>
      </c>
      <c r="C19" s="14" t="s">
        <v>5</v>
      </c>
      <c r="D19" s="14" t="s">
        <v>92</v>
      </c>
      <c r="E19" s="14">
        <v>0.21</v>
      </c>
      <c r="F19" s="14" t="s">
        <v>84</v>
      </c>
      <c r="G19" s="14" t="s">
        <v>86</v>
      </c>
      <c r="H19" s="62" t="s">
        <v>17</v>
      </c>
      <c r="I19" s="37" t="s">
        <v>194</v>
      </c>
      <c r="J19" s="37">
        <v>0.5</v>
      </c>
      <c r="K19" s="37">
        <v>50</v>
      </c>
      <c r="L19" s="64">
        <v>2910</v>
      </c>
      <c r="M19" s="64"/>
      <c r="N19" s="64"/>
      <c r="O19" s="63">
        <v>810</v>
      </c>
    </row>
    <row r="20" spans="1:15" ht="15.75" x14ac:dyDescent="0.25">
      <c r="A20" s="14">
        <v>36986</v>
      </c>
      <c r="B20" s="14" t="s">
        <v>91</v>
      </c>
      <c r="C20" s="14" t="s">
        <v>5</v>
      </c>
      <c r="D20" s="14" t="s">
        <v>92</v>
      </c>
      <c r="E20" s="14">
        <v>0.21</v>
      </c>
      <c r="F20" s="14" t="s">
        <v>84</v>
      </c>
      <c r="G20" s="14" t="s">
        <v>86</v>
      </c>
      <c r="H20" s="62" t="s">
        <v>17</v>
      </c>
      <c r="I20" s="37" t="s">
        <v>195</v>
      </c>
      <c r="J20" s="37">
        <v>0.5</v>
      </c>
      <c r="K20" s="37">
        <v>30</v>
      </c>
      <c r="L20" s="64">
        <v>2300</v>
      </c>
      <c r="M20" s="64"/>
      <c r="N20" s="64"/>
      <c r="O20" s="63">
        <v>630</v>
      </c>
    </row>
    <row r="21" spans="1:15" ht="15.75" x14ac:dyDescent="0.25">
      <c r="A21" s="14">
        <v>20396</v>
      </c>
      <c r="B21" s="14" t="s">
        <v>91</v>
      </c>
      <c r="C21" s="14" t="s">
        <v>5</v>
      </c>
      <c r="D21" s="14" t="s">
        <v>92</v>
      </c>
      <c r="E21" s="14">
        <v>0.21</v>
      </c>
      <c r="F21" s="14" t="s">
        <v>84</v>
      </c>
      <c r="G21" s="14" t="s">
        <v>85</v>
      </c>
      <c r="H21" s="62" t="s">
        <v>17</v>
      </c>
      <c r="I21" s="37" t="s">
        <v>196</v>
      </c>
      <c r="J21" s="38">
        <v>1</v>
      </c>
      <c r="K21" s="37">
        <v>100</v>
      </c>
      <c r="L21" s="64">
        <v>4030</v>
      </c>
      <c r="M21" s="64"/>
      <c r="N21" s="64"/>
      <c r="O21" s="63">
        <v>1200</v>
      </c>
    </row>
    <row r="22" spans="1:15" ht="15.75" x14ac:dyDescent="0.25">
      <c r="A22" s="14">
        <v>20397</v>
      </c>
      <c r="B22" s="14" t="s">
        <v>91</v>
      </c>
      <c r="C22" s="14" t="s">
        <v>5</v>
      </c>
      <c r="D22" s="14" t="s">
        <v>92</v>
      </c>
      <c r="E22" s="14">
        <v>0.21</v>
      </c>
      <c r="F22" s="14" t="s">
        <v>84</v>
      </c>
      <c r="G22" s="14" t="s">
        <v>85</v>
      </c>
      <c r="H22" s="62" t="s">
        <v>17</v>
      </c>
      <c r="I22" s="37" t="s">
        <v>197</v>
      </c>
      <c r="J22" s="37">
        <v>0.5</v>
      </c>
      <c r="K22" s="37">
        <v>50</v>
      </c>
      <c r="L22" s="64">
        <v>2910</v>
      </c>
      <c r="M22" s="64"/>
      <c r="N22" s="64"/>
      <c r="O22" s="63">
        <v>860</v>
      </c>
    </row>
    <row r="23" spans="1:15" ht="15.75" x14ac:dyDescent="0.25">
      <c r="A23" s="14">
        <v>38302</v>
      </c>
      <c r="B23" s="14" t="s">
        <v>91</v>
      </c>
      <c r="C23" s="14" t="s">
        <v>5</v>
      </c>
      <c r="D23" s="14" t="s">
        <v>92</v>
      </c>
      <c r="E23" s="14">
        <v>0.21</v>
      </c>
      <c r="F23" s="14" t="s">
        <v>83</v>
      </c>
      <c r="G23" s="14" t="s">
        <v>87</v>
      </c>
      <c r="H23" s="62" t="s">
        <v>17</v>
      </c>
      <c r="I23" s="37" t="s">
        <v>198</v>
      </c>
      <c r="J23" s="38">
        <v>1</v>
      </c>
      <c r="K23" s="37">
        <v>100</v>
      </c>
      <c r="L23" s="64">
        <v>2570</v>
      </c>
      <c r="M23" s="64"/>
      <c r="N23" s="64"/>
      <c r="O23" s="63">
        <v>540</v>
      </c>
    </row>
    <row r="24" spans="1:15" ht="15.75" x14ac:dyDescent="0.25">
      <c r="A24" s="14">
        <v>37065</v>
      </c>
      <c r="B24" s="14" t="s">
        <v>91</v>
      </c>
      <c r="C24" s="14" t="s">
        <v>5</v>
      </c>
      <c r="D24" s="14" t="s">
        <v>92</v>
      </c>
      <c r="E24" s="14">
        <v>0.21</v>
      </c>
      <c r="F24" s="14" t="s">
        <v>83</v>
      </c>
      <c r="G24" s="14" t="s">
        <v>87</v>
      </c>
      <c r="H24" s="62" t="s">
        <v>17</v>
      </c>
      <c r="I24" s="37" t="s">
        <v>199</v>
      </c>
      <c r="J24" s="38">
        <v>1</v>
      </c>
      <c r="K24" s="37">
        <v>100</v>
      </c>
      <c r="L24" s="64">
        <v>2910</v>
      </c>
      <c r="M24" s="64"/>
      <c r="N24" s="64"/>
      <c r="O24" s="63">
        <v>990</v>
      </c>
    </row>
    <row r="25" spans="1:15" ht="15.75" x14ac:dyDescent="0.25">
      <c r="A25" s="14" t="s">
        <v>63</v>
      </c>
      <c r="B25" s="14" t="s">
        <v>91</v>
      </c>
      <c r="C25" s="14" t="s">
        <v>5</v>
      </c>
      <c r="D25" s="14" t="s">
        <v>92</v>
      </c>
      <c r="E25" s="14">
        <v>0.21</v>
      </c>
      <c r="F25" s="14" t="s">
        <v>84</v>
      </c>
      <c r="G25" s="14" t="s">
        <v>85</v>
      </c>
      <c r="H25" s="62" t="s">
        <v>17</v>
      </c>
      <c r="I25" s="37" t="s">
        <v>200</v>
      </c>
      <c r="J25" s="38">
        <v>1</v>
      </c>
      <c r="K25" s="37">
        <v>100</v>
      </c>
      <c r="L25" s="64">
        <v>4320</v>
      </c>
      <c r="M25" s="64"/>
      <c r="N25" s="64"/>
      <c r="O25" s="63">
        <v>1300</v>
      </c>
    </row>
    <row r="26" spans="1:15" ht="15.75" x14ac:dyDescent="0.25">
      <c r="A26" s="14" t="s">
        <v>64</v>
      </c>
      <c r="B26" s="14" t="s">
        <v>91</v>
      </c>
      <c r="C26" s="14" t="s">
        <v>5</v>
      </c>
      <c r="D26" s="14" t="s">
        <v>92</v>
      </c>
      <c r="E26" s="14">
        <v>0.21</v>
      </c>
      <c r="F26" s="14" t="s">
        <v>84</v>
      </c>
      <c r="G26" s="14" t="s">
        <v>85</v>
      </c>
      <c r="H26" s="62" t="s">
        <v>17</v>
      </c>
      <c r="I26" s="37" t="s">
        <v>201</v>
      </c>
      <c r="J26" s="37">
        <v>0.5</v>
      </c>
      <c r="K26" s="37">
        <v>50</v>
      </c>
      <c r="L26" s="64">
        <v>3210</v>
      </c>
      <c r="M26" s="64"/>
      <c r="N26" s="64"/>
      <c r="O26" s="63">
        <v>980</v>
      </c>
    </row>
    <row r="27" spans="1:15" s="21" customFormat="1" ht="15.75" x14ac:dyDescent="0.25">
      <c r="A27" s="14">
        <v>26214</v>
      </c>
      <c r="B27" s="14" t="s">
        <v>91</v>
      </c>
      <c r="C27" s="14" t="s">
        <v>5</v>
      </c>
      <c r="D27" s="14" t="s">
        <v>92</v>
      </c>
      <c r="E27" s="14">
        <v>0.21</v>
      </c>
      <c r="F27" s="14" t="s">
        <v>83</v>
      </c>
      <c r="G27" s="14" t="s">
        <v>85</v>
      </c>
      <c r="H27" s="62" t="s">
        <v>17</v>
      </c>
      <c r="I27" s="37" t="s">
        <v>202</v>
      </c>
      <c r="J27" s="38">
        <v>1</v>
      </c>
      <c r="K27" s="37">
        <v>100</v>
      </c>
      <c r="L27" s="64">
        <v>4090</v>
      </c>
      <c r="M27" s="64"/>
      <c r="N27" s="64"/>
      <c r="O27" s="63">
        <v>1210</v>
      </c>
    </row>
    <row r="28" spans="1:15" s="21" customFormat="1" ht="15.75" x14ac:dyDescent="0.25">
      <c r="A28" s="14">
        <v>28765</v>
      </c>
      <c r="B28" s="14" t="s">
        <v>91</v>
      </c>
      <c r="C28" s="14" t="s">
        <v>5</v>
      </c>
      <c r="D28" s="14" t="s">
        <v>92</v>
      </c>
      <c r="E28" s="14">
        <v>0.21</v>
      </c>
      <c r="F28" s="14" t="s">
        <v>83</v>
      </c>
      <c r="G28" s="14" t="s">
        <v>86</v>
      </c>
      <c r="H28" s="62" t="s">
        <v>17</v>
      </c>
      <c r="I28" s="37" t="s">
        <v>203</v>
      </c>
      <c r="J28" s="38">
        <v>1</v>
      </c>
      <c r="K28" s="37">
        <v>100</v>
      </c>
      <c r="L28" s="64">
        <v>4390</v>
      </c>
      <c r="M28" s="64"/>
      <c r="N28" s="64"/>
      <c r="O28" s="63">
        <v>1350</v>
      </c>
    </row>
    <row r="29" spans="1:15" ht="14.25" customHeight="1" x14ac:dyDescent="0.25">
      <c r="A29" s="14"/>
      <c r="B29" s="14" t="s">
        <v>91</v>
      </c>
      <c r="C29" s="14" t="s">
        <v>5</v>
      </c>
      <c r="D29" s="14" t="s">
        <v>92</v>
      </c>
      <c r="E29" s="14">
        <v>0.21</v>
      </c>
      <c r="F29" s="14" t="s">
        <v>83</v>
      </c>
      <c r="G29" s="14" t="s">
        <v>86</v>
      </c>
      <c r="H29" s="76" t="s">
        <v>18</v>
      </c>
      <c r="I29" s="51" t="s">
        <v>19</v>
      </c>
      <c r="J29" s="55">
        <v>1</v>
      </c>
      <c r="K29" s="51">
        <v>100</v>
      </c>
      <c r="L29" s="77">
        <v>3550</v>
      </c>
      <c r="M29" s="77"/>
      <c r="N29" s="77"/>
      <c r="O29" s="78">
        <v>1150</v>
      </c>
    </row>
    <row r="30" spans="1:15" s="21" customFormat="1" ht="15.75" x14ac:dyDescent="0.25">
      <c r="A30" s="14"/>
      <c r="B30" s="14" t="s">
        <v>91</v>
      </c>
      <c r="C30" s="14" t="s">
        <v>5</v>
      </c>
      <c r="D30" s="14" t="s">
        <v>92</v>
      </c>
      <c r="E30" s="14">
        <v>0.21</v>
      </c>
      <c r="F30" s="14" t="s">
        <v>83</v>
      </c>
      <c r="G30" s="14" t="s">
        <v>85</v>
      </c>
      <c r="H30" s="76" t="s">
        <v>18</v>
      </c>
      <c r="I30" s="51" t="s">
        <v>89</v>
      </c>
      <c r="J30" s="54">
        <v>0.5</v>
      </c>
      <c r="K30" s="51">
        <v>50</v>
      </c>
      <c r="L30" s="77">
        <v>1999</v>
      </c>
      <c r="M30" s="77"/>
      <c r="N30" s="77"/>
      <c r="O30" s="78">
        <v>0</v>
      </c>
    </row>
    <row r="31" spans="1:15" ht="15.75" x14ac:dyDescent="0.25">
      <c r="A31" s="14"/>
      <c r="B31" s="14" t="s">
        <v>91</v>
      </c>
      <c r="C31" s="14" t="s">
        <v>5</v>
      </c>
      <c r="D31" s="14" t="s">
        <v>92</v>
      </c>
      <c r="E31" s="14">
        <v>0.21</v>
      </c>
      <c r="F31" s="14" t="s">
        <v>83</v>
      </c>
      <c r="G31" s="14" t="s">
        <v>85</v>
      </c>
      <c r="H31" s="76" t="s">
        <v>18</v>
      </c>
      <c r="I31" s="51" t="s">
        <v>20</v>
      </c>
      <c r="J31" s="55">
        <v>1</v>
      </c>
      <c r="K31" s="51">
        <v>100</v>
      </c>
      <c r="L31" s="77">
        <v>2465</v>
      </c>
      <c r="M31" s="77"/>
      <c r="N31" s="77"/>
      <c r="O31" s="78">
        <v>0</v>
      </c>
    </row>
    <row r="32" spans="1:15" ht="15.75" x14ac:dyDescent="0.25">
      <c r="A32" s="14"/>
      <c r="B32" s="14" t="s">
        <v>91</v>
      </c>
      <c r="C32" s="14" t="s">
        <v>5</v>
      </c>
      <c r="D32" s="14" t="s">
        <v>92</v>
      </c>
      <c r="E32" s="14">
        <v>0.21</v>
      </c>
      <c r="F32" s="14" t="s">
        <v>84</v>
      </c>
      <c r="G32" s="14" t="s">
        <v>86</v>
      </c>
      <c r="H32" s="76" t="s">
        <v>18</v>
      </c>
      <c r="I32" s="51" t="s">
        <v>21</v>
      </c>
      <c r="J32" s="55">
        <v>1</v>
      </c>
      <c r="K32" s="51">
        <v>100</v>
      </c>
      <c r="L32" s="77">
        <v>3890</v>
      </c>
      <c r="M32" s="77"/>
      <c r="N32" s="77"/>
      <c r="O32" s="78">
        <v>1040</v>
      </c>
    </row>
    <row r="33" spans="1:15" s="21" customFormat="1" ht="15.75" x14ac:dyDescent="0.25">
      <c r="A33" s="14"/>
      <c r="B33" s="14" t="s">
        <v>91</v>
      </c>
      <c r="C33" s="14" t="s">
        <v>5</v>
      </c>
      <c r="D33" s="14" t="s">
        <v>92</v>
      </c>
      <c r="E33" s="14">
        <v>0.21</v>
      </c>
      <c r="F33" s="14" t="s">
        <v>84</v>
      </c>
      <c r="G33" s="14" t="s">
        <v>86</v>
      </c>
      <c r="H33" s="76" t="s">
        <v>18</v>
      </c>
      <c r="I33" s="51" t="s">
        <v>79</v>
      </c>
      <c r="J33" s="54">
        <v>0.5</v>
      </c>
      <c r="K33" s="51">
        <v>50</v>
      </c>
      <c r="L33" s="77">
        <v>2990</v>
      </c>
      <c r="M33" s="77"/>
      <c r="N33" s="77"/>
      <c r="O33" s="78">
        <v>790</v>
      </c>
    </row>
    <row r="34" spans="1:15" s="21" customFormat="1" ht="15.75" x14ac:dyDescent="0.25">
      <c r="A34" s="14"/>
      <c r="B34" s="14" t="s">
        <v>91</v>
      </c>
      <c r="C34" s="14" t="s">
        <v>5</v>
      </c>
      <c r="D34" s="14" t="s">
        <v>92</v>
      </c>
      <c r="E34" s="14">
        <v>0.21</v>
      </c>
      <c r="F34" s="14" t="s">
        <v>84</v>
      </c>
      <c r="G34" s="14" t="s">
        <v>86</v>
      </c>
      <c r="H34" s="76" t="s">
        <v>18</v>
      </c>
      <c r="I34" s="51" t="s">
        <v>80</v>
      </c>
      <c r="J34" s="54">
        <v>0.5</v>
      </c>
      <c r="K34" s="51">
        <v>30</v>
      </c>
      <c r="L34" s="77">
        <v>2250</v>
      </c>
      <c r="M34" s="77"/>
      <c r="N34" s="77"/>
      <c r="O34" s="78">
        <v>760</v>
      </c>
    </row>
    <row r="35" spans="1:15" ht="15.75" x14ac:dyDescent="0.25">
      <c r="A35" s="14"/>
      <c r="B35" s="14" t="s">
        <v>91</v>
      </c>
      <c r="C35" s="14" t="s">
        <v>5</v>
      </c>
      <c r="D35" s="14" t="s">
        <v>92</v>
      </c>
      <c r="E35" s="14">
        <v>0.21</v>
      </c>
      <c r="F35" s="14" t="s">
        <v>84</v>
      </c>
      <c r="G35" s="14" t="s">
        <v>85</v>
      </c>
      <c r="H35" s="76" t="s">
        <v>18</v>
      </c>
      <c r="I35" s="51" t="s">
        <v>22</v>
      </c>
      <c r="J35" s="55">
        <v>1</v>
      </c>
      <c r="K35" s="51">
        <v>100</v>
      </c>
      <c r="L35" s="77">
        <v>3035</v>
      </c>
      <c r="M35" s="77"/>
      <c r="N35" s="77"/>
      <c r="O35" s="78">
        <v>445</v>
      </c>
    </row>
    <row r="36" spans="1:15" ht="15.75" x14ac:dyDescent="0.25">
      <c r="A36" s="14"/>
      <c r="B36" s="14" t="s">
        <v>91</v>
      </c>
      <c r="C36" s="14" t="s">
        <v>5</v>
      </c>
      <c r="D36" s="14" t="s">
        <v>92</v>
      </c>
      <c r="E36" s="14">
        <v>0.21</v>
      </c>
      <c r="F36" s="14" t="s">
        <v>83</v>
      </c>
      <c r="G36" s="14" t="s">
        <v>85</v>
      </c>
      <c r="H36" s="85" t="s">
        <v>23</v>
      </c>
      <c r="I36" s="60" t="s">
        <v>24</v>
      </c>
      <c r="J36" s="58">
        <v>1</v>
      </c>
      <c r="K36" s="60">
        <v>100</v>
      </c>
      <c r="L36" s="86">
        <v>2560</v>
      </c>
      <c r="M36" s="86"/>
      <c r="N36" s="86"/>
      <c r="O36" s="87">
        <v>430</v>
      </c>
    </row>
    <row r="37" spans="1:15" ht="15.75" x14ac:dyDescent="0.25">
      <c r="A37" s="14"/>
      <c r="B37" s="14" t="s">
        <v>91</v>
      </c>
      <c r="C37" s="14" t="s">
        <v>5</v>
      </c>
      <c r="D37" s="14" t="s">
        <v>92</v>
      </c>
      <c r="E37" s="14">
        <v>0.21</v>
      </c>
      <c r="F37" s="14" t="s">
        <v>84</v>
      </c>
      <c r="G37" s="14" t="s">
        <v>86</v>
      </c>
      <c r="H37" s="85" t="s">
        <v>23</v>
      </c>
      <c r="I37" s="60" t="s">
        <v>25</v>
      </c>
      <c r="J37" s="60">
        <v>1.5</v>
      </c>
      <c r="K37" s="60">
        <v>150</v>
      </c>
      <c r="L37" s="86">
        <v>2000</v>
      </c>
      <c r="M37" s="86"/>
      <c r="N37" s="86"/>
      <c r="O37" s="87">
        <v>2000</v>
      </c>
    </row>
    <row r="38" spans="1:15" ht="15.75" x14ac:dyDescent="0.25">
      <c r="A38" s="14"/>
      <c r="B38" s="14" t="s">
        <v>91</v>
      </c>
      <c r="C38" s="14" t="s">
        <v>5</v>
      </c>
      <c r="D38" s="14" t="s">
        <v>92</v>
      </c>
      <c r="E38" s="14">
        <v>0.21</v>
      </c>
      <c r="F38" s="14" t="s">
        <v>84</v>
      </c>
      <c r="G38" s="14" t="s">
        <v>86</v>
      </c>
      <c r="H38" s="85" t="s">
        <v>23</v>
      </c>
      <c r="I38" s="60" t="s">
        <v>26</v>
      </c>
      <c r="J38" s="58">
        <v>1</v>
      </c>
      <c r="K38" s="60">
        <v>100</v>
      </c>
      <c r="L38" s="86">
        <v>2200</v>
      </c>
      <c r="M38" s="86"/>
      <c r="N38" s="86"/>
      <c r="O38" s="87">
        <v>0</v>
      </c>
    </row>
    <row r="39" spans="1:15" ht="15.75" x14ac:dyDescent="0.25">
      <c r="A39" s="14"/>
      <c r="B39" s="14" t="s">
        <v>91</v>
      </c>
      <c r="C39" s="14" t="s">
        <v>5</v>
      </c>
      <c r="D39" s="14" t="s">
        <v>92</v>
      </c>
      <c r="E39" s="14">
        <v>0.21</v>
      </c>
      <c r="F39" s="14" t="s">
        <v>83</v>
      </c>
      <c r="G39" s="14" t="s">
        <v>85</v>
      </c>
      <c r="H39" s="85" t="s">
        <v>23</v>
      </c>
      <c r="I39" s="60" t="s">
        <v>27</v>
      </c>
      <c r="J39" s="58">
        <v>1</v>
      </c>
      <c r="K39" s="60">
        <v>100</v>
      </c>
      <c r="L39" s="86">
        <v>2590</v>
      </c>
      <c r="M39" s="86"/>
      <c r="N39" s="86"/>
      <c r="O39" s="87">
        <v>430</v>
      </c>
    </row>
    <row r="40" spans="1:15" ht="15.75" x14ac:dyDescent="0.25">
      <c r="A40" s="14"/>
      <c r="B40" s="14" t="s">
        <v>91</v>
      </c>
      <c r="C40" s="14" t="s">
        <v>5</v>
      </c>
      <c r="D40" s="14" t="s">
        <v>92</v>
      </c>
      <c r="E40" s="14">
        <v>0.21</v>
      </c>
      <c r="F40" s="14" t="s">
        <v>84</v>
      </c>
      <c r="G40" s="14" t="s">
        <v>86</v>
      </c>
      <c r="H40" s="85" t="s">
        <v>23</v>
      </c>
      <c r="I40" s="60" t="s">
        <v>28</v>
      </c>
      <c r="J40" s="61">
        <v>0.75</v>
      </c>
      <c r="K40" s="60">
        <v>65</v>
      </c>
      <c r="L40" s="86">
        <v>1800</v>
      </c>
      <c r="M40" s="86"/>
      <c r="N40" s="86"/>
      <c r="O40" s="87">
        <v>0</v>
      </c>
    </row>
    <row r="41" spans="1:15" ht="15.75" x14ac:dyDescent="0.25">
      <c r="A41" s="14"/>
      <c r="B41" s="14" t="s">
        <v>91</v>
      </c>
      <c r="C41" s="14" t="s">
        <v>5</v>
      </c>
      <c r="D41" s="14" t="s">
        <v>92</v>
      </c>
      <c r="E41" s="14">
        <v>0.21</v>
      </c>
      <c r="F41" s="14" t="s">
        <v>84</v>
      </c>
      <c r="G41" s="14" t="s">
        <v>85</v>
      </c>
      <c r="H41" s="85" t="s">
        <v>23</v>
      </c>
      <c r="I41" s="60" t="s">
        <v>29</v>
      </c>
      <c r="J41" s="61">
        <v>0.75</v>
      </c>
      <c r="K41" s="60">
        <v>65</v>
      </c>
      <c r="L41" s="86">
        <v>2260</v>
      </c>
      <c r="M41" s="86"/>
      <c r="N41" s="86"/>
      <c r="O41" s="87">
        <v>420</v>
      </c>
    </row>
    <row r="42" spans="1:15" ht="15.75" x14ac:dyDescent="0.25">
      <c r="A42" s="14"/>
      <c r="B42" s="14" t="s">
        <v>91</v>
      </c>
      <c r="C42" s="14" t="s">
        <v>5</v>
      </c>
      <c r="D42" s="14" t="s">
        <v>92</v>
      </c>
      <c r="E42" s="14">
        <v>0.21</v>
      </c>
      <c r="F42" s="14" t="s">
        <v>84</v>
      </c>
      <c r="G42" s="14" t="s">
        <v>86</v>
      </c>
      <c r="H42" s="85" t="s">
        <v>23</v>
      </c>
      <c r="I42" s="60" t="s">
        <v>30</v>
      </c>
      <c r="J42" s="58">
        <v>1</v>
      </c>
      <c r="K42" s="60">
        <v>100</v>
      </c>
      <c r="L42" s="86">
        <v>2000</v>
      </c>
      <c r="M42" s="86"/>
      <c r="N42" s="86"/>
      <c r="O42" s="87">
        <v>0</v>
      </c>
    </row>
    <row r="43" spans="1:15" ht="15.75" x14ac:dyDescent="0.25">
      <c r="A43" s="14"/>
      <c r="B43" s="14" t="s">
        <v>91</v>
      </c>
      <c r="C43" s="14" t="s">
        <v>5</v>
      </c>
      <c r="D43" s="14" t="s">
        <v>92</v>
      </c>
      <c r="E43" s="14">
        <v>0.21</v>
      </c>
      <c r="F43" s="14" t="s">
        <v>84</v>
      </c>
      <c r="G43" s="14" t="s">
        <v>86</v>
      </c>
      <c r="H43" s="112" t="s">
        <v>31</v>
      </c>
      <c r="I43" s="44" t="s">
        <v>32</v>
      </c>
      <c r="J43" s="47">
        <v>1</v>
      </c>
      <c r="K43" s="44">
        <v>100</v>
      </c>
      <c r="L43" s="113">
        <v>5885</v>
      </c>
      <c r="M43" s="113"/>
      <c r="N43" s="113"/>
      <c r="O43" s="114">
        <v>5885</v>
      </c>
    </row>
    <row r="44" spans="1:15" ht="15.75" x14ac:dyDescent="0.25">
      <c r="A44" s="14"/>
      <c r="B44" s="14" t="s">
        <v>91</v>
      </c>
      <c r="C44" s="14" t="s">
        <v>5</v>
      </c>
      <c r="D44" s="14" t="s">
        <v>92</v>
      </c>
      <c r="E44" s="14">
        <v>0.21</v>
      </c>
      <c r="F44" s="14" t="s">
        <v>84</v>
      </c>
      <c r="G44" s="14" t="s">
        <v>85</v>
      </c>
      <c r="H44" s="112" t="s">
        <v>31</v>
      </c>
      <c r="I44" s="44" t="s">
        <v>33</v>
      </c>
      <c r="J44" s="47">
        <v>1</v>
      </c>
      <c r="K44" s="44">
        <v>100</v>
      </c>
      <c r="L44" s="113"/>
      <c r="M44" s="113"/>
      <c r="N44" s="113"/>
      <c r="O44" s="114">
        <v>0</v>
      </c>
    </row>
    <row r="45" spans="1:15" ht="15.75" x14ac:dyDescent="0.25">
      <c r="A45" s="14"/>
      <c r="B45" s="14" t="s">
        <v>91</v>
      </c>
      <c r="C45" s="14" t="s">
        <v>5</v>
      </c>
      <c r="D45" s="14" t="s">
        <v>92</v>
      </c>
      <c r="E45" s="14">
        <v>0.21</v>
      </c>
      <c r="F45" s="14" t="s">
        <v>83</v>
      </c>
      <c r="G45" s="14" t="s">
        <v>85</v>
      </c>
      <c r="H45" s="112" t="s">
        <v>31</v>
      </c>
      <c r="I45" s="44" t="s">
        <v>34</v>
      </c>
      <c r="J45" s="47">
        <v>1</v>
      </c>
      <c r="K45" s="44">
        <v>100</v>
      </c>
      <c r="L45" s="113">
        <v>4280</v>
      </c>
      <c r="M45" s="113"/>
      <c r="N45" s="113"/>
      <c r="O45" s="114">
        <v>4280</v>
      </c>
    </row>
    <row r="46" spans="1:15" ht="15.75" x14ac:dyDescent="0.25">
      <c r="A46" s="14"/>
      <c r="B46" s="14" t="s">
        <v>91</v>
      </c>
      <c r="C46" s="14" t="s">
        <v>5</v>
      </c>
      <c r="D46" s="14" t="s">
        <v>92</v>
      </c>
      <c r="E46" s="14">
        <v>0.21</v>
      </c>
      <c r="F46" s="14" t="s">
        <v>83</v>
      </c>
      <c r="G46" s="14" t="s">
        <v>86</v>
      </c>
      <c r="H46" s="112" t="s">
        <v>31</v>
      </c>
      <c r="I46" s="44" t="s">
        <v>35</v>
      </c>
      <c r="J46" s="47">
        <v>1</v>
      </c>
      <c r="K46" s="44">
        <v>100</v>
      </c>
      <c r="L46" s="113">
        <v>5445</v>
      </c>
      <c r="M46" s="113"/>
      <c r="N46" s="113"/>
      <c r="O46" s="114">
        <v>5445</v>
      </c>
    </row>
    <row r="47" spans="1:15" ht="15.75" x14ac:dyDescent="0.25">
      <c r="A47" s="14"/>
      <c r="B47" s="14" t="s">
        <v>91</v>
      </c>
      <c r="C47" s="14" t="s">
        <v>5</v>
      </c>
      <c r="D47" s="14" t="s">
        <v>92</v>
      </c>
      <c r="E47" s="14">
        <v>0.21</v>
      </c>
      <c r="F47" s="14" t="s">
        <v>83</v>
      </c>
      <c r="G47" s="14" t="s">
        <v>85</v>
      </c>
      <c r="H47" s="112" t="s">
        <v>31</v>
      </c>
      <c r="I47" s="44" t="s">
        <v>36</v>
      </c>
      <c r="J47" s="47">
        <v>1</v>
      </c>
      <c r="K47" s="44">
        <v>100</v>
      </c>
      <c r="L47" s="113">
        <v>4280</v>
      </c>
      <c r="M47" s="113"/>
      <c r="N47" s="113"/>
      <c r="O47" s="114">
        <v>4280</v>
      </c>
    </row>
    <row r="48" spans="1:15" ht="15.75" x14ac:dyDescent="0.25">
      <c r="A48" s="14"/>
      <c r="B48" s="14" t="s">
        <v>91</v>
      </c>
      <c r="C48" s="14" t="s">
        <v>5</v>
      </c>
      <c r="D48" s="14" t="s">
        <v>92</v>
      </c>
      <c r="E48" s="14">
        <v>0.21</v>
      </c>
      <c r="F48" s="14" t="s">
        <v>84</v>
      </c>
      <c r="G48" s="14" t="s">
        <v>86</v>
      </c>
      <c r="H48" s="112" t="s">
        <v>31</v>
      </c>
      <c r="I48" s="44" t="s">
        <v>62</v>
      </c>
      <c r="J48" s="46">
        <v>0.75</v>
      </c>
      <c r="K48" s="44">
        <v>75</v>
      </c>
      <c r="L48" s="113">
        <v>5445</v>
      </c>
      <c r="M48" s="113"/>
      <c r="N48" s="113"/>
      <c r="O48" s="114">
        <v>5445</v>
      </c>
    </row>
    <row r="49" spans="1:15" ht="15.75" x14ac:dyDescent="0.25">
      <c r="A49" s="14"/>
      <c r="B49" s="14" t="s">
        <v>91</v>
      </c>
      <c r="C49" s="14" t="s">
        <v>5</v>
      </c>
      <c r="D49" s="14" t="s">
        <v>92</v>
      </c>
      <c r="E49" s="14">
        <v>0.21</v>
      </c>
      <c r="F49" s="14" t="s">
        <v>84</v>
      </c>
      <c r="G49" s="14" t="s">
        <v>86</v>
      </c>
      <c r="H49" s="112" t="s">
        <v>31</v>
      </c>
      <c r="I49" s="44" t="s">
        <v>37</v>
      </c>
      <c r="J49" s="46">
        <v>0.5</v>
      </c>
      <c r="K49" s="44">
        <v>50</v>
      </c>
      <c r="L49" s="113">
        <v>4280</v>
      </c>
      <c r="M49" s="113"/>
      <c r="N49" s="113"/>
      <c r="O49" s="114">
        <v>4280</v>
      </c>
    </row>
    <row r="50" spans="1:15" ht="15.75" x14ac:dyDescent="0.25">
      <c r="A50" s="14"/>
      <c r="B50" s="14" t="s">
        <v>91</v>
      </c>
      <c r="C50" s="14" t="s">
        <v>5</v>
      </c>
      <c r="D50" s="14" t="s">
        <v>92</v>
      </c>
      <c r="E50" s="14">
        <v>0.21</v>
      </c>
      <c r="F50" s="14" t="s">
        <v>84</v>
      </c>
      <c r="G50" s="14" t="s">
        <v>86</v>
      </c>
      <c r="H50" s="112" t="s">
        <v>31</v>
      </c>
      <c r="I50" s="44" t="s">
        <v>38</v>
      </c>
      <c r="J50" s="46">
        <v>0.75</v>
      </c>
      <c r="K50" s="44">
        <v>75</v>
      </c>
      <c r="L50" s="113"/>
      <c r="M50" s="113"/>
      <c r="N50" s="113"/>
      <c r="O50" s="114">
        <v>0</v>
      </c>
    </row>
    <row r="51" spans="1:15" s="21" customFormat="1" ht="15.75" x14ac:dyDescent="0.25">
      <c r="A51" s="14"/>
      <c r="B51" s="14" t="s">
        <v>91</v>
      </c>
      <c r="C51" s="14" t="s">
        <v>5</v>
      </c>
      <c r="D51" s="14" t="s">
        <v>92</v>
      </c>
      <c r="E51" s="14">
        <v>0.21</v>
      </c>
      <c r="F51" s="14" t="s">
        <v>83</v>
      </c>
      <c r="G51" s="14" t="s">
        <v>86</v>
      </c>
      <c r="H51" s="121" t="s">
        <v>39</v>
      </c>
      <c r="I51" s="122" t="s">
        <v>90</v>
      </c>
      <c r="J51" s="122">
        <v>1.5</v>
      </c>
      <c r="K51" s="122">
        <v>150</v>
      </c>
      <c r="L51" s="123"/>
      <c r="M51" s="123"/>
      <c r="N51" s="123"/>
      <c r="O51" s="124">
        <v>0</v>
      </c>
    </row>
    <row r="52" spans="1:15" ht="15.75" x14ac:dyDescent="0.25">
      <c r="A52" s="14"/>
      <c r="B52" s="14" t="s">
        <v>91</v>
      </c>
      <c r="C52" s="14" t="s">
        <v>5</v>
      </c>
      <c r="D52" s="14" t="s">
        <v>92</v>
      </c>
      <c r="E52" s="14">
        <v>0.21</v>
      </c>
      <c r="F52" s="14" t="s">
        <v>83</v>
      </c>
      <c r="G52" s="14" t="s">
        <v>86</v>
      </c>
      <c r="H52" s="121" t="s">
        <v>39</v>
      </c>
      <c r="I52" s="122" t="s">
        <v>40</v>
      </c>
      <c r="J52" s="125">
        <v>1</v>
      </c>
      <c r="K52" s="122">
        <v>100</v>
      </c>
      <c r="L52" s="123">
        <v>3135</v>
      </c>
      <c r="M52" s="123"/>
      <c r="N52" s="123"/>
      <c r="O52" s="124">
        <v>535</v>
      </c>
    </row>
    <row r="53" spans="1:15" s="21" customFormat="1" ht="15.75" x14ac:dyDescent="0.25">
      <c r="A53" s="14"/>
      <c r="B53" s="14" t="s">
        <v>91</v>
      </c>
      <c r="C53" s="14" t="s">
        <v>5</v>
      </c>
      <c r="D53" s="14" t="s">
        <v>92</v>
      </c>
      <c r="E53" s="14">
        <v>0.21</v>
      </c>
      <c r="F53" s="14" t="s">
        <v>83</v>
      </c>
      <c r="G53" s="14" t="s">
        <v>86</v>
      </c>
      <c r="H53" s="121" t="s">
        <v>39</v>
      </c>
      <c r="I53" s="122" t="s">
        <v>70</v>
      </c>
      <c r="J53" s="126">
        <v>0.5</v>
      </c>
      <c r="K53" s="122">
        <v>50</v>
      </c>
      <c r="L53" s="123">
        <v>2475</v>
      </c>
      <c r="M53" s="123"/>
      <c r="N53" s="123"/>
      <c r="O53" s="124">
        <v>425</v>
      </c>
    </row>
    <row r="54" spans="1:15" ht="15.75" x14ac:dyDescent="0.25">
      <c r="A54" s="14"/>
      <c r="B54" s="14" t="s">
        <v>91</v>
      </c>
      <c r="C54" s="14" t="s">
        <v>5</v>
      </c>
      <c r="D54" s="14" t="s">
        <v>92</v>
      </c>
      <c r="E54" s="14">
        <v>0.21</v>
      </c>
      <c r="F54" s="14" t="s">
        <v>83</v>
      </c>
      <c r="G54" s="14" t="s">
        <v>85</v>
      </c>
      <c r="H54" s="121" t="s">
        <v>39</v>
      </c>
      <c r="I54" s="122" t="s">
        <v>41</v>
      </c>
      <c r="J54" s="125">
        <v>1</v>
      </c>
      <c r="K54" s="122">
        <v>100</v>
      </c>
      <c r="L54" s="123">
        <v>2585</v>
      </c>
      <c r="M54" s="123"/>
      <c r="N54" s="123"/>
      <c r="O54" s="124">
        <v>895</v>
      </c>
    </row>
    <row r="55" spans="1:15" s="21" customFormat="1" ht="15.75" x14ac:dyDescent="0.25">
      <c r="A55" s="14"/>
      <c r="B55" s="14" t="s">
        <v>91</v>
      </c>
      <c r="C55" s="14" t="s">
        <v>5</v>
      </c>
      <c r="D55" s="14" t="s">
        <v>92</v>
      </c>
      <c r="E55" s="14">
        <v>0.21</v>
      </c>
      <c r="F55" s="14" t="s">
        <v>83</v>
      </c>
      <c r="G55" s="14" t="s">
        <v>85</v>
      </c>
      <c r="H55" s="121" t="s">
        <v>39</v>
      </c>
      <c r="I55" s="122" t="s">
        <v>88</v>
      </c>
      <c r="J55" s="126">
        <v>0.5</v>
      </c>
      <c r="K55" s="122">
        <v>50</v>
      </c>
      <c r="L55" s="123">
        <v>2035</v>
      </c>
      <c r="M55" s="123"/>
      <c r="N55" s="123"/>
      <c r="O55" s="124">
        <v>-115</v>
      </c>
    </row>
    <row r="56" spans="1:15" s="21" customFormat="1" ht="15.75" x14ac:dyDescent="0.25">
      <c r="A56" s="14"/>
      <c r="B56" s="14" t="s">
        <v>91</v>
      </c>
      <c r="C56" s="14" t="s">
        <v>5</v>
      </c>
      <c r="D56" s="14" t="s">
        <v>92</v>
      </c>
      <c r="E56" s="14">
        <v>0.21</v>
      </c>
      <c r="F56" s="14" t="s">
        <v>83</v>
      </c>
      <c r="G56" s="14" t="s">
        <v>85</v>
      </c>
      <c r="H56" s="121" t="s">
        <v>39</v>
      </c>
      <c r="I56" s="122" t="s">
        <v>75</v>
      </c>
      <c r="J56" s="125">
        <v>1</v>
      </c>
      <c r="K56" s="122">
        <v>100</v>
      </c>
      <c r="L56" s="123">
        <v>2640</v>
      </c>
      <c r="M56" s="123"/>
      <c r="N56" s="123"/>
      <c r="O56" s="124">
        <v>440</v>
      </c>
    </row>
    <row r="57" spans="1:15" s="21" customFormat="1" ht="15.75" x14ac:dyDescent="0.25">
      <c r="A57" s="14"/>
      <c r="B57" s="14" t="s">
        <v>91</v>
      </c>
      <c r="C57" s="14" t="s">
        <v>5</v>
      </c>
      <c r="D57" s="14" t="s">
        <v>92</v>
      </c>
      <c r="E57" s="14">
        <v>0.21</v>
      </c>
      <c r="F57" s="14" t="s">
        <v>84</v>
      </c>
      <c r="G57" s="14" t="s">
        <v>86</v>
      </c>
      <c r="H57" s="121" t="s">
        <v>39</v>
      </c>
      <c r="I57" s="122" t="s">
        <v>66</v>
      </c>
      <c r="J57" s="125">
        <v>1</v>
      </c>
      <c r="K57" s="122">
        <v>100</v>
      </c>
      <c r="L57" s="123">
        <v>3465</v>
      </c>
      <c r="M57" s="123"/>
      <c r="N57" s="123"/>
      <c r="O57" s="124">
        <v>475</v>
      </c>
    </row>
    <row r="58" spans="1:15" s="21" customFormat="1" ht="15.75" x14ac:dyDescent="0.25">
      <c r="A58" s="14"/>
      <c r="B58" s="14" t="s">
        <v>91</v>
      </c>
      <c r="C58" s="14" t="s">
        <v>5</v>
      </c>
      <c r="D58" s="14" t="s">
        <v>92</v>
      </c>
      <c r="E58" s="14">
        <v>0.21</v>
      </c>
      <c r="F58" s="14" t="s">
        <v>84</v>
      </c>
      <c r="G58" s="14" t="s">
        <v>86</v>
      </c>
      <c r="H58" s="121" t="s">
        <v>39</v>
      </c>
      <c r="I58" s="122" t="s">
        <v>67</v>
      </c>
      <c r="J58" s="126">
        <v>0.5</v>
      </c>
      <c r="K58" s="122">
        <v>50</v>
      </c>
      <c r="L58" s="123">
        <v>2695</v>
      </c>
      <c r="M58" s="123"/>
      <c r="N58" s="123"/>
      <c r="O58" s="124">
        <v>385</v>
      </c>
    </row>
    <row r="59" spans="1:15" ht="15.75" x14ac:dyDescent="0.25">
      <c r="A59" s="14"/>
      <c r="B59" s="14" t="s">
        <v>91</v>
      </c>
      <c r="C59" s="14" t="s">
        <v>5</v>
      </c>
      <c r="D59" s="14" t="s">
        <v>92</v>
      </c>
      <c r="E59" s="14">
        <v>0.21</v>
      </c>
      <c r="F59" s="14" t="s">
        <v>84</v>
      </c>
      <c r="G59" s="14" t="s">
        <v>85</v>
      </c>
      <c r="H59" s="121" t="s">
        <v>39</v>
      </c>
      <c r="I59" s="122" t="s">
        <v>65</v>
      </c>
      <c r="J59" s="125">
        <v>1</v>
      </c>
      <c r="K59" s="122">
        <v>100</v>
      </c>
      <c r="L59" s="123">
        <v>2860</v>
      </c>
      <c r="M59" s="123"/>
      <c r="N59" s="123"/>
      <c r="O59" s="124">
        <v>510</v>
      </c>
    </row>
    <row r="60" spans="1:15" ht="15.75" x14ac:dyDescent="0.25">
      <c r="A60" s="14"/>
      <c r="B60" s="14" t="s">
        <v>91</v>
      </c>
      <c r="C60" s="14" t="s">
        <v>5</v>
      </c>
      <c r="D60" s="14" t="s">
        <v>92</v>
      </c>
      <c r="E60" s="14">
        <v>0.21</v>
      </c>
      <c r="F60" s="14" t="s">
        <v>84</v>
      </c>
      <c r="G60" s="14" t="s">
        <v>86</v>
      </c>
      <c r="H60" s="121" t="s">
        <v>39</v>
      </c>
      <c r="I60" s="122" t="s">
        <v>42</v>
      </c>
      <c r="J60" s="125">
        <v>1</v>
      </c>
      <c r="K60" s="122">
        <v>100</v>
      </c>
      <c r="L60" s="123">
        <v>3465</v>
      </c>
      <c r="M60" s="123"/>
      <c r="N60" s="123"/>
      <c r="O60" s="124">
        <v>715</v>
      </c>
    </row>
    <row r="61" spans="1:15" ht="15.75" x14ac:dyDescent="0.25">
      <c r="A61" s="14"/>
      <c r="B61" s="14" t="s">
        <v>91</v>
      </c>
      <c r="C61" s="14" t="s">
        <v>5</v>
      </c>
      <c r="D61" s="14" t="s">
        <v>92</v>
      </c>
      <c r="E61" s="14">
        <v>0.21</v>
      </c>
      <c r="F61" s="14" t="s">
        <v>84</v>
      </c>
      <c r="G61" s="14" t="s">
        <v>85</v>
      </c>
      <c r="H61" s="121" t="s">
        <v>39</v>
      </c>
      <c r="I61" s="122" t="s">
        <v>43</v>
      </c>
      <c r="J61" s="125">
        <v>1</v>
      </c>
      <c r="K61" s="122">
        <v>100</v>
      </c>
      <c r="L61" s="123">
        <v>2695</v>
      </c>
      <c r="M61" s="123"/>
      <c r="N61" s="123"/>
      <c r="O61" s="124">
        <v>345</v>
      </c>
    </row>
    <row r="62" spans="1:15" ht="15.75" x14ac:dyDescent="0.25">
      <c r="A62" s="14"/>
      <c r="B62" s="14" t="s">
        <v>91</v>
      </c>
      <c r="C62" s="14" t="s">
        <v>5</v>
      </c>
      <c r="D62" s="14" t="s">
        <v>92</v>
      </c>
      <c r="E62" s="14">
        <v>0.21</v>
      </c>
      <c r="F62" s="14" t="s">
        <v>83</v>
      </c>
      <c r="G62" s="14" t="s">
        <v>86</v>
      </c>
      <c r="H62" s="136" t="s">
        <v>44</v>
      </c>
      <c r="I62" s="137" t="s">
        <v>45</v>
      </c>
      <c r="J62" s="138">
        <v>1</v>
      </c>
      <c r="K62" s="137">
        <v>100</v>
      </c>
      <c r="L62" s="139">
        <v>3095</v>
      </c>
      <c r="M62" s="139"/>
      <c r="N62" s="139"/>
      <c r="O62" s="140">
        <v>940</v>
      </c>
    </row>
    <row r="63" spans="1:15" ht="15.75" x14ac:dyDescent="0.25">
      <c r="A63" s="14"/>
      <c r="B63" s="14" t="s">
        <v>91</v>
      </c>
      <c r="C63" s="14" t="s">
        <v>5</v>
      </c>
      <c r="D63" s="14" t="s">
        <v>92</v>
      </c>
      <c r="E63" s="14">
        <v>0.21</v>
      </c>
      <c r="F63" s="14" t="s">
        <v>83</v>
      </c>
      <c r="G63" s="14" t="s">
        <v>86</v>
      </c>
      <c r="H63" s="136" t="s">
        <v>44</v>
      </c>
      <c r="I63" s="137" t="s">
        <v>46</v>
      </c>
      <c r="J63" s="141">
        <v>0.75</v>
      </c>
      <c r="K63" s="137">
        <v>75</v>
      </c>
      <c r="L63" s="139">
        <v>1200</v>
      </c>
      <c r="M63" s="139"/>
      <c r="N63" s="139"/>
      <c r="O63" s="140">
        <v>0</v>
      </c>
    </row>
    <row r="64" spans="1:15" ht="15.75" x14ac:dyDescent="0.25">
      <c r="A64" s="14"/>
      <c r="B64" s="14" t="s">
        <v>91</v>
      </c>
      <c r="C64" s="14" t="s">
        <v>5</v>
      </c>
      <c r="D64" s="14" t="s">
        <v>92</v>
      </c>
      <c r="E64" s="14">
        <v>0.21</v>
      </c>
      <c r="F64" s="14" t="s">
        <v>83</v>
      </c>
      <c r="G64" s="14" t="s">
        <v>86</v>
      </c>
      <c r="H64" s="136" t="s">
        <v>44</v>
      </c>
      <c r="I64" s="137" t="s">
        <v>50</v>
      </c>
      <c r="J64" s="141">
        <v>0.75</v>
      </c>
      <c r="K64" s="137">
        <v>75</v>
      </c>
      <c r="L64" s="139">
        <v>2305</v>
      </c>
      <c r="M64" s="139"/>
      <c r="N64" s="139"/>
      <c r="O64" s="140">
        <v>710</v>
      </c>
    </row>
    <row r="65" spans="1:15" ht="15.75" x14ac:dyDescent="0.25">
      <c r="A65" s="14"/>
      <c r="B65" s="14" t="s">
        <v>91</v>
      </c>
      <c r="C65" s="14" t="s">
        <v>5</v>
      </c>
      <c r="D65" s="14" t="s">
        <v>92</v>
      </c>
      <c r="E65" s="14">
        <v>0.21</v>
      </c>
      <c r="F65" s="14" t="s">
        <v>83</v>
      </c>
      <c r="G65" s="14" t="s">
        <v>85</v>
      </c>
      <c r="H65" s="136" t="s">
        <v>44</v>
      </c>
      <c r="I65" s="137" t="s">
        <v>49</v>
      </c>
      <c r="J65" s="137">
        <v>1.5</v>
      </c>
      <c r="K65" s="137">
        <v>150</v>
      </c>
      <c r="L65" s="139">
        <v>3295</v>
      </c>
      <c r="M65" s="139"/>
      <c r="N65" s="139"/>
      <c r="O65" s="140">
        <v>945</v>
      </c>
    </row>
    <row r="66" spans="1:15" ht="15.75" x14ac:dyDescent="0.25">
      <c r="A66" s="14"/>
      <c r="B66" s="14" t="s">
        <v>91</v>
      </c>
      <c r="C66" s="14" t="s">
        <v>5</v>
      </c>
      <c r="D66" s="14" t="s">
        <v>92</v>
      </c>
      <c r="E66" s="14">
        <v>0.21</v>
      </c>
      <c r="F66" s="14" t="s">
        <v>83</v>
      </c>
      <c r="G66" s="14" t="s">
        <v>85</v>
      </c>
      <c r="H66" s="136" t="s">
        <v>44</v>
      </c>
      <c r="I66" s="137" t="s">
        <v>48</v>
      </c>
      <c r="J66" s="137">
        <v>1.25</v>
      </c>
      <c r="K66" s="137">
        <v>125</v>
      </c>
      <c r="L66" s="139">
        <v>2795</v>
      </c>
      <c r="M66" s="139"/>
      <c r="N66" s="139"/>
      <c r="O66" s="140">
        <v>705</v>
      </c>
    </row>
    <row r="67" spans="1:15" ht="15.75" x14ac:dyDescent="0.25">
      <c r="A67" s="14"/>
      <c r="B67" s="14" t="s">
        <v>91</v>
      </c>
      <c r="C67" s="14" t="s">
        <v>5</v>
      </c>
      <c r="D67" s="14" t="s">
        <v>92</v>
      </c>
      <c r="E67" s="14">
        <v>0.21</v>
      </c>
      <c r="F67" s="14" t="s">
        <v>83</v>
      </c>
      <c r="G67" s="14" t="s">
        <v>85</v>
      </c>
      <c r="H67" s="136" t="s">
        <v>44</v>
      </c>
      <c r="I67" s="137" t="s">
        <v>47</v>
      </c>
      <c r="J67" s="138">
        <v>1</v>
      </c>
      <c r="K67" s="137">
        <v>100</v>
      </c>
      <c r="L67" s="139">
        <v>2795</v>
      </c>
      <c r="M67" s="139"/>
      <c r="N67" s="139"/>
      <c r="O67" s="140">
        <v>845</v>
      </c>
    </row>
    <row r="68" spans="1:15" ht="15.75" x14ac:dyDescent="0.25">
      <c r="A68" s="14"/>
      <c r="B68" s="14" t="s">
        <v>91</v>
      </c>
      <c r="C68" s="14" t="s">
        <v>5</v>
      </c>
      <c r="D68" s="14" t="s">
        <v>92</v>
      </c>
      <c r="E68" s="14">
        <v>0.21</v>
      </c>
      <c r="F68" s="14" t="s">
        <v>83</v>
      </c>
      <c r="G68" s="14" t="s">
        <v>85</v>
      </c>
      <c r="H68" s="136" t="s">
        <v>44</v>
      </c>
      <c r="I68" s="137" t="s">
        <v>51</v>
      </c>
      <c r="J68" s="138">
        <v>1</v>
      </c>
      <c r="K68" s="137">
        <v>100</v>
      </c>
      <c r="L68" s="139">
        <v>2795</v>
      </c>
      <c r="M68" s="139"/>
      <c r="N68" s="139"/>
      <c r="O68" s="140">
        <v>845</v>
      </c>
    </row>
    <row r="69" spans="1:15" ht="15.75" x14ac:dyDescent="0.25">
      <c r="A69" s="14"/>
      <c r="B69" s="14" t="s">
        <v>91</v>
      </c>
      <c r="C69" s="14" t="s">
        <v>5</v>
      </c>
      <c r="D69" s="14" t="s">
        <v>92</v>
      </c>
      <c r="E69" s="14">
        <v>0.21</v>
      </c>
      <c r="F69" s="14" t="s">
        <v>83</v>
      </c>
      <c r="G69" s="14" t="s">
        <v>85</v>
      </c>
      <c r="H69" s="136" t="s">
        <v>44</v>
      </c>
      <c r="I69" s="137" t="s">
        <v>52</v>
      </c>
      <c r="J69" s="141">
        <v>0.75</v>
      </c>
      <c r="K69" s="137">
        <v>60</v>
      </c>
      <c r="L69" s="139">
        <v>2395</v>
      </c>
      <c r="M69" s="139"/>
      <c r="N69" s="139"/>
      <c r="O69" s="140">
        <v>800</v>
      </c>
    </row>
    <row r="70" spans="1:15" ht="15.75" x14ac:dyDescent="0.25">
      <c r="A70" s="14"/>
      <c r="B70" s="14" t="s">
        <v>91</v>
      </c>
      <c r="C70" s="14" t="s">
        <v>5</v>
      </c>
      <c r="D70" s="14" t="s">
        <v>92</v>
      </c>
      <c r="E70" s="14">
        <v>0.21</v>
      </c>
      <c r="F70" s="14" t="s">
        <v>84</v>
      </c>
      <c r="G70" s="14" t="s">
        <v>86</v>
      </c>
      <c r="H70" s="136" t="s">
        <v>44</v>
      </c>
      <c r="I70" s="137" t="s">
        <v>53</v>
      </c>
      <c r="J70" s="138">
        <v>1</v>
      </c>
      <c r="K70" s="137">
        <v>100</v>
      </c>
      <c r="L70" s="139">
        <v>3255</v>
      </c>
      <c r="M70" s="139"/>
      <c r="N70" s="139"/>
      <c r="O70" s="140">
        <v>855</v>
      </c>
    </row>
    <row r="71" spans="1:15" ht="15.75" x14ac:dyDescent="0.25">
      <c r="A71" s="14"/>
      <c r="B71" s="14" t="s">
        <v>91</v>
      </c>
      <c r="C71" s="14" t="s">
        <v>5</v>
      </c>
      <c r="D71" s="14" t="s">
        <v>92</v>
      </c>
      <c r="E71" s="14">
        <v>0.21</v>
      </c>
      <c r="F71" s="14" t="s">
        <v>84</v>
      </c>
      <c r="G71" s="14" t="s">
        <v>85</v>
      </c>
      <c r="H71" s="136" t="s">
        <v>44</v>
      </c>
      <c r="I71" s="137" t="s">
        <v>54</v>
      </c>
      <c r="J71" s="138">
        <v>1</v>
      </c>
      <c r="K71" s="137">
        <v>100</v>
      </c>
      <c r="L71" s="139">
        <v>2695</v>
      </c>
      <c r="M71" s="139"/>
      <c r="N71" s="139"/>
      <c r="O71" s="140">
        <v>545</v>
      </c>
    </row>
    <row r="72" spans="1:15" s="21" customFormat="1" ht="15.75" x14ac:dyDescent="0.25">
      <c r="A72" s="14"/>
      <c r="B72" s="14" t="s">
        <v>91</v>
      </c>
      <c r="C72" s="14" t="s">
        <v>5</v>
      </c>
      <c r="D72" s="14" t="s">
        <v>92</v>
      </c>
      <c r="E72" s="14">
        <v>0.21</v>
      </c>
      <c r="F72" s="14" t="s">
        <v>84</v>
      </c>
      <c r="G72" s="14" t="s">
        <v>85</v>
      </c>
      <c r="H72" s="136" t="s">
        <v>44</v>
      </c>
      <c r="I72" s="137" t="s">
        <v>74</v>
      </c>
      <c r="J72" s="138">
        <v>1</v>
      </c>
      <c r="K72" s="137">
        <v>100</v>
      </c>
      <c r="L72" s="139">
        <v>2905</v>
      </c>
      <c r="M72" s="139"/>
      <c r="N72" s="139"/>
      <c r="O72" s="140">
        <v>505</v>
      </c>
    </row>
    <row r="73" spans="1:15" s="21" customFormat="1" ht="15.75" x14ac:dyDescent="0.25">
      <c r="A73" s="14"/>
      <c r="B73" s="14" t="s">
        <v>91</v>
      </c>
      <c r="C73" s="14" t="s">
        <v>5</v>
      </c>
      <c r="D73" s="14" t="s">
        <v>92</v>
      </c>
      <c r="E73" s="14">
        <v>0.21</v>
      </c>
      <c r="F73" s="14" t="s">
        <v>84</v>
      </c>
      <c r="G73" s="14" t="s">
        <v>86</v>
      </c>
      <c r="H73" s="136" t="s">
        <v>44</v>
      </c>
      <c r="I73" s="137" t="s">
        <v>68</v>
      </c>
      <c r="J73" s="138">
        <v>1</v>
      </c>
      <c r="K73" s="137">
        <v>100</v>
      </c>
      <c r="L73" s="139">
        <v>3255</v>
      </c>
      <c r="M73" s="139"/>
      <c r="N73" s="139"/>
      <c r="O73" s="140">
        <v>655</v>
      </c>
    </row>
    <row r="74" spans="1:15" s="21" customFormat="1" ht="15.75" x14ac:dyDescent="0.25">
      <c r="A74" s="14"/>
      <c r="B74" s="14" t="s">
        <v>91</v>
      </c>
      <c r="C74" s="14" t="s">
        <v>5</v>
      </c>
      <c r="D74" s="14" t="s">
        <v>92</v>
      </c>
      <c r="E74" s="14">
        <v>0.21</v>
      </c>
      <c r="F74" s="14" t="s">
        <v>84</v>
      </c>
      <c r="G74" s="14" t="s">
        <v>86</v>
      </c>
      <c r="H74" s="136" t="s">
        <v>44</v>
      </c>
      <c r="I74" s="137" t="s">
        <v>77</v>
      </c>
      <c r="J74" s="141">
        <v>0.5</v>
      </c>
      <c r="K74" s="137">
        <v>50</v>
      </c>
      <c r="L74" s="139">
        <v>2525</v>
      </c>
      <c r="M74" s="139"/>
      <c r="N74" s="139"/>
      <c r="O74" s="140">
        <v>515</v>
      </c>
    </row>
    <row r="75" spans="1:15" s="21" customFormat="1" ht="15.75" x14ac:dyDescent="0.25">
      <c r="A75" s="14"/>
      <c r="B75" s="14" t="s">
        <v>91</v>
      </c>
      <c r="C75" s="14" t="s">
        <v>5</v>
      </c>
      <c r="D75" s="14" t="s">
        <v>92</v>
      </c>
      <c r="E75" s="14">
        <v>0.21</v>
      </c>
      <c r="F75" s="14" t="s">
        <v>84</v>
      </c>
      <c r="G75" s="14" t="s">
        <v>86</v>
      </c>
      <c r="H75" s="136" t="s">
        <v>44</v>
      </c>
      <c r="I75" s="137" t="s">
        <v>78</v>
      </c>
      <c r="J75" s="141">
        <v>0.5</v>
      </c>
      <c r="K75" s="137">
        <v>30</v>
      </c>
      <c r="L75" s="139">
        <v>1995</v>
      </c>
      <c r="M75" s="139"/>
      <c r="N75" s="139"/>
      <c r="O75" s="140">
        <v>655</v>
      </c>
    </row>
    <row r="76" spans="1:15" ht="15.75" x14ac:dyDescent="0.25">
      <c r="A76" s="14"/>
      <c r="B76" s="14" t="s">
        <v>91</v>
      </c>
      <c r="C76" s="14" t="s">
        <v>5</v>
      </c>
      <c r="D76" s="14" t="s">
        <v>92</v>
      </c>
      <c r="E76" s="14">
        <v>0.21</v>
      </c>
      <c r="F76" s="14" t="s">
        <v>83</v>
      </c>
      <c r="G76" s="14" t="s">
        <v>87</v>
      </c>
      <c r="H76" s="24" t="s">
        <v>55</v>
      </c>
      <c r="I76" s="25" t="s">
        <v>56</v>
      </c>
      <c r="J76" s="22">
        <v>1</v>
      </c>
      <c r="K76" s="25">
        <v>100</v>
      </c>
      <c r="L76" s="26"/>
      <c r="M76" s="26"/>
      <c r="N76" s="26"/>
      <c r="O76" s="23">
        <v>0</v>
      </c>
    </row>
    <row r="77" spans="1:15" ht="15.75" x14ac:dyDescent="0.25">
      <c r="A77" s="14"/>
      <c r="B77" s="14" t="s">
        <v>91</v>
      </c>
      <c r="C77" s="14" t="s">
        <v>5</v>
      </c>
      <c r="D77" s="14" t="s">
        <v>92</v>
      </c>
      <c r="E77" s="14">
        <v>0.21</v>
      </c>
      <c r="F77" s="14" t="s">
        <v>84</v>
      </c>
      <c r="G77" s="14" t="s">
        <v>86</v>
      </c>
      <c r="H77" s="162" t="s">
        <v>57</v>
      </c>
      <c r="I77" s="104" t="s">
        <v>58</v>
      </c>
      <c r="J77" s="100">
        <v>1</v>
      </c>
      <c r="K77" s="104">
        <v>100</v>
      </c>
      <c r="L77" s="163">
        <v>3790</v>
      </c>
      <c r="M77" s="163"/>
      <c r="N77" s="163"/>
      <c r="O77" s="164">
        <v>810</v>
      </c>
    </row>
    <row r="78" spans="1:15" s="21" customFormat="1" ht="15.75" x14ac:dyDescent="0.25">
      <c r="A78" s="14"/>
      <c r="B78" s="14" t="s">
        <v>91</v>
      </c>
      <c r="C78" s="14" t="s">
        <v>5</v>
      </c>
      <c r="D78" s="14" t="s">
        <v>92</v>
      </c>
      <c r="E78" s="14">
        <v>0.21</v>
      </c>
      <c r="F78" s="14" t="s">
        <v>84</v>
      </c>
      <c r="G78" s="14" t="s">
        <v>85</v>
      </c>
      <c r="H78" s="162" t="s">
        <v>57</v>
      </c>
      <c r="I78" s="104" t="s">
        <v>76</v>
      </c>
      <c r="J78" s="103">
        <v>0.5</v>
      </c>
      <c r="K78" s="104">
        <v>50</v>
      </c>
      <c r="L78" s="163">
        <v>3050</v>
      </c>
      <c r="M78" s="163"/>
      <c r="N78" s="163"/>
      <c r="O78" s="164">
        <v>1010</v>
      </c>
    </row>
    <row r="79" spans="1:15" ht="15.75" x14ac:dyDescent="0.25">
      <c r="A79" s="14"/>
      <c r="B79" s="14" t="s">
        <v>91</v>
      </c>
      <c r="C79" s="14" t="s">
        <v>5</v>
      </c>
      <c r="D79" s="14" t="s">
        <v>92</v>
      </c>
      <c r="E79" s="14">
        <v>0.21</v>
      </c>
      <c r="F79" s="14" t="s">
        <v>84</v>
      </c>
      <c r="G79" s="14" t="s">
        <v>85</v>
      </c>
      <c r="H79" s="162" t="s">
        <v>57</v>
      </c>
      <c r="I79" s="104" t="s">
        <v>59</v>
      </c>
      <c r="J79" s="100">
        <v>1</v>
      </c>
      <c r="K79" s="104">
        <v>100</v>
      </c>
      <c r="L79" s="163">
        <v>3990</v>
      </c>
      <c r="M79" s="163"/>
      <c r="N79" s="163"/>
      <c r="O79" s="164">
        <v>1380</v>
      </c>
    </row>
    <row r="80" spans="1:15" s="21" customFormat="1" ht="15.75" x14ac:dyDescent="0.25">
      <c r="A80" s="14"/>
      <c r="B80" s="14" t="s">
        <v>91</v>
      </c>
      <c r="C80" s="14" t="s">
        <v>5</v>
      </c>
      <c r="D80" s="14" t="s">
        <v>92</v>
      </c>
      <c r="E80" s="14">
        <v>0.21</v>
      </c>
      <c r="F80" s="14" t="s">
        <v>84</v>
      </c>
      <c r="G80" s="14" t="s">
        <v>86</v>
      </c>
      <c r="H80" s="185" t="s">
        <v>71</v>
      </c>
      <c r="I80" s="173" t="s">
        <v>72</v>
      </c>
      <c r="J80" s="177">
        <v>0.75</v>
      </c>
      <c r="K80" s="173">
        <v>80</v>
      </c>
      <c r="L80" s="186"/>
      <c r="M80" s="186"/>
      <c r="N80" s="186"/>
      <c r="O80" s="187">
        <v>0</v>
      </c>
    </row>
    <row r="81" spans="1:15" s="21" customFormat="1" ht="15.75" x14ac:dyDescent="0.25">
      <c r="A81" s="14"/>
      <c r="B81" s="14" t="s">
        <v>91</v>
      </c>
      <c r="C81" s="14" t="s">
        <v>5</v>
      </c>
      <c r="D81" s="14" t="s">
        <v>92</v>
      </c>
      <c r="E81" s="14">
        <v>0.21</v>
      </c>
      <c r="F81" s="14" t="s">
        <v>84</v>
      </c>
      <c r="G81" s="14" t="s">
        <v>86</v>
      </c>
      <c r="H81" s="185" t="s">
        <v>71</v>
      </c>
      <c r="I81" s="173" t="s">
        <v>73</v>
      </c>
      <c r="J81" s="177">
        <v>0.5</v>
      </c>
      <c r="K81" s="173">
        <v>50</v>
      </c>
      <c r="L81" s="186"/>
      <c r="M81" s="186"/>
      <c r="N81" s="186"/>
      <c r="O81" s="187">
        <v>0</v>
      </c>
    </row>
    <row r="82" spans="1:15" ht="15.75" x14ac:dyDescent="0.25">
      <c r="A82" s="14"/>
      <c r="B82" s="14" t="s">
        <v>91</v>
      </c>
      <c r="C82" s="14" t="s">
        <v>5</v>
      </c>
      <c r="D82" s="14" t="s">
        <v>92</v>
      </c>
      <c r="E82" s="14">
        <v>0.21</v>
      </c>
      <c r="F82" s="14" t="s">
        <v>83</v>
      </c>
      <c r="G82" s="14" t="s">
        <v>86</v>
      </c>
      <c r="H82" s="192" t="s">
        <v>60</v>
      </c>
      <c r="I82" s="193" t="s">
        <v>69</v>
      </c>
      <c r="J82" s="194">
        <v>1</v>
      </c>
      <c r="K82" s="193">
        <v>100</v>
      </c>
      <c r="L82" s="195">
        <v>8400</v>
      </c>
      <c r="M82" s="195"/>
      <c r="N82" s="195"/>
      <c r="O82" s="196">
        <v>8400</v>
      </c>
    </row>
    <row r="83" spans="1:15" ht="15.75" x14ac:dyDescent="0.25">
      <c r="A83" s="14"/>
      <c r="B83" s="14" t="s">
        <v>91</v>
      </c>
      <c r="C83" s="14" t="s">
        <v>5</v>
      </c>
      <c r="D83" s="14" t="s">
        <v>92</v>
      </c>
      <c r="E83" s="14">
        <v>0.21</v>
      </c>
      <c r="F83" s="14" t="s">
        <v>83</v>
      </c>
      <c r="G83" s="14" t="s">
        <v>86</v>
      </c>
      <c r="H83" s="192" t="s">
        <v>60</v>
      </c>
      <c r="I83" s="193" t="s">
        <v>61</v>
      </c>
      <c r="J83" s="194">
        <v>1</v>
      </c>
      <c r="K83" s="193">
        <v>100</v>
      </c>
      <c r="L83" s="195">
        <v>4500</v>
      </c>
      <c r="M83" s="195"/>
      <c r="N83" s="195"/>
      <c r="O83" s="196">
        <v>4500</v>
      </c>
    </row>
    <row r="84" spans="1:15" ht="15.75" x14ac:dyDescent="0.25">
      <c r="A84" s="14">
        <v>23659</v>
      </c>
      <c r="B84" s="14" t="s">
        <v>97</v>
      </c>
      <c r="C84" s="14" t="s">
        <v>5</v>
      </c>
      <c r="D84" s="14" t="s">
        <v>98</v>
      </c>
      <c r="E84" s="14">
        <v>0</v>
      </c>
      <c r="F84" s="14" t="s">
        <v>83</v>
      </c>
      <c r="G84" s="14" t="s">
        <v>85</v>
      </c>
      <c r="H84" s="36" t="s">
        <v>17</v>
      </c>
      <c r="I84" s="37" t="s">
        <v>187</v>
      </c>
      <c r="J84" s="38">
        <v>2</v>
      </c>
      <c r="K84" s="39">
        <v>200</v>
      </c>
      <c r="L84" s="40"/>
      <c r="M84" s="40"/>
      <c r="N84" s="40"/>
      <c r="O84" s="40">
        <v>0</v>
      </c>
    </row>
    <row r="85" spans="1:15" ht="15.75" x14ac:dyDescent="0.25">
      <c r="A85" s="14">
        <v>20872</v>
      </c>
      <c r="B85" s="14" t="s">
        <v>97</v>
      </c>
      <c r="C85" s="14" t="s">
        <v>5</v>
      </c>
      <c r="D85" s="14" t="s">
        <v>98</v>
      </c>
      <c r="E85" s="14">
        <v>0</v>
      </c>
      <c r="F85" s="14" t="s">
        <v>83</v>
      </c>
      <c r="G85" s="14" t="s">
        <v>85</v>
      </c>
      <c r="H85" s="36" t="s">
        <v>17</v>
      </c>
      <c r="I85" s="37" t="s">
        <v>188</v>
      </c>
      <c r="J85" s="38">
        <v>1</v>
      </c>
      <c r="K85" s="39">
        <v>100</v>
      </c>
      <c r="L85" s="40">
        <v>649</v>
      </c>
      <c r="M85" s="40"/>
      <c r="N85" s="40"/>
      <c r="O85" s="40">
        <v>-30</v>
      </c>
    </row>
    <row r="86" spans="1:15" ht="15.75" x14ac:dyDescent="0.25">
      <c r="A86" s="14">
        <v>20873</v>
      </c>
      <c r="B86" s="14" t="s">
        <v>97</v>
      </c>
      <c r="C86" s="14" t="s">
        <v>5</v>
      </c>
      <c r="D86" s="14" t="s">
        <v>98</v>
      </c>
      <c r="E86" s="14">
        <v>0</v>
      </c>
      <c r="F86" s="14" t="s">
        <v>83</v>
      </c>
      <c r="G86" s="14" t="s">
        <v>85</v>
      </c>
      <c r="H86" s="36" t="s">
        <v>17</v>
      </c>
      <c r="I86" s="37" t="s">
        <v>189</v>
      </c>
      <c r="J86" s="37">
        <v>0.5</v>
      </c>
      <c r="K86" s="41">
        <v>50</v>
      </c>
      <c r="L86" s="65">
        <v>468</v>
      </c>
      <c r="M86" s="65"/>
      <c r="N86" s="65"/>
      <c r="O86" s="40">
        <v>-21</v>
      </c>
    </row>
    <row r="87" spans="1:15" ht="15.75" x14ac:dyDescent="0.25">
      <c r="A87" s="14">
        <v>34656</v>
      </c>
      <c r="B87" s="14" t="s">
        <v>97</v>
      </c>
      <c r="C87" s="14" t="s">
        <v>5</v>
      </c>
      <c r="D87" s="14" t="s">
        <v>98</v>
      </c>
      <c r="E87" s="14">
        <v>0</v>
      </c>
      <c r="F87" s="14" t="s">
        <v>83</v>
      </c>
      <c r="G87" s="14" t="s">
        <v>85</v>
      </c>
      <c r="H87" s="36" t="s">
        <v>17</v>
      </c>
      <c r="I87" s="37" t="s">
        <v>190</v>
      </c>
      <c r="J87" s="37">
        <v>0.75</v>
      </c>
      <c r="K87" s="41">
        <v>75</v>
      </c>
      <c r="L87" s="65">
        <v>489</v>
      </c>
      <c r="M87" s="65"/>
      <c r="N87" s="65"/>
      <c r="O87" s="40">
        <v>-7</v>
      </c>
    </row>
    <row r="88" spans="1:15" ht="15.75" x14ac:dyDescent="0.25">
      <c r="A88" s="14">
        <v>26085</v>
      </c>
      <c r="B88" s="14" t="s">
        <v>97</v>
      </c>
      <c r="C88" s="14" t="s">
        <v>5</v>
      </c>
      <c r="D88" s="14" t="s">
        <v>98</v>
      </c>
      <c r="E88" s="14">
        <v>0</v>
      </c>
      <c r="F88" s="14" t="s">
        <v>83</v>
      </c>
      <c r="G88" s="14" t="s">
        <v>86</v>
      </c>
      <c r="H88" s="36" t="s">
        <v>17</v>
      </c>
      <c r="I88" s="37" t="s">
        <v>191</v>
      </c>
      <c r="J88" s="38">
        <v>2</v>
      </c>
      <c r="K88" s="41">
        <v>200</v>
      </c>
      <c r="L88" s="65"/>
      <c r="M88" s="65"/>
      <c r="N88" s="65"/>
      <c r="O88" s="40">
        <v>0</v>
      </c>
    </row>
    <row r="89" spans="1:15" ht="15.75" x14ac:dyDescent="0.25">
      <c r="A89" s="14">
        <v>24578</v>
      </c>
      <c r="B89" s="14" t="s">
        <v>97</v>
      </c>
      <c r="C89" s="14" t="s">
        <v>5</v>
      </c>
      <c r="D89" s="14" t="s">
        <v>98</v>
      </c>
      <c r="E89" s="14">
        <v>0</v>
      </c>
      <c r="F89" s="14" t="s">
        <v>83</v>
      </c>
      <c r="G89" s="14" t="s">
        <v>86</v>
      </c>
      <c r="H89" s="36" t="s">
        <v>17</v>
      </c>
      <c r="I89" s="37" t="s">
        <v>192</v>
      </c>
      <c r="J89" s="37">
        <v>0.75</v>
      </c>
      <c r="K89" s="41">
        <v>75</v>
      </c>
      <c r="L89" s="65"/>
      <c r="M89" s="65"/>
      <c r="N89" s="65"/>
      <c r="O89" s="40">
        <v>-714</v>
      </c>
    </row>
    <row r="90" spans="1:15" ht="15.75" x14ac:dyDescent="0.25">
      <c r="A90" s="14">
        <v>36988</v>
      </c>
      <c r="B90" s="14" t="s">
        <v>97</v>
      </c>
      <c r="C90" s="14" t="s">
        <v>5</v>
      </c>
      <c r="D90" s="14" t="s">
        <v>98</v>
      </c>
      <c r="E90" s="14">
        <v>0</v>
      </c>
      <c r="F90" s="14" t="s">
        <v>84</v>
      </c>
      <c r="G90" s="14" t="s">
        <v>86</v>
      </c>
      <c r="H90" s="36" t="s">
        <v>17</v>
      </c>
      <c r="I90" s="37" t="s">
        <v>193</v>
      </c>
      <c r="J90" s="37">
        <v>0.75</v>
      </c>
      <c r="K90" s="41">
        <v>85</v>
      </c>
      <c r="L90" s="65">
        <v>699</v>
      </c>
      <c r="M90" s="65"/>
      <c r="N90" s="65"/>
      <c r="O90" s="40">
        <v>699</v>
      </c>
    </row>
    <row r="91" spans="1:15" ht="15.75" x14ac:dyDescent="0.25">
      <c r="A91" s="14">
        <v>36987</v>
      </c>
      <c r="B91" s="14" t="s">
        <v>97</v>
      </c>
      <c r="C91" s="14" t="s">
        <v>5</v>
      </c>
      <c r="D91" s="14" t="s">
        <v>98</v>
      </c>
      <c r="E91" s="14">
        <v>0</v>
      </c>
      <c r="F91" s="14" t="s">
        <v>84</v>
      </c>
      <c r="G91" s="14" t="s">
        <v>86</v>
      </c>
      <c r="H91" s="36" t="s">
        <v>17</v>
      </c>
      <c r="I91" s="37" t="s">
        <v>194</v>
      </c>
      <c r="J91" s="37">
        <v>0.5</v>
      </c>
      <c r="K91" s="41">
        <v>50</v>
      </c>
      <c r="L91" s="65">
        <v>499</v>
      </c>
      <c r="M91" s="65"/>
      <c r="N91" s="65"/>
      <c r="O91" s="40">
        <v>499</v>
      </c>
    </row>
    <row r="92" spans="1:15" ht="15.75" x14ac:dyDescent="0.25">
      <c r="A92" s="14">
        <v>36986</v>
      </c>
      <c r="B92" s="14" t="s">
        <v>97</v>
      </c>
      <c r="C92" s="14" t="s">
        <v>5</v>
      </c>
      <c r="D92" s="14" t="s">
        <v>98</v>
      </c>
      <c r="E92" s="14">
        <v>0</v>
      </c>
      <c r="F92" s="14" t="s">
        <v>84</v>
      </c>
      <c r="G92" s="14" t="s">
        <v>86</v>
      </c>
      <c r="H92" s="36" t="s">
        <v>17</v>
      </c>
      <c r="I92" s="37" t="s">
        <v>195</v>
      </c>
      <c r="J92" s="37">
        <v>0.5</v>
      </c>
      <c r="K92" s="41">
        <v>30</v>
      </c>
      <c r="L92" s="65">
        <v>399</v>
      </c>
      <c r="M92" s="65"/>
      <c r="N92" s="65"/>
      <c r="O92" s="40">
        <v>399</v>
      </c>
    </row>
    <row r="93" spans="1:15" ht="15.75" x14ac:dyDescent="0.25">
      <c r="A93" s="14">
        <v>20396</v>
      </c>
      <c r="B93" s="14" t="s">
        <v>97</v>
      </c>
      <c r="C93" s="14" t="s">
        <v>5</v>
      </c>
      <c r="D93" s="14" t="s">
        <v>98</v>
      </c>
      <c r="E93" s="14">
        <v>0</v>
      </c>
      <c r="F93" s="14" t="s">
        <v>84</v>
      </c>
      <c r="G93" s="14" t="s">
        <v>85</v>
      </c>
      <c r="H93" s="36" t="s">
        <v>17</v>
      </c>
      <c r="I93" s="37" t="s">
        <v>196</v>
      </c>
      <c r="J93" s="38">
        <v>1</v>
      </c>
      <c r="K93" s="41">
        <v>100</v>
      </c>
      <c r="L93" s="65">
        <v>749</v>
      </c>
      <c r="M93" s="65"/>
      <c r="N93" s="65"/>
      <c r="O93" s="40">
        <v>-40</v>
      </c>
    </row>
    <row r="94" spans="1:15" ht="15.75" x14ac:dyDescent="0.25">
      <c r="A94" s="14">
        <v>20397</v>
      </c>
      <c r="B94" s="14" t="s">
        <v>97</v>
      </c>
      <c r="C94" s="14" t="s">
        <v>5</v>
      </c>
      <c r="D94" s="14" t="s">
        <v>98</v>
      </c>
      <c r="E94" s="14">
        <v>0</v>
      </c>
      <c r="F94" s="14" t="s">
        <v>84</v>
      </c>
      <c r="G94" s="14" t="s">
        <v>85</v>
      </c>
      <c r="H94" s="36" t="s">
        <v>17</v>
      </c>
      <c r="I94" s="37" t="s">
        <v>197</v>
      </c>
      <c r="J94" s="37">
        <v>0.5</v>
      </c>
      <c r="K94" s="41">
        <v>50</v>
      </c>
      <c r="L94" s="65">
        <v>544</v>
      </c>
      <c r="M94" s="65"/>
      <c r="N94" s="65"/>
      <c r="O94" s="40">
        <v>-25</v>
      </c>
    </row>
    <row r="95" spans="1:15" ht="15.75" x14ac:dyDescent="0.25">
      <c r="A95" s="14">
        <v>38302</v>
      </c>
      <c r="B95" s="14" t="s">
        <v>97</v>
      </c>
      <c r="C95" s="14" t="s">
        <v>5</v>
      </c>
      <c r="D95" s="14" t="s">
        <v>98</v>
      </c>
      <c r="E95" s="14">
        <v>0</v>
      </c>
      <c r="F95" s="14" t="s">
        <v>83</v>
      </c>
      <c r="G95" s="14" t="s">
        <v>87</v>
      </c>
      <c r="H95" s="36" t="s">
        <v>17</v>
      </c>
      <c r="I95" s="37" t="s">
        <v>198</v>
      </c>
      <c r="J95" s="38">
        <v>1</v>
      </c>
      <c r="K95" s="41">
        <v>100</v>
      </c>
      <c r="L95" s="65">
        <v>544</v>
      </c>
      <c r="M95" s="65"/>
      <c r="N95" s="65"/>
      <c r="O95" s="40">
        <v>-21</v>
      </c>
    </row>
    <row r="96" spans="1:15" ht="15.75" x14ac:dyDescent="0.25">
      <c r="A96" s="14">
        <v>37065</v>
      </c>
      <c r="B96" s="14" t="s">
        <v>97</v>
      </c>
      <c r="C96" s="14" t="s">
        <v>5</v>
      </c>
      <c r="D96" s="14" t="s">
        <v>98</v>
      </c>
      <c r="E96" s="14">
        <v>0</v>
      </c>
      <c r="F96" s="14" t="s">
        <v>83</v>
      </c>
      <c r="G96" s="14" t="s">
        <v>87</v>
      </c>
      <c r="H96" s="36" t="s">
        <v>17</v>
      </c>
      <c r="I96" s="37" t="s">
        <v>199</v>
      </c>
      <c r="J96" s="38">
        <v>1</v>
      </c>
      <c r="K96" s="41">
        <v>100</v>
      </c>
      <c r="L96" s="65">
        <v>544</v>
      </c>
      <c r="M96" s="65"/>
      <c r="N96" s="65"/>
      <c r="O96" s="40">
        <v>-21</v>
      </c>
    </row>
    <row r="97" spans="1:15" ht="15.75" x14ac:dyDescent="0.25">
      <c r="A97" s="14" t="s">
        <v>63</v>
      </c>
      <c r="B97" s="14" t="s">
        <v>97</v>
      </c>
      <c r="C97" s="14" t="s">
        <v>5</v>
      </c>
      <c r="D97" s="14" t="s">
        <v>98</v>
      </c>
      <c r="E97" s="14">
        <v>0</v>
      </c>
      <c r="F97" s="14" t="s">
        <v>84</v>
      </c>
      <c r="G97" s="14" t="s">
        <v>85</v>
      </c>
      <c r="H97" s="36" t="s">
        <v>17</v>
      </c>
      <c r="I97" s="37" t="s">
        <v>200</v>
      </c>
      <c r="J97" s="38">
        <v>1</v>
      </c>
      <c r="K97" s="41">
        <v>100</v>
      </c>
      <c r="L97" s="65">
        <v>799</v>
      </c>
      <c r="M97" s="65"/>
      <c r="N97" s="65"/>
      <c r="O97" s="40">
        <v>-43</v>
      </c>
    </row>
    <row r="98" spans="1:15" ht="15.75" x14ac:dyDescent="0.25">
      <c r="A98" s="14" t="s">
        <v>64</v>
      </c>
      <c r="B98" s="14" t="s">
        <v>97</v>
      </c>
      <c r="C98" s="14" t="s">
        <v>5</v>
      </c>
      <c r="D98" s="14" t="s">
        <v>98</v>
      </c>
      <c r="E98" s="14">
        <v>0</v>
      </c>
      <c r="F98" s="14" t="s">
        <v>84</v>
      </c>
      <c r="G98" s="14" t="s">
        <v>85</v>
      </c>
      <c r="H98" s="36" t="s">
        <v>17</v>
      </c>
      <c r="I98" s="37" t="s">
        <v>201</v>
      </c>
      <c r="J98" s="37">
        <v>0.5</v>
      </c>
      <c r="K98" s="41">
        <v>50</v>
      </c>
      <c r="L98" s="65">
        <v>598</v>
      </c>
      <c r="M98" s="65"/>
      <c r="N98" s="65"/>
      <c r="O98" s="40">
        <v>-25</v>
      </c>
    </row>
    <row r="99" spans="1:15" ht="15.75" x14ac:dyDescent="0.25">
      <c r="A99" s="14">
        <v>26214</v>
      </c>
      <c r="B99" s="14" t="s">
        <v>97</v>
      </c>
      <c r="C99" s="14" t="s">
        <v>5</v>
      </c>
      <c r="D99" s="14" t="s">
        <v>98</v>
      </c>
      <c r="E99" s="14">
        <v>0</v>
      </c>
      <c r="F99" s="14" t="s">
        <v>83</v>
      </c>
      <c r="G99" s="14" t="s">
        <v>85</v>
      </c>
      <c r="H99" s="36" t="s">
        <v>17</v>
      </c>
      <c r="I99" s="37" t="s">
        <v>202</v>
      </c>
      <c r="J99" s="38">
        <v>1</v>
      </c>
      <c r="K99" s="41">
        <v>100</v>
      </c>
      <c r="L99" s="65">
        <v>759</v>
      </c>
      <c r="M99" s="65"/>
      <c r="N99" s="65"/>
      <c r="O99" s="40">
        <v>-30</v>
      </c>
    </row>
    <row r="100" spans="1:15" ht="15.75" x14ac:dyDescent="0.25">
      <c r="A100" s="14">
        <v>28765</v>
      </c>
      <c r="B100" s="14" t="s">
        <v>97</v>
      </c>
      <c r="C100" s="14" t="s">
        <v>5</v>
      </c>
      <c r="D100" s="14" t="s">
        <v>98</v>
      </c>
      <c r="E100" s="14">
        <v>0</v>
      </c>
      <c r="F100" s="14" t="s">
        <v>83</v>
      </c>
      <c r="G100" s="14" t="s">
        <v>86</v>
      </c>
      <c r="H100" s="36" t="s">
        <v>17</v>
      </c>
      <c r="I100" s="37" t="s">
        <v>203</v>
      </c>
      <c r="J100" s="38">
        <v>1</v>
      </c>
      <c r="K100" s="41">
        <v>100</v>
      </c>
      <c r="L100" s="65"/>
      <c r="M100" s="65"/>
      <c r="N100" s="65"/>
      <c r="O100" s="40">
        <v>0</v>
      </c>
    </row>
    <row r="101" spans="1:15" ht="15.75" x14ac:dyDescent="0.25">
      <c r="A101" s="14"/>
      <c r="B101" s="14" t="s">
        <v>97</v>
      </c>
      <c r="C101" s="14" t="s">
        <v>5</v>
      </c>
      <c r="D101" s="14" t="s">
        <v>98</v>
      </c>
      <c r="E101" s="14">
        <v>0</v>
      </c>
      <c r="F101" s="14" t="s">
        <v>83</v>
      </c>
      <c r="G101" s="14" t="s">
        <v>86</v>
      </c>
      <c r="H101" s="49" t="s">
        <v>18</v>
      </c>
      <c r="I101" s="50" t="s">
        <v>19</v>
      </c>
      <c r="J101" s="55">
        <v>1</v>
      </c>
      <c r="K101" s="50">
        <v>100</v>
      </c>
      <c r="L101" s="53">
        <v>519</v>
      </c>
      <c r="M101" s="53"/>
      <c r="N101" s="53"/>
      <c r="O101" s="79">
        <v>519</v>
      </c>
    </row>
    <row r="102" spans="1:15" ht="15.75" x14ac:dyDescent="0.25">
      <c r="A102" s="14"/>
      <c r="B102" s="14" t="s">
        <v>97</v>
      </c>
      <c r="C102" s="14" t="s">
        <v>5</v>
      </c>
      <c r="D102" s="14" t="s">
        <v>98</v>
      </c>
      <c r="E102" s="14">
        <v>0</v>
      </c>
      <c r="F102" s="14" t="s">
        <v>83</v>
      </c>
      <c r="G102" s="14" t="s">
        <v>85</v>
      </c>
      <c r="H102" s="49" t="s">
        <v>18</v>
      </c>
      <c r="I102" s="50" t="s">
        <v>89</v>
      </c>
      <c r="J102" s="54">
        <v>0.5</v>
      </c>
      <c r="K102" s="50">
        <v>50</v>
      </c>
      <c r="L102" s="53">
        <v>349</v>
      </c>
      <c r="M102" s="53"/>
      <c r="N102" s="53"/>
      <c r="O102" s="79">
        <v>20</v>
      </c>
    </row>
    <row r="103" spans="1:15" ht="15.75" x14ac:dyDescent="0.25">
      <c r="A103" s="14"/>
      <c r="B103" s="14" t="s">
        <v>97</v>
      </c>
      <c r="C103" s="14" t="s">
        <v>5</v>
      </c>
      <c r="D103" s="14" t="s">
        <v>98</v>
      </c>
      <c r="E103" s="14">
        <v>0</v>
      </c>
      <c r="F103" s="14" t="s">
        <v>83</v>
      </c>
      <c r="G103" s="14" t="s">
        <v>85</v>
      </c>
      <c r="H103" s="49" t="s">
        <v>18</v>
      </c>
      <c r="I103" s="50" t="s">
        <v>20</v>
      </c>
      <c r="J103" s="55">
        <v>1</v>
      </c>
      <c r="K103" s="50">
        <v>100</v>
      </c>
      <c r="L103" s="53">
        <v>449</v>
      </c>
      <c r="M103" s="53"/>
      <c r="N103" s="53"/>
      <c r="O103" s="79">
        <v>0</v>
      </c>
    </row>
    <row r="104" spans="1:15" ht="15.75" x14ac:dyDescent="0.25">
      <c r="A104" s="14"/>
      <c r="B104" s="14" t="s">
        <v>97</v>
      </c>
      <c r="C104" s="14" t="s">
        <v>5</v>
      </c>
      <c r="D104" s="14" t="s">
        <v>98</v>
      </c>
      <c r="E104" s="14">
        <v>0</v>
      </c>
      <c r="F104" s="14" t="s">
        <v>84</v>
      </c>
      <c r="G104" s="14" t="s">
        <v>86</v>
      </c>
      <c r="H104" s="49" t="s">
        <v>18</v>
      </c>
      <c r="I104" s="50" t="s">
        <v>21</v>
      </c>
      <c r="J104" s="55">
        <v>1</v>
      </c>
      <c r="K104" s="50">
        <v>100</v>
      </c>
      <c r="L104" s="53">
        <v>549</v>
      </c>
      <c r="M104" s="53"/>
      <c r="N104" s="53"/>
      <c r="O104" s="79">
        <v>549</v>
      </c>
    </row>
    <row r="105" spans="1:15" ht="15.75" x14ac:dyDescent="0.25">
      <c r="A105" s="14"/>
      <c r="B105" s="14" t="s">
        <v>97</v>
      </c>
      <c r="C105" s="14" t="s">
        <v>5</v>
      </c>
      <c r="D105" s="14" t="s">
        <v>98</v>
      </c>
      <c r="E105" s="14">
        <v>0</v>
      </c>
      <c r="F105" s="14" t="s">
        <v>84</v>
      </c>
      <c r="G105" s="14" t="s">
        <v>86</v>
      </c>
      <c r="H105" s="49" t="s">
        <v>18</v>
      </c>
      <c r="I105" s="50" t="s">
        <v>79</v>
      </c>
      <c r="J105" s="54">
        <v>0.5</v>
      </c>
      <c r="K105" s="50">
        <v>50</v>
      </c>
      <c r="L105" s="53">
        <v>429</v>
      </c>
      <c r="M105" s="53"/>
      <c r="N105" s="53"/>
      <c r="O105" s="79">
        <v>429</v>
      </c>
    </row>
    <row r="106" spans="1:15" ht="15.75" x14ac:dyDescent="0.25">
      <c r="A106" s="14"/>
      <c r="B106" s="14" t="s">
        <v>97</v>
      </c>
      <c r="C106" s="14" t="s">
        <v>5</v>
      </c>
      <c r="D106" s="14" t="s">
        <v>98</v>
      </c>
      <c r="E106" s="14">
        <v>0</v>
      </c>
      <c r="F106" s="14" t="s">
        <v>84</v>
      </c>
      <c r="G106" s="14" t="s">
        <v>86</v>
      </c>
      <c r="H106" s="49" t="s">
        <v>18</v>
      </c>
      <c r="I106" s="50" t="s">
        <v>80</v>
      </c>
      <c r="J106" s="54">
        <v>0.5</v>
      </c>
      <c r="K106" s="50">
        <v>30</v>
      </c>
      <c r="L106" s="53">
        <v>299</v>
      </c>
      <c r="M106" s="53"/>
      <c r="N106" s="53"/>
      <c r="O106" s="79">
        <v>299</v>
      </c>
    </row>
    <row r="107" spans="1:15" ht="15.75" x14ac:dyDescent="0.25">
      <c r="A107" s="14"/>
      <c r="B107" s="14" t="s">
        <v>97</v>
      </c>
      <c r="C107" s="14" t="s">
        <v>5</v>
      </c>
      <c r="D107" s="14" t="s">
        <v>98</v>
      </c>
      <c r="E107" s="14">
        <v>0</v>
      </c>
      <c r="F107" s="14" t="s">
        <v>84</v>
      </c>
      <c r="G107" s="14" t="s">
        <v>85</v>
      </c>
      <c r="H107" s="49" t="s">
        <v>18</v>
      </c>
      <c r="I107" s="50" t="s">
        <v>22</v>
      </c>
      <c r="J107" s="55">
        <v>1</v>
      </c>
      <c r="K107" s="50">
        <v>100</v>
      </c>
      <c r="L107" s="53">
        <v>499</v>
      </c>
      <c r="M107" s="53"/>
      <c r="N107" s="53"/>
      <c r="O107" s="79">
        <v>499</v>
      </c>
    </row>
    <row r="108" spans="1:15" ht="15.75" x14ac:dyDescent="0.25">
      <c r="A108" s="14"/>
      <c r="B108" s="14" t="s">
        <v>97</v>
      </c>
      <c r="C108" s="14" t="s">
        <v>5</v>
      </c>
      <c r="D108" s="14" t="s">
        <v>98</v>
      </c>
      <c r="E108" s="14">
        <v>0</v>
      </c>
      <c r="F108" s="14" t="s">
        <v>83</v>
      </c>
      <c r="G108" s="14" t="s">
        <v>85</v>
      </c>
      <c r="H108" s="56" t="s">
        <v>23</v>
      </c>
      <c r="I108" s="57" t="s">
        <v>24</v>
      </c>
      <c r="J108" s="58">
        <v>1</v>
      </c>
      <c r="K108" s="57">
        <v>100</v>
      </c>
      <c r="L108" s="59">
        <v>569</v>
      </c>
      <c r="M108" s="59"/>
      <c r="N108" s="59"/>
      <c r="O108" s="88">
        <v>90</v>
      </c>
    </row>
    <row r="109" spans="1:15" ht="15.75" x14ac:dyDescent="0.25">
      <c r="A109" s="14"/>
      <c r="B109" s="14" t="s">
        <v>97</v>
      </c>
      <c r="C109" s="14" t="s">
        <v>5</v>
      </c>
      <c r="D109" s="14" t="s">
        <v>98</v>
      </c>
      <c r="E109" s="14">
        <v>0</v>
      </c>
      <c r="F109" s="14" t="s">
        <v>83</v>
      </c>
      <c r="G109" s="14" t="s">
        <v>85</v>
      </c>
      <c r="H109" s="56" t="s">
        <v>23</v>
      </c>
      <c r="I109" s="57" t="s">
        <v>27</v>
      </c>
      <c r="J109" s="58">
        <v>1</v>
      </c>
      <c r="K109" s="57">
        <v>100</v>
      </c>
      <c r="L109" s="59">
        <v>479</v>
      </c>
      <c r="M109" s="59"/>
      <c r="N109" s="59"/>
      <c r="O109" s="88">
        <v>0</v>
      </c>
    </row>
    <row r="110" spans="1:15" ht="15.75" x14ac:dyDescent="0.25">
      <c r="A110" s="14"/>
      <c r="B110" s="14" t="s">
        <v>97</v>
      </c>
      <c r="C110" s="14" t="s">
        <v>5</v>
      </c>
      <c r="D110" s="14" t="s">
        <v>98</v>
      </c>
      <c r="E110" s="14">
        <v>0</v>
      </c>
      <c r="F110" s="14" t="s">
        <v>84</v>
      </c>
      <c r="G110" s="14" t="s">
        <v>85</v>
      </c>
      <c r="H110" s="56" t="s">
        <v>23</v>
      </c>
      <c r="I110" s="57" t="s">
        <v>29</v>
      </c>
      <c r="J110" s="61">
        <v>0.75</v>
      </c>
      <c r="K110" s="57">
        <v>65</v>
      </c>
      <c r="L110" s="59">
        <v>458</v>
      </c>
      <c r="M110" s="59"/>
      <c r="N110" s="59"/>
      <c r="O110" s="88">
        <v>-1</v>
      </c>
    </row>
    <row r="111" spans="1:15" ht="15.75" x14ac:dyDescent="0.25">
      <c r="A111" s="14"/>
      <c r="B111" s="14" t="s">
        <v>97</v>
      </c>
      <c r="C111" s="14" t="s">
        <v>5</v>
      </c>
      <c r="D111" s="14" t="s">
        <v>98</v>
      </c>
      <c r="E111" s="14">
        <v>0</v>
      </c>
      <c r="F111" s="14" t="s">
        <v>84</v>
      </c>
      <c r="G111" s="14" t="s">
        <v>86</v>
      </c>
      <c r="H111" s="42" t="s">
        <v>31</v>
      </c>
      <c r="I111" s="43" t="s">
        <v>32</v>
      </c>
      <c r="J111" s="47">
        <v>1</v>
      </c>
      <c r="K111" s="43">
        <v>100</v>
      </c>
      <c r="L111" s="45">
        <v>921</v>
      </c>
      <c r="M111" s="45"/>
      <c r="N111" s="45"/>
      <c r="O111" s="115">
        <v>921</v>
      </c>
    </row>
    <row r="112" spans="1:15" ht="15.75" x14ac:dyDescent="0.25">
      <c r="A112" s="14"/>
      <c r="B112" s="14" t="s">
        <v>97</v>
      </c>
      <c r="C112" s="14" t="s">
        <v>5</v>
      </c>
      <c r="D112" s="14" t="s">
        <v>98</v>
      </c>
      <c r="E112" s="14">
        <v>0</v>
      </c>
      <c r="F112" s="14" t="s">
        <v>83</v>
      </c>
      <c r="G112" s="14" t="s">
        <v>85</v>
      </c>
      <c r="H112" s="42" t="s">
        <v>31</v>
      </c>
      <c r="I112" s="43" t="s">
        <v>34</v>
      </c>
      <c r="J112" s="47">
        <v>1</v>
      </c>
      <c r="K112" s="43">
        <v>100</v>
      </c>
      <c r="L112" s="45">
        <v>699</v>
      </c>
      <c r="M112" s="45"/>
      <c r="N112" s="45"/>
      <c r="O112" s="115">
        <v>699</v>
      </c>
    </row>
    <row r="113" spans="1:15" ht="15.75" x14ac:dyDescent="0.25">
      <c r="A113" s="14"/>
      <c r="B113" s="14" t="s">
        <v>97</v>
      </c>
      <c r="C113" s="14" t="s">
        <v>5</v>
      </c>
      <c r="D113" s="14" t="s">
        <v>98</v>
      </c>
      <c r="E113" s="14">
        <v>0</v>
      </c>
      <c r="F113" s="14" t="s">
        <v>83</v>
      </c>
      <c r="G113" s="14" t="s">
        <v>86</v>
      </c>
      <c r="H113" s="42" t="s">
        <v>31</v>
      </c>
      <c r="I113" s="43" t="s">
        <v>35</v>
      </c>
      <c r="J113" s="47">
        <v>1</v>
      </c>
      <c r="K113" s="43">
        <v>100</v>
      </c>
      <c r="L113" s="45">
        <v>508</v>
      </c>
      <c r="M113" s="45"/>
      <c r="N113" s="45"/>
      <c r="O113" s="115">
        <v>508</v>
      </c>
    </row>
    <row r="114" spans="1:15" ht="15.75" x14ac:dyDescent="0.25">
      <c r="A114" s="14"/>
      <c r="B114" s="14" t="s">
        <v>97</v>
      </c>
      <c r="C114" s="14" t="s">
        <v>5</v>
      </c>
      <c r="D114" s="14" t="s">
        <v>98</v>
      </c>
      <c r="E114" s="14">
        <v>0</v>
      </c>
      <c r="F114" s="14" t="s">
        <v>83</v>
      </c>
      <c r="G114" s="14" t="s">
        <v>85</v>
      </c>
      <c r="H114" s="42" t="s">
        <v>31</v>
      </c>
      <c r="I114" s="43" t="s">
        <v>36</v>
      </c>
      <c r="J114" s="47">
        <v>1</v>
      </c>
      <c r="K114" s="43">
        <v>100</v>
      </c>
      <c r="L114" s="45">
        <v>325</v>
      </c>
      <c r="M114" s="45"/>
      <c r="N114" s="45"/>
      <c r="O114" s="115">
        <v>325</v>
      </c>
    </row>
    <row r="115" spans="1:15" ht="15.75" x14ac:dyDescent="0.25">
      <c r="A115" s="14"/>
      <c r="B115" s="14" t="s">
        <v>97</v>
      </c>
      <c r="C115" s="14" t="s">
        <v>5</v>
      </c>
      <c r="D115" s="14" t="s">
        <v>98</v>
      </c>
      <c r="E115" s="14">
        <v>0</v>
      </c>
      <c r="F115" s="14" t="s">
        <v>84</v>
      </c>
      <c r="G115" s="14" t="s">
        <v>86</v>
      </c>
      <c r="H115" s="42" t="s">
        <v>31</v>
      </c>
      <c r="I115" s="43" t="s">
        <v>62</v>
      </c>
      <c r="J115" s="46">
        <v>0.75</v>
      </c>
      <c r="K115" s="43">
        <v>75</v>
      </c>
      <c r="L115" s="45">
        <v>790</v>
      </c>
      <c r="M115" s="45"/>
      <c r="N115" s="45"/>
      <c r="O115" s="115">
        <v>790</v>
      </c>
    </row>
    <row r="116" spans="1:15" ht="15.75" x14ac:dyDescent="0.25">
      <c r="A116" s="14"/>
      <c r="B116" s="14" t="s">
        <v>97</v>
      </c>
      <c r="C116" s="14" t="s">
        <v>5</v>
      </c>
      <c r="D116" s="14" t="s">
        <v>98</v>
      </c>
      <c r="E116" s="14">
        <v>0</v>
      </c>
      <c r="F116" s="14" t="s">
        <v>84</v>
      </c>
      <c r="G116" s="14" t="s">
        <v>86</v>
      </c>
      <c r="H116" s="42" t="s">
        <v>31</v>
      </c>
      <c r="I116" s="43" t="s">
        <v>37</v>
      </c>
      <c r="J116" s="46">
        <v>0.5</v>
      </c>
      <c r="K116" s="43">
        <v>50</v>
      </c>
      <c r="L116" s="45">
        <v>620</v>
      </c>
      <c r="M116" s="45"/>
      <c r="N116" s="45"/>
      <c r="O116" s="115">
        <v>620</v>
      </c>
    </row>
    <row r="117" spans="1:15" ht="15.75" x14ac:dyDescent="0.25">
      <c r="A117" s="14"/>
      <c r="B117" s="14" t="s">
        <v>97</v>
      </c>
      <c r="C117" s="14" t="s">
        <v>5</v>
      </c>
      <c r="D117" s="14" t="s">
        <v>98</v>
      </c>
      <c r="E117" s="14">
        <v>0</v>
      </c>
      <c r="F117" s="14" t="s">
        <v>84</v>
      </c>
      <c r="G117" s="14" t="s">
        <v>86</v>
      </c>
      <c r="H117" s="42" t="s">
        <v>31</v>
      </c>
      <c r="I117" s="43" t="s">
        <v>38</v>
      </c>
      <c r="J117" s="46">
        <v>0.75</v>
      </c>
      <c r="K117" s="43">
        <v>75</v>
      </c>
      <c r="L117" s="45">
        <v>740</v>
      </c>
      <c r="M117" s="45"/>
      <c r="N117" s="45"/>
      <c r="O117" s="115">
        <v>740</v>
      </c>
    </row>
    <row r="118" spans="1:15" ht="15.75" x14ac:dyDescent="0.25">
      <c r="A118" s="14"/>
      <c r="B118" s="14" t="s">
        <v>97</v>
      </c>
      <c r="C118" s="14" t="s">
        <v>5</v>
      </c>
      <c r="D118" s="14" t="s">
        <v>98</v>
      </c>
      <c r="E118" s="14">
        <v>0</v>
      </c>
      <c r="F118" s="14" t="s">
        <v>83</v>
      </c>
      <c r="G118" s="14" t="s">
        <v>86</v>
      </c>
      <c r="H118" s="127" t="s">
        <v>39</v>
      </c>
      <c r="I118" s="128" t="s">
        <v>90</v>
      </c>
      <c r="J118" s="122">
        <v>1.5</v>
      </c>
      <c r="K118" s="128">
        <v>150</v>
      </c>
      <c r="L118" s="129">
        <v>985</v>
      </c>
      <c r="M118" s="129"/>
      <c r="N118" s="129"/>
      <c r="O118" s="130">
        <v>985</v>
      </c>
    </row>
    <row r="119" spans="1:15" ht="15.75" x14ac:dyDescent="0.25">
      <c r="A119" s="14"/>
      <c r="B119" s="14" t="s">
        <v>97</v>
      </c>
      <c r="C119" s="14" t="s">
        <v>5</v>
      </c>
      <c r="D119" s="14" t="s">
        <v>98</v>
      </c>
      <c r="E119" s="14">
        <v>0</v>
      </c>
      <c r="F119" s="14" t="s">
        <v>83</v>
      </c>
      <c r="G119" s="14" t="s">
        <v>86</v>
      </c>
      <c r="H119" s="127" t="s">
        <v>39</v>
      </c>
      <c r="I119" s="128" t="s">
        <v>40</v>
      </c>
      <c r="J119" s="125">
        <v>1</v>
      </c>
      <c r="K119" s="128">
        <v>100</v>
      </c>
      <c r="L119" s="129">
        <v>755</v>
      </c>
      <c r="M119" s="129"/>
      <c r="N119" s="129"/>
      <c r="O119" s="130">
        <v>755</v>
      </c>
    </row>
    <row r="120" spans="1:15" ht="15.75" x14ac:dyDescent="0.25">
      <c r="A120" s="14"/>
      <c r="B120" s="14" t="s">
        <v>97</v>
      </c>
      <c r="C120" s="14" t="s">
        <v>5</v>
      </c>
      <c r="D120" s="14" t="s">
        <v>98</v>
      </c>
      <c r="E120" s="14">
        <v>0</v>
      </c>
      <c r="F120" s="14" t="s">
        <v>83</v>
      </c>
      <c r="G120" s="14" t="s">
        <v>86</v>
      </c>
      <c r="H120" s="127" t="s">
        <v>39</v>
      </c>
      <c r="I120" s="128" t="s">
        <v>70</v>
      </c>
      <c r="J120" s="126">
        <v>0.5</v>
      </c>
      <c r="K120" s="128">
        <v>50</v>
      </c>
      <c r="L120" s="129">
        <v>585</v>
      </c>
      <c r="M120" s="129"/>
      <c r="N120" s="129"/>
      <c r="O120" s="130">
        <v>135</v>
      </c>
    </row>
    <row r="121" spans="1:15" ht="15.75" x14ac:dyDescent="0.25">
      <c r="A121" s="14"/>
      <c r="B121" s="14" t="s">
        <v>97</v>
      </c>
      <c r="C121" s="14" t="s">
        <v>5</v>
      </c>
      <c r="D121" s="14" t="s">
        <v>98</v>
      </c>
      <c r="E121" s="14">
        <v>0</v>
      </c>
      <c r="F121" s="14" t="s">
        <v>83</v>
      </c>
      <c r="G121" s="14" t="s">
        <v>85</v>
      </c>
      <c r="H121" s="127" t="s">
        <v>39</v>
      </c>
      <c r="I121" s="128" t="s">
        <v>41</v>
      </c>
      <c r="J121" s="125">
        <v>1</v>
      </c>
      <c r="K121" s="128">
        <v>100</v>
      </c>
      <c r="L121" s="129">
        <v>620</v>
      </c>
      <c r="M121" s="129"/>
      <c r="N121" s="129"/>
      <c r="O121" s="130">
        <v>-40</v>
      </c>
    </row>
    <row r="122" spans="1:15" ht="15.75" x14ac:dyDescent="0.25">
      <c r="A122" s="14"/>
      <c r="B122" s="14" t="s">
        <v>97</v>
      </c>
      <c r="C122" s="14" t="s">
        <v>5</v>
      </c>
      <c r="D122" s="14" t="s">
        <v>98</v>
      </c>
      <c r="E122" s="14">
        <v>0</v>
      </c>
      <c r="F122" s="14" t="s">
        <v>83</v>
      </c>
      <c r="G122" s="14" t="s">
        <v>85</v>
      </c>
      <c r="H122" s="127" t="s">
        <v>39</v>
      </c>
      <c r="I122" s="128" t="s">
        <v>88</v>
      </c>
      <c r="J122" s="126">
        <v>0.5</v>
      </c>
      <c r="K122" s="128">
        <v>50</v>
      </c>
      <c r="L122" s="129">
        <v>490</v>
      </c>
      <c r="M122" s="129"/>
      <c r="N122" s="129"/>
      <c r="O122" s="130">
        <v>490</v>
      </c>
    </row>
    <row r="123" spans="1:15" ht="15.75" x14ac:dyDescent="0.25">
      <c r="A123" s="14"/>
      <c r="B123" s="14" t="s">
        <v>97</v>
      </c>
      <c r="C123" s="14" t="s">
        <v>5</v>
      </c>
      <c r="D123" s="14" t="s">
        <v>98</v>
      </c>
      <c r="E123" s="14">
        <v>0</v>
      </c>
      <c r="F123" s="14" t="s">
        <v>83</v>
      </c>
      <c r="G123" s="14" t="s">
        <v>85</v>
      </c>
      <c r="H123" s="127" t="s">
        <v>39</v>
      </c>
      <c r="I123" s="128" t="s">
        <v>75</v>
      </c>
      <c r="J123" s="125">
        <v>1</v>
      </c>
      <c r="K123" s="128">
        <v>100</v>
      </c>
      <c r="L123" s="129">
        <v>620</v>
      </c>
      <c r="M123" s="129"/>
      <c r="N123" s="129"/>
      <c r="O123" s="130">
        <v>15</v>
      </c>
    </row>
    <row r="124" spans="1:15" ht="15.75" x14ac:dyDescent="0.25">
      <c r="A124" s="14"/>
      <c r="B124" s="14" t="s">
        <v>97</v>
      </c>
      <c r="C124" s="14" t="s">
        <v>5</v>
      </c>
      <c r="D124" s="14" t="s">
        <v>98</v>
      </c>
      <c r="E124" s="14">
        <v>0</v>
      </c>
      <c r="F124" s="14" t="s">
        <v>84</v>
      </c>
      <c r="G124" s="14" t="s">
        <v>86</v>
      </c>
      <c r="H124" s="127" t="s">
        <v>39</v>
      </c>
      <c r="I124" s="128" t="s">
        <v>66</v>
      </c>
      <c r="J124" s="125">
        <v>1</v>
      </c>
      <c r="K124" s="128">
        <v>100</v>
      </c>
      <c r="L124" s="129">
        <v>875</v>
      </c>
      <c r="M124" s="129"/>
      <c r="N124" s="129"/>
      <c r="O124" s="130">
        <v>875</v>
      </c>
    </row>
    <row r="125" spans="1:15" ht="15.75" x14ac:dyDescent="0.25">
      <c r="A125" s="14"/>
      <c r="B125" s="14" t="s">
        <v>97</v>
      </c>
      <c r="C125" s="14" t="s">
        <v>5</v>
      </c>
      <c r="D125" s="14" t="s">
        <v>98</v>
      </c>
      <c r="E125" s="14">
        <v>0</v>
      </c>
      <c r="F125" s="14" t="s">
        <v>84</v>
      </c>
      <c r="G125" s="14" t="s">
        <v>86</v>
      </c>
      <c r="H125" s="127" t="s">
        <v>39</v>
      </c>
      <c r="I125" s="128" t="s">
        <v>67</v>
      </c>
      <c r="J125" s="126">
        <v>0.5</v>
      </c>
      <c r="K125" s="128">
        <v>50</v>
      </c>
      <c r="L125" s="129">
        <v>680</v>
      </c>
      <c r="M125" s="129"/>
      <c r="N125" s="129"/>
      <c r="O125" s="130">
        <v>680</v>
      </c>
    </row>
    <row r="126" spans="1:15" ht="15.75" x14ac:dyDescent="0.25">
      <c r="A126" s="14"/>
      <c r="B126" s="14" t="s">
        <v>97</v>
      </c>
      <c r="C126" s="14" t="s">
        <v>5</v>
      </c>
      <c r="D126" s="14" t="s">
        <v>98</v>
      </c>
      <c r="E126" s="14">
        <v>0</v>
      </c>
      <c r="F126" s="14" t="s">
        <v>84</v>
      </c>
      <c r="G126" s="14" t="s">
        <v>85</v>
      </c>
      <c r="H126" s="127" t="s">
        <v>39</v>
      </c>
      <c r="I126" s="128" t="s">
        <v>65</v>
      </c>
      <c r="J126" s="125">
        <v>1</v>
      </c>
      <c r="K126" s="128">
        <v>100</v>
      </c>
      <c r="L126" s="129">
        <v>665</v>
      </c>
      <c r="M126" s="129"/>
      <c r="N126" s="129"/>
      <c r="O126" s="130">
        <v>0</v>
      </c>
    </row>
    <row r="127" spans="1:15" ht="15.75" x14ac:dyDescent="0.25">
      <c r="A127" s="14"/>
      <c r="B127" s="14" t="s">
        <v>97</v>
      </c>
      <c r="C127" s="14" t="s">
        <v>5</v>
      </c>
      <c r="D127" s="14" t="s">
        <v>98</v>
      </c>
      <c r="E127" s="14">
        <v>0</v>
      </c>
      <c r="F127" s="14" t="s">
        <v>84</v>
      </c>
      <c r="G127" s="14" t="s">
        <v>86</v>
      </c>
      <c r="H127" s="127" t="s">
        <v>39</v>
      </c>
      <c r="I127" s="128" t="s">
        <v>42</v>
      </c>
      <c r="J127" s="125">
        <v>1</v>
      </c>
      <c r="K127" s="128">
        <v>100</v>
      </c>
      <c r="L127" s="129">
        <v>875</v>
      </c>
      <c r="M127" s="129"/>
      <c r="N127" s="129"/>
      <c r="O127" s="130">
        <v>-75</v>
      </c>
    </row>
    <row r="128" spans="1:15" ht="15.75" x14ac:dyDescent="0.25">
      <c r="A128" s="14"/>
      <c r="B128" s="14" t="s">
        <v>97</v>
      </c>
      <c r="C128" s="14" t="s">
        <v>5</v>
      </c>
      <c r="D128" s="14" t="s">
        <v>98</v>
      </c>
      <c r="E128" s="14">
        <v>0</v>
      </c>
      <c r="F128" s="14" t="s">
        <v>84</v>
      </c>
      <c r="G128" s="14" t="s">
        <v>85</v>
      </c>
      <c r="H128" s="127" t="s">
        <v>39</v>
      </c>
      <c r="I128" s="128" t="s">
        <v>43</v>
      </c>
      <c r="J128" s="125">
        <v>1</v>
      </c>
      <c r="K128" s="128">
        <v>100</v>
      </c>
      <c r="L128" s="129">
        <v>695</v>
      </c>
      <c r="M128" s="129"/>
      <c r="N128" s="129"/>
      <c r="O128" s="130">
        <v>695</v>
      </c>
    </row>
    <row r="129" spans="1:15" ht="15.75" x14ac:dyDescent="0.25">
      <c r="A129" s="14"/>
      <c r="B129" s="14" t="s">
        <v>97</v>
      </c>
      <c r="C129" s="14" t="s">
        <v>5</v>
      </c>
      <c r="D129" s="14" t="s">
        <v>98</v>
      </c>
      <c r="E129" s="14">
        <v>0</v>
      </c>
      <c r="F129" s="14" t="s">
        <v>83</v>
      </c>
      <c r="G129" s="14" t="s">
        <v>86</v>
      </c>
      <c r="H129" s="142" t="s">
        <v>44</v>
      </c>
      <c r="I129" s="143" t="s">
        <v>45</v>
      </c>
      <c r="J129" s="138">
        <v>1</v>
      </c>
      <c r="K129" s="143">
        <v>100</v>
      </c>
      <c r="L129" s="144">
        <v>565</v>
      </c>
      <c r="M129" s="144"/>
      <c r="N129" s="144"/>
      <c r="O129" s="145">
        <v>565</v>
      </c>
    </row>
    <row r="130" spans="1:15" ht="15.75" x14ac:dyDescent="0.25">
      <c r="A130" s="14"/>
      <c r="B130" s="14" t="s">
        <v>97</v>
      </c>
      <c r="C130" s="14" t="s">
        <v>5</v>
      </c>
      <c r="D130" s="14" t="s">
        <v>98</v>
      </c>
      <c r="E130" s="14">
        <v>0</v>
      </c>
      <c r="F130" s="14" t="s">
        <v>83</v>
      </c>
      <c r="G130" s="14" t="s">
        <v>86</v>
      </c>
      <c r="H130" s="142" t="s">
        <v>44</v>
      </c>
      <c r="I130" s="143" t="s">
        <v>50</v>
      </c>
      <c r="J130" s="141">
        <v>0.75</v>
      </c>
      <c r="K130" s="143">
        <v>75</v>
      </c>
      <c r="L130" s="144">
        <v>419</v>
      </c>
      <c r="M130" s="144"/>
      <c r="N130" s="144"/>
      <c r="O130" s="145">
        <v>419</v>
      </c>
    </row>
    <row r="131" spans="1:15" ht="15.75" x14ac:dyDescent="0.25">
      <c r="A131" s="14"/>
      <c r="B131" s="14" t="s">
        <v>97</v>
      </c>
      <c r="C131" s="14" t="s">
        <v>5</v>
      </c>
      <c r="D131" s="14" t="s">
        <v>98</v>
      </c>
      <c r="E131" s="14">
        <v>0</v>
      </c>
      <c r="F131" s="14" t="s">
        <v>83</v>
      </c>
      <c r="G131" s="14" t="s">
        <v>85</v>
      </c>
      <c r="H131" s="142" t="s">
        <v>44</v>
      </c>
      <c r="I131" s="143" t="s">
        <v>47</v>
      </c>
      <c r="J131" s="138">
        <v>1</v>
      </c>
      <c r="K131" s="143">
        <v>100</v>
      </c>
      <c r="L131" s="144">
        <v>459</v>
      </c>
      <c r="M131" s="144"/>
      <c r="N131" s="144"/>
      <c r="O131" s="145">
        <v>-33</v>
      </c>
    </row>
    <row r="132" spans="1:15" ht="15.75" x14ac:dyDescent="0.25">
      <c r="A132" s="14"/>
      <c r="B132" s="14" t="s">
        <v>97</v>
      </c>
      <c r="C132" s="14" t="s">
        <v>5</v>
      </c>
      <c r="D132" s="14" t="s">
        <v>98</v>
      </c>
      <c r="E132" s="14">
        <v>0</v>
      </c>
      <c r="F132" s="14" t="s">
        <v>83</v>
      </c>
      <c r="G132" s="14" t="s">
        <v>85</v>
      </c>
      <c r="H132" s="142" t="s">
        <v>44</v>
      </c>
      <c r="I132" s="143" t="s">
        <v>51</v>
      </c>
      <c r="J132" s="138">
        <v>1</v>
      </c>
      <c r="K132" s="143">
        <v>100</v>
      </c>
      <c r="L132" s="144">
        <v>459</v>
      </c>
      <c r="M132" s="144"/>
      <c r="N132" s="144"/>
      <c r="O132" s="145">
        <v>-33</v>
      </c>
    </row>
    <row r="133" spans="1:15" ht="15.75" x14ac:dyDescent="0.25">
      <c r="A133" s="14"/>
      <c r="B133" s="14" t="s">
        <v>97</v>
      </c>
      <c r="C133" s="14" t="s">
        <v>5</v>
      </c>
      <c r="D133" s="14" t="s">
        <v>98</v>
      </c>
      <c r="E133" s="14">
        <v>0</v>
      </c>
      <c r="F133" s="14" t="s">
        <v>83</v>
      </c>
      <c r="G133" s="14" t="s">
        <v>85</v>
      </c>
      <c r="H133" s="142" t="s">
        <v>44</v>
      </c>
      <c r="I133" s="143" t="s">
        <v>52</v>
      </c>
      <c r="J133" s="141">
        <v>0.75</v>
      </c>
      <c r="K133" s="143">
        <v>60</v>
      </c>
      <c r="L133" s="144">
        <v>375</v>
      </c>
      <c r="M133" s="144"/>
      <c r="N133" s="144"/>
      <c r="O133" s="145">
        <v>-27</v>
      </c>
    </row>
    <row r="134" spans="1:15" ht="15.75" x14ac:dyDescent="0.25">
      <c r="A134" s="14"/>
      <c r="B134" s="14" t="s">
        <v>97</v>
      </c>
      <c r="C134" s="14" t="s">
        <v>5</v>
      </c>
      <c r="D134" s="14" t="s">
        <v>98</v>
      </c>
      <c r="E134" s="14">
        <v>0</v>
      </c>
      <c r="F134" s="14" t="s">
        <v>84</v>
      </c>
      <c r="G134" s="14" t="s">
        <v>86</v>
      </c>
      <c r="H134" s="142" t="s">
        <v>44</v>
      </c>
      <c r="I134" s="143" t="s">
        <v>53</v>
      </c>
      <c r="J134" s="138">
        <v>1</v>
      </c>
      <c r="K134" s="143">
        <v>100</v>
      </c>
      <c r="L134" s="144">
        <v>549</v>
      </c>
      <c r="M134" s="144"/>
      <c r="N134" s="144"/>
      <c r="O134" s="145">
        <v>-96</v>
      </c>
    </row>
    <row r="135" spans="1:15" ht="15.75" x14ac:dyDescent="0.25">
      <c r="A135" s="14"/>
      <c r="B135" s="14" t="s">
        <v>97</v>
      </c>
      <c r="C135" s="14" t="s">
        <v>5</v>
      </c>
      <c r="D135" s="14" t="s">
        <v>98</v>
      </c>
      <c r="E135" s="14">
        <v>0</v>
      </c>
      <c r="F135" s="14" t="s">
        <v>84</v>
      </c>
      <c r="G135" s="14" t="s">
        <v>85</v>
      </c>
      <c r="H135" s="142" t="s">
        <v>44</v>
      </c>
      <c r="I135" s="143" t="s">
        <v>54</v>
      </c>
      <c r="J135" s="138">
        <v>1</v>
      </c>
      <c r="K135" s="143">
        <v>100</v>
      </c>
      <c r="L135" s="144">
        <v>499</v>
      </c>
      <c r="M135" s="144"/>
      <c r="N135" s="144"/>
      <c r="O135" s="145">
        <v>-21</v>
      </c>
    </row>
    <row r="136" spans="1:15" ht="15.75" x14ac:dyDescent="0.25">
      <c r="A136" s="14"/>
      <c r="B136" s="14" t="s">
        <v>97</v>
      </c>
      <c r="C136" s="14" t="s">
        <v>5</v>
      </c>
      <c r="D136" s="14" t="s">
        <v>98</v>
      </c>
      <c r="E136" s="14">
        <v>0</v>
      </c>
      <c r="F136" s="14" t="s">
        <v>84</v>
      </c>
      <c r="G136" s="14" t="s">
        <v>85</v>
      </c>
      <c r="H136" s="142" t="s">
        <v>44</v>
      </c>
      <c r="I136" s="143" t="s">
        <v>74</v>
      </c>
      <c r="J136" s="138">
        <v>1</v>
      </c>
      <c r="K136" s="143">
        <v>100</v>
      </c>
      <c r="L136" s="144">
        <v>499</v>
      </c>
      <c r="M136" s="144"/>
      <c r="N136" s="144"/>
      <c r="O136" s="145">
        <v>-89</v>
      </c>
    </row>
    <row r="137" spans="1:15" ht="15.75" x14ac:dyDescent="0.25">
      <c r="A137" s="14"/>
      <c r="B137" s="14" t="s">
        <v>97</v>
      </c>
      <c r="C137" s="14" t="s">
        <v>5</v>
      </c>
      <c r="D137" s="14" t="s">
        <v>98</v>
      </c>
      <c r="E137" s="14">
        <v>0</v>
      </c>
      <c r="F137" s="14" t="s">
        <v>84</v>
      </c>
      <c r="G137" s="14" t="s">
        <v>86</v>
      </c>
      <c r="H137" s="142" t="s">
        <v>44</v>
      </c>
      <c r="I137" s="143" t="s">
        <v>68</v>
      </c>
      <c r="J137" s="138">
        <v>1</v>
      </c>
      <c r="K137" s="143">
        <v>100</v>
      </c>
      <c r="L137" s="144">
        <v>549</v>
      </c>
      <c r="M137" s="144"/>
      <c r="N137" s="144"/>
      <c r="O137" s="145">
        <v>-96</v>
      </c>
    </row>
    <row r="138" spans="1:15" ht="15.75" x14ac:dyDescent="0.25">
      <c r="A138" s="14"/>
      <c r="B138" s="14" t="s">
        <v>97</v>
      </c>
      <c r="C138" s="14" t="s">
        <v>5</v>
      </c>
      <c r="D138" s="14" t="s">
        <v>98</v>
      </c>
      <c r="E138" s="14">
        <v>0</v>
      </c>
      <c r="F138" s="14" t="s">
        <v>84</v>
      </c>
      <c r="G138" s="14" t="s">
        <v>86</v>
      </c>
      <c r="H138" s="142" t="s">
        <v>44</v>
      </c>
      <c r="I138" s="143" t="s">
        <v>77</v>
      </c>
      <c r="J138" s="141">
        <v>0.5</v>
      </c>
      <c r="K138" s="143">
        <v>50</v>
      </c>
      <c r="L138" s="144">
        <v>429</v>
      </c>
      <c r="M138" s="144"/>
      <c r="N138" s="144"/>
      <c r="O138" s="145">
        <v>1</v>
      </c>
    </row>
    <row r="139" spans="1:15" ht="15.75" x14ac:dyDescent="0.25">
      <c r="A139" s="14"/>
      <c r="B139" s="14" t="s">
        <v>97</v>
      </c>
      <c r="C139" s="14" t="s">
        <v>5</v>
      </c>
      <c r="D139" s="14" t="s">
        <v>98</v>
      </c>
      <c r="E139" s="14">
        <v>0</v>
      </c>
      <c r="F139" s="14" t="s">
        <v>84</v>
      </c>
      <c r="G139" s="14" t="s">
        <v>86</v>
      </c>
      <c r="H139" s="142" t="s">
        <v>44</v>
      </c>
      <c r="I139" s="143" t="s">
        <v>78</v>
      </c>
      <c r="J139" s="141">
        <v>0.5</v>
      </c>
      <c r="K139" s="143">
        <v>30</v>
      </c>
      <c r="L139" s="144">
        <v>299</v>
      </c>
      <c r="M139" s="144"/>
      <c r="N139" s="144"/>
      <c r="O139" s="145">
        <v>-10</v>
      </c>
    </row>
    <row r="140" spans="1:15" ht="15.75" x14ac:dyDescent="0.25">
      <c r="A140" s="14"/>
      <c r="B140" s="14" t="s">
        <v>97</v>
      </c>
      <c r="C140" s="14" t="s">
        <v>5</v>
      </c>
      <c r="D140" s="14" t="s">
        <v>98</v>
      </c>
      <c r="E140" s="14">
        <v>0</v>
      </c>
      <c r="F140" s="14" t="s">
        <v>83</v>
      </c>
      <c r="G140" s="14" t="s">
        <v>87</v>
      </c>
      <c r="H140" s="27" t="s">
        <v>55</v>
      </c>
      <c r="I140" s="28" t="s">
        <v>56</v>
      </c>
      <c r="J140" s="22">
        <v>1</v>
      </c>
      <c r="K140" s="28">
        <v>100</v>
      </c>
      <c r="L140" s="20">
        <v>660</v>
      </c>
      <c r="M140" s="20"/>
      <c r="N140" s="20"/>
      <c r="O140" s="16">
        <v>660</v>
      </c>
    </row>
    <row r="141" spans="1:15" ht="15.75" x14ac:dyDescent="0.25">
      <c r="A141" s="14"/>
      <c r="B141" s="14" t="s">
        <v>97</v>
      </c>
      <c r="C141" s="14" t="s">
        <v>5</v>
      </c>
      <c r="D141" s="14" t="s">
        <v>98</v>
      </c>
      <c r="E141" s="14">
        <v>0</v>
      </c>
      <c r="F141" s="14" t="s">
        <v>84</v>
      </c>
      <c r="G141" s="14" t="s">
        <v>86</v>
      </c>
      <c r="H141" s="165" t="s">
        <v>57</v>
      </c>
      <c r="I141" s="99" t="s">
        <v>58</v>
      </c>
      <c r="J141" s="100">
        <v>1</v>
      </c>
      <c r="K141" s="99">
        <v>100</v>
      </c>
      <c r="L141" s="102">
        <v>549</v>
      </c>
      <c r="M141" s="102"/>
      <c r="N141" s="102"/>
      <c r="O141" s="166">
        <v>50</v>
      </c>
    </row>
    <row r="142" spans="1:15" ht="15.75" x14ac:dyDescent="0.25">
      <c r="A142" s="14"/>
      <c r="B142" s="14" t="s">
        <v>97</v>
      </c>
      <c r="C142" s="14" t="s">
        <v>5</v>
      </c>
      <c r="D142" s="14" t="s">
        <v>98</v>
      </c>
      <c r="E142" s="14">
        <v>0</v>
      </c>
      <c r="F142" s="14" t="s">
        <v>84</v>
      </c>
      <c r="G142" s="14" t="s">
        <v>85</v>
      </c>
      <c r="H142" s="165" t="s">
        <v>57</v>
      </c>
      <c r="I142" s="99" t="s">
        <v>76</v>
      </c>
      <c r="J142" s="103">
        <v>0.5</v>
      </c>
      <c r="K142" s="99">
        <v>50</v>
      </c>
      <c r="L142" s="102">
        <v>369</v>
      </c>
      <c r="M142" s="102"/>
      <c r="N142" s="102"/>
      <c r="O142" s="166">
        <v>-30</v>
      </c>
    </row>
    <row r="143" spans="1:15" ht="15.75" x14ac:dyDescent="0.25">
      <c r="A143" s="14"/>
      <c r="B143" s="14" t="s">
        <v>97</v>
      </c>
      <c r="C143" s="14" t="s">
        <v>5</v>
      </c>
      <c r="D143" s="14" t="s">
        <v>98</v>
      </c>
      <c r="E143" s="14">
        <v>0</v>
      </c>
      <c r="F143" s="14" t="s">
        <v>84</v>
      </c>
      <c r="G143" s="14" t="s">
        <v>85</v>
      </c>
      <c r="H143" s="165" t="s">
        <v>57</v>
      </c>
      <c r="I143" s="99" t="s">
        <v>59</v>
      </c>
      <c r="J143" s="100">
        <v>1</v>
      </c>
      <c r="K143" s="99">
        <v>100</v>
      </c>
      <c r="L143" s="102">
        <v>489</v>
      </c>
      <c r="M143" s="102"/>
      <c r="N143" s="102"/>
      <c r="O143" s="166">
        <v>-10</v>
      </c>
    </row>
    <row r="144" spans="1:15" ht="15.75" x14ac:dyDescent="0.25">
      <c r="A144" s="14"/>
      <c r="B144" s="14" t="s">
        <v>97</v>
      </c>
      <c r="C144" s="14" t="s">
        <v>5</v>
      </c>
      <c r="D144" s="14" t="s">
        <v>98</v>
      </c>
      <c r="E144" s="14">
        <v>0</v>
      </c>
      <c r="F144" s="14" t="s">
        <v>84</v>
      </c>
      <c r="G144" s="14" t="s">
        <v>86</v>
      </c>
      <c r="H144" s="188" t="s">
        <v>71</v>
      </c>
      <c r="I144" s="172" t="s">
        <v>72</v>
      </c>
      <c r="J144" s="177">
        <v>0.75</v>
      </c>
      <c r="K144" s="172">
        <v>80</v>
      </c>
      <c r="L144" s="175">
        <v>589</v>
      </c>
      <c r="M144" s="175"/>
      <c r="N144" s="175"/>
      <c r="O144" s="176">
        <v>0</v>
      </c>
    </row>
    <row r="145" spans="1:15" ht="15.75" x14ac:dyDescent="0.25">
      <c r="A145" s="14"/>
      <c r="B145" s="14" t="s">
        <v>97</v>
      </c>
      <c r="C145" s="14" t="s">
        <v>5</v>
      </c>
      <c r="D145" s="14" t="s">
        <v>98</v>
      </c>
      <c r="E145" s="14">
        <v>0</v>
      </c>
      <c r="F145" s="14" t="s">
        <v>84</v>
      </c>
      <c r="G145" s="14" t="s">
        <v>86</v>
      </c>
      <c r="H145" s="188" t="s">
        <v>71</v>
      </c>
      <c r="I145" s="172" t="s">
        <v>73</v>
      </c>
      <c r="J145" s="177">
        <v>0.5</v>
      </c>
      <c r="K145" s="172">
        <v>50</v>
      </c>
      <c r="L145" s="175">
        <v>439</v>
      </c>
      <c r="M145" s="175"/>
      <c r="N145" s="175"/>
      <c r="O145" s="176">
        <v>439</v>
      </c>
    </row>
    <row r="146" spans="1:15" ht="15.75" x14ac:dyDescent="0.25">
      <c r="A146" s="14"/>
      <c r="B146" s="14" t="s">
        <v>97</v>
      </c>
      <c r="C146" s="14" t="s">
        <v>5</v>
      </c>
      <c r="D146" s="14" t="s">
        <v>98</v>
      </c>
      <c r="E146" s="14">
        <v>0</v>
      </c>
      <c r="F146" s="14" t="s">
        <v>83</v>
      </c>
      <c r="G146" s="14" t="s">
        <v>86</v>
      </c>
      <c r="H146" s="197" t="s">
        <v>60</v>
      </c>
      <c r="I146" s="198" t="s">
        <v>61</v>
      </c>
      <c r="J146" s="194">
        <v>1</v>
      </c>
      <c r="K146" s="198">
        <v>100</v>
      </c>
      <c r="L146" s="199">
        <v>739</v>
      </c>
      <c r="M146" s="199"/>
      <c r="N146" s="199"/>
      <c r="O146" s="200">
        <v>739</v>
      </c>
    </row>
    <row r="147" spans="1:15" ht="15.75" x14ac:dyDescent="0.25">
      <c r="A147" s="14">
        <v>23659</v>
      </c>
      <c r="B147" s="14" t="s">
        <v>101</v>
      </c>
      <c r="C147" s="14" t="s">
        <v>5</v>
      </c>
      <c r="D147" s="14" t="s">
        <v>102</v>
      </c>
      <c r="E147" s="14">
        <v>0.19</v>
      </c>
      <c r="F147" s="14" t="s">
        <v>83</v>
      </c>
      <c r="G147" s="14" t="s">
        <v>85</v>
      </c>
      <c r="H147" s="36" t="s">
        <v>17</v>
      </c>
      <c r="I147" s="37" t="s">
        <v>187</v>
      </c>
      <c r="J147" s="38">
        <v>2</v>
      </c>
      <c r="K147" s="39">
        <v>200</v>
      </c>
      <c r="L147" s="66">
        <v>613900</v>
      </c>
      <c r="M147" s="66"/>
      <c r="N147" s="40"/>
      <c r="O147" s="40">
        <v>-600</v>
      </c>
    </row>
    <row r="148" spans="1:15" ht="15.75" x14ac:dyDescent="0.25">
      <c r="A148" s="14">
        <v>20872</v>
      </c>
      <c r="B148" s="14" t="s">
        <v>101</v>
      </c>
      <c r="C148" s="14" t="s">
        <v>5</v>
      </c>
      <c r="D148" s="14" t="s">
        <v>102</v>
      </c>
      <c r="E148" s="14">
        <v>0.19</v>
      </c>
      <c r="F148" s="14" t="s">
        <v>83</v>
      </c>
      <c r="G148" s="14" t="s">
        <v>85</v>
      </c>
      <c r="H148" s="36" t="s">
        <v>17</v>
      </c>
      <c r="I148" s="37" t="s">
        <v>188</v>
      </c>
      <c r="J148" s="38">
        <v>1</v>
      </c>
      <c r="K148" s="39">
        <v>100</v>
      </c>
      <c r="L148" s="66">
        <v>399900</v>
      </c>
      <c r="M148" s="66"/>
      <c r="N148" s="40"/>
      <c r="O148" s="40">
        <v>4900</v>
      </c>
    </row>
    <row r="149" spans="1:15" ht="15.75" x14ac:dyDescent="0.25">
      <c r="A149" s="14">
        <v>20873</v>
      </c>
      <c r="B149" s="14" t="s">
        <v>101</v>
      </c>
      <c r="C149" s="14" t="s">
        <v>5</v>
      </c>
      <c r="D149" s="14" t="s">
        <v>102</v>
      </c>
      <c r="E149" s="14">
        <v>0.19</v>
      </c>
      <c r="F149" s="14" t="s">
        <v>83</v>
      </c>
      <c r="G149" s="14" t="s">
        <v>85</v>
      </c>
      <c r="H149" s="36" t="s">
        <v>17</v>
      </c>
      <c r="I149" s="37" t="s">
        <v>189</v>
      </c>
      <c r="J149" s="37">
        <v>0.5</v>
      </c>
      <c r="K149" s="41">
        <v>50</v>
      </c>
      <c r="L149" s="67">
        <v>285900</v>
      </c>
      <c r="M149" s="67"/>
      <c r="N149" s="65"/>
      <c r="O149" s="40">
        <v>0</v>
      </c>
    </row>
    <row r="150" spans="1:15" ht="15.75" x14ac:dyDescent="0.25">
      <c r="A150" s="14">
        <v>34656</v>
      </c>
      <c r="B150" s="14" t="s">
        <v>101</v>
      </c>
      <c r="C150" s="14" t="s">
        <v>5</v>
      </c>
      <c r="D150" s="14" t="s">
        <v>102</v>
      </c>
      <c r="E150" s="14">
        <v>0.19</v>
      </c>
      <c r="F150" s="14" t="s">
        <v>83</v>
      </c>
      <c r="G150" s="14" t="s">
        <v>85</v>
      </c>
      <c r="H150" s="36" t="s">
        <v>17</v>
      </c>
      <c r="I150" s="37" t="s">
        <v>190</v>
      </c>
      <c r="J150" s="37">
        <v>0.75</v>
      </c>
      <c r="K150" s="41">
        <v>75</v>
      </c>
      <c r="L150" s="67">
        <v>297500</v>
      </c>
      <c r="M150" s="67"/>
      <c r="N150" s="65"/>
      <c r="O150" s="40">
        <v>8600</v>
      </c>
    </row>
    <row r="151" spans="1:15" ht="15.75" x14ac:dyDescent="0.25">
      <c r="A151" s="14">
        <v>26085</v>
      </c>
      <c r="B151" s="14" t="s">
        <v>101</v>
      </c>
      <c r="C151" s="14" t="s">
        <v>5</v>
      </c>
      <c r="D151" s="14" t="s">
        <v>102</v>
      </c>
      <c r="E151" s="14">
        <v>0.19</v>
      </c>
      <c r="F151" s="14" t="s">
        <v>83</v>
      </c>
      <c r="G151" s="14" t="s">
        <v>86</v>
      </c>
      <c r="H151" s="36" t="s">
        <v>17</v>
      </c>
      <c r="I151" s="37" t="s">
        <v>191</v>
      </c>
      <c r="J151" s="38">
        <v>2</v>
      </c>
      <c r="K151" s="41">
        <v>200</v>
      </c>
      <c r="L151" s="67">
        <v>564500</v>
      </c>
      <c r="M151" s="67"/>
      <c r="N151" s="65"/>
      <c r="O151" s="40">
        <v>564500</v>
      </c>
    </row>
    <row r="152" spans="1:15" ht="15.75" x14ac:dyDescent="0.25">
      <c r="A152" s="14">
        <v>24578</v>
      </c>
      <c r="B152" s="14" t="s">
        <v>101</v>
      </c>
      <c r="C152" s="14" t="s">
        <v>5</v>
      </c>
      <c r="D152" s="14" t="s">
        <v>102</v>
      </c>
      <c r="E152" s="14">
        <v>0.19</v>
      </c>
      <c r="F152" s="14" t="s">
        <v>83</v>
      </c>
      <c r="G152" s="14" t="s">
        <v>86</v>
      </c>
      <c r="H152" s="36" t="s">
        <v>17</v>
      </c>
      <c r="I152" s="37" t="s">
        <v>192</v>
      </c>
      <c r="J152" s="37">
        <v>0.75</v>
      </c>
      <c r="K152" s="41">
        <v>75</v>
      </c>
      <c r="L152" s="67">
        <v>449500</v>
      </c>
      <c r="M152" s="67"/>
      <c r="N152" s="65"/>
      <c r="O152" s="40">
        <v>17600</v>
      </c>
    </row>
    <row r="153" spans="1:15" ht="15.75" x14ac:dyDescent="0.25">
      <c r="A153" s="14">
        <v>36988</v>
      </c>
      <c r="B153" s="14" t="s">
        <v>101</v>
      </c>
      <c r="C153" s="14" t="s">
        <v>5</v>
      </c>
      <c r="D153" s="14" t="s">
        <v>102</v>
      </c>
      <c r="E153" s="14">
        <v>0.19</v>
      </c>
      <c r="F153" s="14" t="s">
        <v>84</v>
      </c>
      <c r="G153" s="14" t="s">
        <v>86</v>
      </c>
      <c r="H153" s="36" t="s">
        <v>17</v>
      </c>
      <c r="I153" s="37" t="s">
        <v>193</v>
      </c>
      <c r="J153" s="37">
        <v>0.75</v>
      </c>
      <c r="K153" s="41">
        <v>85</v>
      </c>
      <c r="L153" s="67">
        <v>430900</v>
      </c>
      <c r="M153" s="67"/>
      <c r="N153" s="65"/>
      <c r="O153" s="40">
        <v>-1000</v>
      </c>
    </row>
    <row r="154" spans="1:15" ht="15.75" x14ac:dyDescent="0.25">
      <c r="A154" s="14">
        <v>36987</v>
      </c>
      <c r="B154" s="14" t="s">
        <v>101</v>
      </c>
      <c r="C154" s="14" t="s">
        <v>5</v>
      </c>
      <c r="D154" s="14" t="s">
        <v>102</v>
      </c>
      <c r="E154" s="14">
        <v>0.19</v>
      </c>
      <c r="F154" s="14" t="s">
        <v>84</v>
      </c>
      <c r="G154" s="14" t="s">
        <v>86</v>
      </c>
      <c r="H154" s="36" t="s">
        <v>17</v>
      </c>
      <c r="I154" s="37" t="s">
        <v>194</v>
      </c>
      <c r="J154" s="37">
        <v>0.5</v>
      </c>
      <c r="K154" s="41">
        <v>50</v>
      </c>
      <c r="L154" s="67">
        <v>331900</v>
      </c>
      <c r="M154" s="67"/>
      <c r="N154" s="65"/>
      <c r="O154" s="40">
        <v>-100</v>
      </c>
    </row>
    <row r="155" spans="1:15" ht="15.75" x14ac:dyDescent="0.25">
      <c r="A155" s="14">
        <v>36986</v>
      </c>
      <c r="B155" s="14" t="s">
        <v>101</v>
      </c>
      <c r="C155" s="14" t="s">
        <v>5</v>
      </c>
      <c r="D155" s="14" t="s">
        <v>102</v>
      </c>
      <c r="E155" s="14">
        <v>0.19</v>
      </c>
      <c r="F155" s="14" t="s">
        <v>84</v>
      </c>
      <c r="G155" s="14" t="s">
        <v>86</v>
      </c>
      <c r="H155" s="36" t="s">
        <v>17</v>
      </c>
      <c r="I155" s="37" t="s">
        <v>195</v>
      </c>
      <c r="J155" s="37">
        <v>0.5</v>
      </c>
      <c r="K155" s="41">
        <v>30</v>
      </c>
      <c r="L155" s="67">
        <v>263500</v>
      </c>
      <c r="M155" s="67"/>
      <c r="N155" s="65"/>
      <c r="O155" s="40">
        <v>1000</v>
      </c>
    </row>
    <row r="156" spans="1:15" ht="15.75" x14ac:dyDescent="0.25">
      <c r="A156" s="14">
        <v>20396</v>
      </c>
      <c r="B156" s="14" t="s">
        <v>101</v>
      </c>
      <c r="C156" s="14" t="s">
        <v>5</v>
      </c>
      <c r="D156" s="14" t="s">
        <v>102</v>
      </c>
      <c r="E156" s="14">
        <v>0.19</v>
      </c>
      <c r="F156" s="14" t="s">
        <v>84</v>
      </c>
      <c r="G156" s="14" t="s">
        <v>85</v>
      </c>
      <c r="H156" s="36" t="s">
        <v>17</v>
      </c>
      <c r="I156" s="37" t="s">
        <v>196</v>
      </c>
      <c r="J156" s="38">
        <v>1</v>
      </c>
      <c r="K156" s="41">
        <v>100</v>
      </c>
      <c r="L156" s="67">
        <v>458900</v>
      </c>
      <c r="M156" s="67"/>
      <c r="N156" s="65"/>
      <c r="O156" s="40">
        <v>4000</v>
      </c>
    </row>
    <row r="157" spans="1:15" ht="15.75" x14ac:dyDescent="0.25">
      <c r="A157" s="14">
        <v>20397</v>
      </c>
      <c r="B157" s="14" t="s">
        <v>101</v>
      </c>
      <c r="C157" s="14" t="s">
        <v>5</v>
      </c>
      <c r="D157" s="14" t="s">
        <v>102</v>
      </c>
      <c r="E157" s="14">
        <v>0.19</v>
      </c>
      <c r="F157" s="14" t="s">
        <v>84</v>
      </c>
      <c r="G157" s="14" t="s">
        <v>85</v>
      </c>
      <c r="H157" s="36" t="s">
        <v>17</v>
      </c>
      <c r="I157" s="37" t="s">
        <v>197</v>
      </c>
      <c r="J157" s="37">
        <v>0.5</v>
      </c>
      <c r="K157" s="41">
        <v>50</v>
      </c>
      <c r="L157" s="67">
        <v>331900</v>
      </c>
      <c r="M157" s="67"/>
      <c r="N157" s="65"/>
      <c r="O157" s="40">
        <v>3000</v>
      </c>
    </row>
    <row r="158" spans="1:15" ht="15.75" x14ac:dyDescent="0.25">
      <c r="A158" s="14">
        <v>38302</v>
      </c>
      <c r="B158" s="14" t="s">
        <v>101</v>
      </c>
      <c r="C158" s="14" t="s">
        <v>5</v>
      </c>
      <c r="D158" s="14" t="s">
        <v>102</v>
      </c>
      <c r="E158" s="14">
        <v>0.19</v>
      </c>
      <c r="F158" s="14" t="s">
        <v>83</v>
      </c>
      <c r="G158" s="14" t="s">
        <v>87</v>
      </c>
      <c r="H158" s="36" t="s">
        <v>17</v>
      </c>
      <c r="I158" s="37" t="s">
        <v>198</v>
      </c>
      <c r="J158" s="38">
        <v>1</v>
      </c>
      <c r="K158" s="41">
        <v>100</v>
      </c>
      <c r="L158" s="67">
        <v>331900</v>
      </c>
      <c r="M158" s="67"/>
      <c r="N158" s="65"/>
      <c r="O158" s="40">
        <v>3000</v>
      </c>
    </row>
    <row r="159" spans="1:15" ht="15.75" x14ac:dyDescent="0.25">
      <c r="A159" s="14">
        <v>37065</v>
      </c>
      <c r="B159" s="14" t="s">
        <v>101</v>
      </c>
      <c r="C159" s="14" t="s">
        <v>5</v>
      </c>
      <c r="D159" s="14" t="s">
        <v>102</v>
      </c>
      <c r="E159" s="14">
        <v>0.19</v>
      </c>
      <c r="F159" s="14" t="s">
        <v>83</v>
      </c>
      <c r="G159" s="14" t="s">
        <v>87</v>
      </c>
      <c r="H159" s="36" t="s">
        <v>17</v>
      </c>
      <c r="I159" s="37" t="s">
        <v>199</v>
      </c>
      <c r="J159" s="38">
        <v>1</v>
      </c>
      <c r="K159" s="41">
        <v>100</v>
      </c>
      <c r="L159" s="67">
        <v>331900</v>
      </c>
      <c r="M159" s="67"/>
      <c r="N159" s="65"/>
      <c r="O159" s="40">
        <v>3000</v>
      </c>
    </row>
    <row r="160" spans="1:15" ht="15.75" x14ac:dyDescent="0.25">
      <c r="A160" s="14" t="s">
        <v>63</v>
      </c>
      <c r="B160" s="14" t="s">
        <v>101</v>
      </c>
      <c r="C160" s="14" t="s">
        <v>5</v>
      </c>
      <c r="D160" s="14" t="s">
        <v>102</v>
      </c>
      <c r="E160" s="14">
        <v>0.19</v>
      </c>
      <c r="F160" s="14" t="s">
        <v>84</v>
      </c>
      <c r="G160" s="14" t="s">
        <v>85</v>
      </c>
      <c r="H160" s="36" t="s">
        <v>17</v>
      </c>
      <c r="I160" s="37" t="s">
        <v>200</v>
      </c>
      <c r="J160" s="38">
        <v>1</v>
      </c>
      <c r="K160" s="41">
        <v>100</v>
      </c>
      <c r="L160" s="67">
        <v>492900</v>
      </c>
      <c r="M160" s="67"/>
      <c r="N160" s="65"/>
      <c r="O160" s="40">
        <v>8000</v>
      </c>
    </row>
    <row r="161" spans="1:15" ht="15.75" x14ac:dyDescent="0.25">
      <c r="A161" s="14">
        <v>26214</v>
      </c>
      <c r="B161" s="14" t="s">
        <v>101</v>
      </c>
      <c r="C161" s="14" t="s">
        <v>5</v>
      </c>
      <c r="D161" s="14" t="s">
        <v>102</v>
      </c>
      <c r="E161" s="14">
        <v>0.19</v>
      </c>
      <c r="F161" s="14" t="s">
        <v>83</v>
      </c>
      <c r="G161" s="14" t="s">
        <v>85</v>
      </c>
      <c r="H161" s="36" t="s">
        <v>17</v>
      </c>
      <c r="I161" s="37" t="s">
        <v>202</v>
      </c>
      <c r="J161" s="38">
        <v>1</v>
      </c>
      <c r="K161" s="41">
        <v>100</v>
      </c>
      <c r="L161" s="67">
        <v>465000</v>
      </c>
      <c r="M161" s="67"/>
      <c r="N161" s="65"/>
      <c r="O161" s="40">
        <v>10100</v>
      </c>
    </row>
    <row r="162" spans="1:15" ht="15.75" x14ac:dyDescent="0.25">
      <c r="A162" s="14">
        <v>28765</v>
      </c>
      <c r="B162" s="14" t="s">
        <v>101</v>
      </c>
      <c r="C162" s="14" t="s">
        <v>5</v>
      </c>
      <c r="D162" s="14" t="s">
        <v>102</v>
      </c>
      <c r="E162" s="14">
        <v>0.19</v>
      </c>
      <c r="F162" s="14" t="s">
        <v>83</v>
      </c>
      <c r="G162" s="14" t="s">
        <v>86</v>
      </c>
      <c r="H162" s="36" t="s">
        <v>17</v>
      </c>
      <c r="I162" s="37" t="s">
        <v>203</v>
      </c>
      <c r="J162" s="38">
        <v>1</v>
      </c>
      <c r="K162" s="41">
        <v>100</v>
      </c>
      <c r="L162" s="67">
        <v>499000</v>
      </c>
      <c r="M162" s="67"/>
      <c r="N162" s="65"/>
      <c r="O162" s="40">
        <v>11000</v>
      </c>
    </row>
    <row r="163" spans="1:15" ht="15.75" x14ac:dyDescent="0.25">
      <c r="A163" s="14"/>
      <c r="B163" s="14" t="s">
        <v>101</v>
      </c>
      <c r="C163" s="14" t="s">
        <v>5</v>
      </c>
      <c r="D163" s="14" t="s">
        <v>102</v>
      </c>
      <c r="E163" s="14">
        <v>0.19</v>
      </c>
      <c r="F163" s="14" t="s">
        <v>83</v>
      </c>
      <c r="G163" s="14" t="s">
        <v>86</v>
      </c>
      <c r="H163" s="49" t="s">
        <v>18</v>
      </c>
      <c r="I163" s="50" t="s">
        <v>19</v>
      </c>
      <c r="J163" s="55">
        <v>1</v>
      </c>
      <c r="K163" s="50">
        <v>100</v>
      </c>
      <c r="L163" s="80">
        <v>536000</v>
      </c>
      <c r="M163" s="80"/>
      <c r="N163" s="53"/>
      <c r="O163" s="79">
        <v>0</v>
      </c>
    </row>
    <row r="164" spans="1:15" ht="15.75" x14ac:dyDescent="0.25">
      <c r="A164" s="14"/>
      <c r="B164" s="14" t="s">
        <v>101</v>
      </c>
      <c r="C164" s="14" t="s">
        <v>5</v>
      </c>
      <c r="D164" s="14" t="s">
        <v>102</v>
      </c>
      <c r="E164" s="14">
        <v>0.19</v>
      </c>
      <c r="F164" s="14" t="s">
        <v>83</v>
      </c>
      <c r="G164" s="14" t="s">
        <v>85</v>
      </c>
      <c r="H164" s="49" t="s">
        <v>18</v>
      </c>
      <c r="I164" s="50" t="s">
        <v>99</v>
      </c>
      <c r="J164" s="54">
        <v>0.5</v>
      </c>
      <c r="K164" s="50">
        <v>50</v>
      </c>
      <c r="L164" s="80">
        <v>406000</v>
      </c>
      <c r="M164" s="80"/>
      <c r="N164" s="53"/>
      <c r="O164" s="79">
        <v>0</v>
      </c>
    </row>
    <row r="165" spans="1:15" ht="15.75" x14ac:dyDescent="0.25">
      <c r="A165" s="14"/>
      <c r="B165" s="14" t="s">
        <v>101</v>
      </c>
      <c r="C165" s="14" t="s">
        <v>5</v>
      </c>
      <c r="D165" s="14" t="s">
        <v>102</v>
      </c>
      <c r="E165" s="14">
        <v>0.19</v>
      </c>
      <c r="F165" s="14" t="s">
        <v>84</v>
      </c>
      <c r="G165" s="14" t="s">
        <v>86</v>
      </c>
      <c r="H165" s="49" t="s">
        <v>18</v>
      </c>
      <c r="I165" s="50" t="s">
        <v>21</v>
      </c>
      <c r="J165" s="55">
        <v>1</v>
      </c>
      <c r="K165" s="50">
        <v>100</v>
      </c>
      <c r="L165" s="80">
        <v>476000</v>
      </c>
      <c r="M165" s="80"/>
      <c r="N165" s="53"/>
      <c r="O165" s="79">
        <v>0</v>
      </c>
    </row>
    <row r="166" spans="1:15" ht="15.75" x14ac:dyDescent="0.25">
      <c r="A166" s="14"/>
      <c r="B166" s="14" t="s">
        <v>101</v>
      </c>
      <c r="C166" s="14" t="s">
        <v>5</v>
      </c>
      <c r="D166" s="14" t="s">
        <v>102</v>
      </c>
      <c r="E166" s="14">
        <v>0.19</v>
      </c>
      <c r="F166" s="14" t="s">
        <v>84</v>
      </c>
      <c r="G166" s="14" t="s">
        <v>86</v>
      </c>
      <c r="H166" s="49" t="s">
        <v>18</v>
      </c>
      <c r="I166" s="50" t="s">
        <v>79</v>
      </c>
      <c r="J166" s="54">
        <v>0.5</v>
      </c>
      <c r="K166" s="50">
        <v>50</v>
      </c>
      <c r="L166" s="80">
        <v>366000</v>
      </c>
      <c r="M166" s="80"/>
      <c r="N166" s="53"/>
      <c r="O166" s="79">
        <v>0</v>
      </c>
    </row>
    <row r="167" spans="1:15" ht="15.75" x14ac:dyDescent="0.25">
      <c r="A167" s="14"/>
      <c r="B167" s="14" t="s">
        <v>101</v>
      </c>
      <c r="C167" s="14" t="s">
        <v>5</v>
      </c>
      <c r="D167" s="14" t="s">
        <v>102</v>
      </c>
      <c r="E167" s="14">
        <v>0.19</v>
      </c>
      <c r="F167" s="14" t="s">
        <v>84</v>
      </c>
      <c r="G167" s="14" t="s">
        <v>85</v>
      </c>
      <c r="H167" s="49" t="s">
        <v>18</v>
      </c>
      <c r="I167" s="50" t="s">
        <v>22</v>
      </c>
      <c r="J167" s="55">
        <v>1</v>
      </c>
      <c r="K167" s="50">
        <v>100</v>
      </c>
      <c r="L167" s="80">
        <v>370000</v>
      </c>
      <c r="M167" s="80"/>
      <c r="N167" s="53"/>
      <c r="O167" s="79">
        <v>0</v>
      </c>
    </row>
    <row r="168" spans="1:15" ht="15.75" x14ac:dyDescent="0.25">
      <c r="A168" s="14"/>
      <c r="B168" s="14" t="s">
        <v>101</v>
      </c>
      <c r="C168" s="14" t="s">
        <v>5</v>
      </c>
      <c r="D168" s="14" t="s">
        <v>102</v>
      </c>
      <c r="E168" s="14">
        <v>0.19</v>
      </c>
      <c r="F168" s="14" t="s">
        <v>83</v>
      </c>
      <c r="G168" s="14" t="s">
        <v>85</v>
      </c>
      <c r="H168" s="56" t="s">
        <v>23</v>
      </c>
      <c r="I168" s="57" t="s">
        <v>24</v>
      </c>
      <c r="J168" s="58">
        <v>1</v>
      </c>
      <c r="K168" s="57">
        <v>100</v>
      </c>
      <c r="L168" s="89">
        <v>330000</v>
      </c>
      <c r="M168" s="89"/>
      <c r="N168" s="59"/>
      <c r="O168" s="88">
        <v>0</v>
      </c>
    </row>
    <row r="169" spans="1:15" ht="15.75" x14ac:dyDescent="0.25">
      <c r="A169" s="14"/>
      <c r="B169" s="14" t="s">
        <v>101</v>
      </c>
      <c r="C169" s="14" t="s">
        <v>5</v>
      </c>
      <c r="D169" s="14" t="s">
        <v>102</v>
      </c>
      <c r="E169" s="14">
        <v>0.19</v>
      </c>
      <c r="F169" s="14" t="s">
        <v>84</v>
      </c>
      <c r="G169" s="14" t="s">
        <v>86</v>
      </c>
      <c r="H169" s="56" t="s">
        <v>23</v>
      </c>
      <c r="I169" s="57" t="s">
        <v>28</v>
      </c>
      <c r="J169" s="61">
        <v>0.75</v>
      </c>
      <c r="K169" s="57">
        <v>65</v>
      </c>
      <c r="L169" s="89">
        <v>300000</v>
      </c>
      <c r="M169" s="89"/>
      <c r="N169" s="59"/>
      <c r="O169" s="88">
        <v>0</v>
      </c>
    </row>
    <row r="170" spans="1:15" ht="15.75" x14ac:dyDescent="0.25">
      <c r="A170" s="14"/>
      <c r="B170" s="14" t="s">
        <v>101</v>
      </c>
      <c r="C170" s="14" t="s">
        <v>5</v>
      </c>
      <c r="D170" s="14" t="s">
        <v>102</v>
      </c>
      <c r="E170" s="14">
        <v>0.19</v>
      </c>
      <c r="F170" s="14" t="s">
        <v>84</v>
      </c>
      <c r="G170" s="14" t="s">
        <v>85</v>
      </c>
      <c r="H170" s="56" t="s">
        <v>23</v>
      </c>
      <c r="I170" s="57" t="s">
        <v>29</v>
      </c>
      <c r="J170" s="61">
        <v>0.5</v>
      </c>
      <c r="K170" s="57">
        <v>40</v>
      </c>
      <c r="L170" s="89">
        <v>240000</v>
      </c>
      <c r="M170" s="89"/>
      <c r="N170" s="59"/>
      <c r="O170" s="88">
        <v>0</v>
      </c>
    </row>
    <row r="171" spans="1:15" ht="15.75" x14ac:dyDescent="0.25">
      <c r="A171" s="14"/>
      <c r="B171" s="14" t="s">
        <v>101</v>
      </c>
      <c r="C171" s="14" t="s">
        <v>5</v>
      </c>
      <c r="D171" s="14" t="s">
        <v>102</v>
      </c>
      <c r="E171" s="14">
        <v>0.19</v>
      </c>
      <c r="F171" s="14" t="s">
        <v>84</v>
      </c>
      <c r="G171" s="14" t="s">
        <v>86</v>
      </c>
      <c r="H171" s="42" t="s">
        <v>31</v>
      </c>
      <c r="I171" s="43" t="s">
        <v>32</v>
      </c>
      <c r="J171" s="47">
        <v>1</v>
      </c>
      <c r="K171" s="43">
        <v>100</v>
      </c>
      <c r="L171" s="116">
        <v>570000</v>
      </c>
      <c r="M171" s="116"/>
      <c r="N171" s="45"/>
      <c r="O171" s="115">
        <v>0</v>
      </c>
    </row>
    <row r="172" spans="1:15" ht="15.75" x14ac:dyDescent="0.25">
      <c r="A172" s="14"/>
      <c r="B172" s="14" t="s">
        <v>101</v>
      </c>
      <c r="C172" s="14" t="s">
        <v>5</v>
      </c>
      <c r="D172" s="14" t="s">
        <v>102</v>
      </c>
      <c r="E172" s="14">
        <v>0.19</v>
      </c>
      <c r="F172" s="14" t="s">
        <v>83</v>
      </c>
      <c r="G172" s="14" t="s">
        <v>85</v>
      </c>
      <c r="H172" s="42" t="s">
        <v>31</v>
      </c>
      <c r="I172" s="43" t="s">
        <v>34</v>
      </c>
      <c r="J172" s="47">
        <v>1</v>
      </c>
      <c r="K172" s="43">
        <v>100</v>
      </c>
      <c r="L172" s="116">
        <v>410000</v>
      </c>
      <c r="M172" s="116"/>
      <c r="N172" s="45"/>
      <c r="O172" s="115">
        <v>0</v>
      </c>
    </row>
    <row r="173" spans="1:15" ht="15.75" x14ac:dyDescent="0.25">
      <c r="A173" s="14"/>
      <c r="B173" s="14" t="s">
        <v>101</v>
      </c>
      <c r="C173" s="14" t="s">
        <v>5</v>
      </c>
      <c r="D173" s="14" t="s">
        <v>102</v>
      </c>
      <c r="E173" s="14">
        <v>0.19</v>
      </c>
      <c r="F173" s="14" t="s">
        <v>83</v>
      </c>
      <c r="G173" s="14" t="s">
        <v>86</v>
      </c>
      <c r="H173" s="42" t="s">
        <v>31</v>
      </c>
      <c r="I173" s="43" t="s">
        <v>35</v>
      </c>
      <c r="J173" s="47">
        <v>1</v>
      </c>
      <c r="K173" s="43">
        <v>100</v>
      </c>
      <c r="L173" s="116">
        <v>410000</v>
      </c>
      <c r="M173" s="116"/>
      <c r="N173" s="45"/>
      <c r="O173" s="115">
        <v>0</v>
      </c>
    </row>
    <row r="174" spans="1:15" ht="15.75" x14ac:dyDescent="0.25">
      <c r="A174" s="14"/>
      <c r="B174" s="14" t="s">
        <v>101</v>
      </c>
      <c r="C174" s="14" t="s">
        <v>5</v>
      </c>
      <c r="D174" s="14" t="s">
        <v>102</v>
      </c>
      <c r="E174" s="14">
        <v>0.19</v>
      </c>
      <c r="F174" s="14" t="s">
        <v>84</v>
      </c>
      <c r="G174" s="14" t="s">
        <v>86</v>
      </c>
      <c r="H174" s="42" t="s">
        <v>31</v>
      </c>
      <c r="I174" s="43" t="s">
        <v>62</v>
      </c>
      <c r="J174" s="46">
        <v>0.75</v>
      </c>
      <c r="K174" s="43">
        <v>75</v>
      </c>
      <c r="L174" s="116">
        <v>533000</v>
      </c>
      <c r="M174" s="116"/>
      <c r="N174" s="45"/>
      <c r="O174" s="115">
        <v>0</v>
      </c>
    </row>
    <row r="175" spans="1:15" ht="15.75" x14ac:dyDescent="0.25">
      <c r="A175" s="14"/>
      <c r="B175" s="14" t="s">
        <v>101</v>
      </c>
      <c r="C175" s="14" t="s">
        <v>5</v>
      </c>
      <c r="D175" s="14" t="s">
        <v>102</v>
      </c>
      <c r="E175" s="14">
        <v>0.19</v>
      </c>
      <c r="F175" s="14" t="s">
        <v>84</v>
      </c>
      <c r="G175" s="14" t="s">
        <v>86</v>
      </c>
      <c r="H175" s="42" t="s">
        <v>31</v>
      </c>
      <c r="I175" s="43" t="s">
        <v>37</v>
      </c>
      <c r="J175" s="46">
        <v>0.5</v>
      </c>
      <c r="K175" s="43">
        <v>50</v>
      </c>
      <c r="L175" s="116">
        <v>419000</v>
      </c>
      <c r="M175" s="116"/>
      <c r="N175" s="45"/>
      <c r="O175" s="115">
        <v>0</v>
      </c>
    </row>
    <row r="176" spans="1:15" ht="15.75" x14ac:dyDescent="0.25">
      <c r="A176" s="14"/>
      <c r="B176" s="14" t="s">
        <v>101</v>
      </c>
      <c r="C176" s="14" t="s">
        <v>5</v>
      </c>
      <c r="D176" s="14" t="s">
        <v>102</v>
      </c>
      <c r="E176" s="14">
        <v>0.19</v>
      </c>
      <c r="F176" s="14" t="s">
        <v>83</v>
      </c>
      <c r="G176" s="14" t="s">
        <v>86</v>
      </c>
      <c r="H176" s="127" t="s">
        <v>39</v>
      </c>
      <c r="I176" s="128" t="s">
        <v>70</v>
      </c>
      <c r="J176" s="126">
        <v>0.5</v>
      </c>
      <c r="K176" s="128">
        <v>50</v>
      </c>
      <c r="L176" s="131">
        <v>332000</v>
      </c>
      <c r="M176" s="131"/>
      <c r="N176" s="129"/>
      <c r="O176" s="130">
        <v>0</v>
      </c>
    </row>
    <row r="177" spans="1:15" ht="15.75" x14ac:dyDescent="0.25">
      <c r="A177" s="14"/>
      <c r="B177" s="14" t="s">
        <v>101</v>
      </c>
      <c r="C177" s="14" t="s">
        <v>5</v>
      </c>
      <c r="D177" s="14" t="s">
        <v>102</v>
      </c>
      <c r="E177" s="14">
        <v>0.19</v>
      </c>
      <c r="F177" s="14" t="s">
        <v>83</v>
      </c>
      <c r="G177" s="14" t="s">
        <v>85</v>
      </c>
      <c r="H177" s="127" t="s">
        <v>39</v>
      </c>
      <c r="I177" s="128" t="s">
        <v>41</v>
      </c>
      <c r="J177" s="125">
        <v>1</v>
      </c>
      <c r="K177" s="128">
        <v>100</v>
      </c>
      <c r="L177" s="131">
        <v>350000</v>
      </c>
      <c r="M177" s="131"/>
      <c r="N177" s="129"/>
      <c r="O177" s="130">
        <v>0</v>
      </c>
    </row>
    <row r="178" spans="1:15" ht="15.75" x14ac:dyDescent="0.25">
      <c r="A178" s="14"/>
      <c r="B178" s="14" t="s">
        <v>101</v>
      </c>
      <c r="C178" s="14" t="s">
        <v>5</v>
      </c>
      <c r="D178" s="14" t="s">
        <v>102</v>
      </c>
      <c r="E178" s="14">
        <v>0.19</v>
      </c>
      <c r="F178" s="14" t="s">
        <v>83</v>
      </c>
      <c r="G178" s="14" t="s">
        <v>85</v>
      </c>
      <c r="H178" s="127" t="s">
        <v>39</v>
      </c>
      <c r="I178" s="128" t="s">
        <v>75</v>
      </c>
      <c r="J178" s="125">
        <v>1</v>
      </c>
      <c r="K178" s="128">
        <v>100</v>
      </c>
      <c r="L178" s="131">
        <v>376000</v>
      </c>
      <c r="M178" s="131"/>
      <c r="N178" s="129"/>
      <c r="O178" s="130">
        <v>0</v>
      </c>
    </row>
    <row r="179" spans="1:15" ht="15.75" x14ac:dyDescent="0.25">
      <c r="A179" s="14"/>
      <c r="B179" s="14" t="s">
        <v>101</v>
      </c>
      <c r="C179" s="14" t="s">
        <v>5</v>
      </c>
      <c r="D179" s="14" t="s">
        <v>102</v>
      </c>
      <c r="E179" s="14">
        <v>0.19</v>
      </c>
      <c r="F179" s="14" t="s">
        <v>84</v>
      </c>
      <c r="G179" s="14" t="s">
        <v>86</v>
      </c>
      <c r="H179" s="127" t="s">
        <v>39</v>
      </c>
      <c r="I179" s="128" t="s">
        <v>66</v>
      </c>
      <c r="J179" s="125">
        <v>1</v>
      </c>
      <c r="K179" s="128">
        <v>100</v>
      </c>
      <c r="L179" s="131">
        <v>498000</v>
      </c>
      <c r="M179" s="131"/>
      <c r="N179" s="129"/>
      <c r="O179" s="130">
        <v>0</v>
      </c>
    </row>
    <row r="180" spans="1:15" ht="15.75" x14ac:dyDescent="0.25">
      <c r="A180" s="14"/>
      <c r="B180" s="14" t="s">
        <v>101</v>
      </c>
      <c r="C180" s="14" t="s">
        <v>5</v>
      </c>
      <c r="D180" s="14" t="s">
        <v>102</v>
      </c>
      <c r="E180" s="14">
        <v>0.19</v>
      </c>
      <c r="F180" s="14" t="s">
        <v>84</v>
      </c>
      <c r="G180" s="14" t="s">
        <v>86</v>
      </c>
      <c r="H180" s="127" t="s">
        <v>39</v>
      </c>
      <c r="I180" s="128" t="s">
        <v>67</v>
      </c>
      <c r="J180" s="126">
        <v>0.5</v>
      </c>
      <c r="K180" s="128">
        <v>50</v>
      </c>
      <c r="L180" s="131">
        <v>387000</v>
      </c>
      <c r="M180" s="131"/>
      <c r="N180" s="129"/>
      <c r="O180" s="130">
        <v>0</v>
      </c>
    </row>
    <row r="181" spans="1:15" ht="15.75" x14ac:dyDescent="0.25">
      <c r="A181" s="14"/>
      <c r="B181" s="14" t="s">
        <v>101</v>
      </c>
      <c r="C181" s="14" t="s">
        <v>5</v>
      </c>
      <c r="D181" s="14" t="s">
        <v>102</v>
      </c>
      <c r="E181" s="14">
        <v>0.19</v>
      </c>
      <c r="F181" s="14" t="s">
        <v>84</v>
      </c>
      <c r="G181" s="14" t="s">
        <v>85</v>
      </c>
      <c r="H181" s="127" t="s">
        <v>39</v>
      </c>
      <c r="I181" s="128" t="s">
        <v>65</v>
      </c>
      <c r="J181" s="125">
        <v>1</v>
      </c>
      <c r="K181" s="128">
        <v>100</v>
      </c>
      <c r="L181" s="131">
        <v>369000</v>
      </c>
      <c r="M181" s="131"/>
      <c r="N181" s="129"/>
      <c r="O181" s="130">
        <v>0</v>
      </c>
    </row>
    <row r="182" spans="1:15" ht="15.75" x14ac:dyDescent="0.25">
      <c r="A182" s="14"/>
      <c r="B182" s="14" t="s">
        <v>101</v>
      </c>
      <c r="C182" s="14" t="s">
        <v>5</v>
      </c>
      <c r="D182" s="14" t="s">
        <v>102</v>
      </c>
      <c r="E182" s="14">
        <v>0.19</v>
      </c>
      <c r="F182" s="14" t="s">
        <v>84</v>
      </c>
      <c r="G182" s="14" t="s">
        <v>86</v>
      </c>
      <c r="H182" s="127" t="s">
        <v>39</v>
      </c>
      <c r="I182" s="128" t="s">
        <v>42</v>
      </c>
      <c r="J182" s="125">
        <v>1</v>
      </c>
      <c r="K182" s="128">
        <v>100</v>
      </c>
      <c r="L182" s="131">
        <v>498000</v>
      </c>
      <c r="M182" s="131"/>
      <c r="N182" s="129"/>
      <c r="O182" s="130">
        <v>0</v>
      </c>
    </row>
    <row r="183" spans="1:15" ht="15.75" x14ac:dyDescent="0.25">
      <c r="A183" s="14"/>
      <c r="B183" s="14" t="s">
        <v>101</v>
      </c>
      <c r="C183" s="14" t="s">
        <v>5</v>
      </c>
      <c r="D183" s="14" t="s">
        <v>102</v>
      </c>
      <c r="E183" s="14">
        <v>0.19</v>
      </c>
      <c r="F183" s="14" t="s">
        <v>84</v>
      </c>
      <c r="G183" s="14" t="s">
        <v>85</v>
      </c>
      <c r="H183" s="127" t="s">
        <v>39</v>
      </c>
      <c r="I183" s="128" t="s">
        <v>43</v>
      </c>
      <c r="J183" s="125">
        <v>1</v>
      </c>
      <c r="K183" s="128">
        <v>100</v>
      </c>
      <c r="L183" s="131">
        <v>395000</v>
      </c>
      <c r="M183" s="131"/>
      <c r="N183" s="129"/>
      <c r="O183" s="130">
        <v>0</v>
      </c>
    </row>
    <row r="184" spans="1:15" ht="15.75" x14ac:dyDescent="0.25">
      <c r="A184" s="14"/>
      <c r="B184" s="14" t="s">
        <v>101</v>
      </c>
      <c r="C184" s="14" t="s">
        <v>5</v>
      </c>
      <c r="D184" s="14" t="s">
        <v>102</v>
      </c>
      <c r="E184" s="14">
        <v>0.19</v>
      </c>
      <c r="F184" s="14" t="s">
        <v>83</v>
      </c>
      <c r="G184" s="14" t="s">
        <v>86</v>
      </c>
      <c r="H184" s="142" t="s">
        <v>44</v>
      </c>
      <c r="I184" s="143" t="s">
        <v>45</v>
      </c>
      <c r="J184" s="138">
        <v>1</v>
      </c>
      <c r="K184" s="143">
        <v>100</v>
      </c>
      <c r="L184" s="146">
        <v>332000</v>
      </c>
      <c r="M184" s="146"/>
      <c r="N184" s="144"/>
      <c r="O184" s="145">
        <v>0</v>
      </c>
    </row>
    <row r="185" spans="1:15" ht="15.75" x14ac:dyDescent="0.25">
      <c r="A185" s="14"/>
      <c r="B185" s="14" t="s">
        <v>101</v>
      </c>
      <c r="C185" s="14" t="s">
        <v>5</v>
      </c>
      <c r="D185" s="14" t="s">
        <v>102</v>
      </c>
      <c r="E185" s="14">
        <v>0.19</v>
      </c>
      <c r="F185" s="14" t="s">
        <v>83</v>
      </c>
      <c r="G185" s="14" t="s">
        <v>86</v>
      </c>
      <c r="H185" s="142" t="s">
        <v>44</v>
      </c>
      <c r="I185" s="143" t="s">
        <v>46</v>
      </c>
      <c r="J185" s="141">
        <v>0.75</v>
      </c>
      <c r="K185" s="143">
        <v>75</v>
      </c>
      <c r="L185" s="146">
        <v>260000</v>
      </c>
      <c r="M185" s="146"/>
      <c r="N185" s="144"/>
      <c r="O185" s="145">
        <v>0</v>
      </c>
    </row>
    <row r="186" spans="1:15" ht="15.75" x14ac:dyDescent="0.25">
      <c r="A186" s="14"/>
      <c r="B186" s="14" t="s">
        <v>101</v>
      </c>
      <c r="C186" s="14" t="s">
        <v>5</v>
      </c>
      <c r="D186" s="14" t="s">
        <v>102</v>
      </c>
      <c r="E186" s="14">
        <v>0.19</v>
      </c>
      <c r="F186" s="14" t="s">
        <v>83</v>
      </c>
      <c r="G186" s="14" t="s">
        <v>86</v>
      </c>
      <c r="H186" s="142" t="s">
        <v>44</v>
      </c>
      <c r="I186" s="143" t="s">
        <v>50</v>
      </c>
      <c r="J186" s="141">
        <v>0.75</v>
      </c>
      <c r="K186" s="143">
        <v>75</v>
      </c>
      <c r="L186" s="146">
        <v>275000</v>
      </c>
      <c r="M186" s="146"/>
      <c r="N186" s="144"/>
      <c r="O186" s="145">
        <v>0</v>
      </c>
    </row>
    <row r="187" spans="1:15" ht="15.75" x14ac:dyDescent="0.25">
      <c r="A187" s="14"/>
      <c r="B187" s="14" t="s">
        <v>101</v>
      </c>
      <c r="C187" s="14" t="s">
        <v>5</v>
      </c>
      <c r="D187" s="14" t="s">
        <v>102</v>
      </c>
      <c r="E187" s="14">
        <v>0.19</v>
      </c>
      <c r="F187" s="14" t="s">
        <v>83</v>
      </c>
      <c r="G187" s="14" t="s">
        <v>85</v>
      </c>
      <c r="H187" s="142" t="s">
        <v>44</v>
      </c>
      <c r="I187" s="143" t="s">
        <v>47</v>
      </c>
      <c r="J187" s="138">
        <v>1</v>
      </c>
      <c r="K187" s="143">
        <v>100</v>
      </c>
      <c r="L187" s="146">
        <v>378000</v>
      </c>
      <c r="M187" s="146"/>
      <c r="N187" s="144"/>
      <c r="O187" s="145">
        <v>0</v>
      </c>
    </row>
    <row r="188" spans="1:15" ht="15.75" x14ac:dyDescent="0.25">
      <c r="A188" s="14"/>
      <c r="B188" s="14" t="s">
        <v>101</v>
      </c>
      <c r="C188" s="14" t="s">
        <v>5</v>
      </c>
      <c r="D188" s="14" t="s">
        <v>102</v>
      </c>
      <c r="E188" s="14">
        <v>0.19</v>
      </c>
      <c r="F188" s="14" t="s">
        <v>83</v>
      </c>
      <c r="G188" s="14" t="s">
        <v>85</v>
      </c>
      <c r="H188" s="142" t="s">
        <v>44</v>
      </c>
      <c r="I188" s="143" t="s">
        <v>51</v>
      </c>
      <c r="J188" s="138">
        <v>1</v>
      </c>
      <c r="K188" s="143">
        <v>100</v>
      </c>
      <c r="L188" s="146">
        <v>382000</v>
      </c>
      <c r="M188" s="146"/>
      <c r="N188" s="144"/>
      <c r="O188" s="145">
        <v>0</v>
      </c>
    </row>
    <row r="189" spans="1:15" ht="15.75" x14ac:dyDescent="0.25">
      <c r="A189" s="14"/>
      <c r="B189" s="14" t="s">
        <v>101</v>
      </c>
      <c r="C189" s="14" t="s">
        <v>5</v>
      </c>
      <c r="D189" s="14" t="s">
        <v>102</v>
      </c>
      <c r="E189" s="14">
        <v>0.19</v>
      </c>
      <c r="F189" s="14" t="s">
        <v>83</v>
      </c>
      <c r="G189" s="14" t="s">
        <v>85</v>
      </c>
      <c r="H189" s="142" t="s">
        <v>44</v>
      </c>
      <c r="I189" s="143" t="s">
        <v>52</v>
      </c>
      <c r="J189" s="141">
        <v>0.75</v>
      </c>
      <c r="K189" s="143">
        <v>60</v>
      </c>
      <c r="L189" s="146">
        <v>267000</v>
      </c>
      <c r="M189" s="146"/>
      <c r="N189" s="144"/>
      <c r="O189" s="145">
        <v>0</v>
      </c>
    </row>
    <row r="190" spans="1:15" ht="15.75" x14ac:dyDescent="0.25">
      <c r="A190" s="14"/>
      <c r="B190" s="14" t="s">
        <v>101</v>
      </c>
      <c r="C190" s="14" t="s">
        <v>5</v>
      </c>
      <c r="D190" s="14" t="s">
        <v>102</v>
      </c>
      <c r="E190" s="14">
        <v>0.19</v>
      </c>
      <c r="F190" s="14" t="s">
        <v>84</v>
      </c>
      <c r="G190" s="14" t="s">
        <v>86</v>
      </c>
      <c r="H190" s="142" t="s">
        <v>44</v>
      </c>
      <c r="I190" s="143" t="s">
        <v>53</v>
      </c>
      <c r="J190" s="138">
        <v>1</v>
      </c>
      <c r="K190" s="143">
        <v>100</v>
      </c>
      <c r="L190" s="146">
        <v>447000</v>
      </c>
      <c r="M190" s="146"/>
      <c r="N190" s="144"/>
      <c r="O190" s="145">
        <v>0</v>
      </c>
    </row>
    <row r="191" spans="1:15" ht="15.75" x14ac:dyDescent="0.25">
      <c r="A191" s="14"/>
      <c r="B191" s="14" t="s">
        <v>101</v>
      </c>
      <c r="C191" s="14" t="s">
        <v>5</v>
      </c>
      <c r="D191" s="14" t="s">
        <v>102</v>
      </c>
      <c r="E191" s="14">
        <v>0.19</v>
      </c>
      <c r="F191" s="14" t="s">
        <v>84</v>
      </c>
      <c r="G191" s="14" t="s">
        <v>85</v>
      </c>
      <c r="H191" s="142" t="s">
        <v>44</v>
      </c>
      <c r="I191" s="143" t="s">
        <v>54</v>
      </c>
      <c r="J191" s="138">
        <v>1</v>
      </c>
      <c r="K191" s="143">
        <v>100</v>
      </c>
      <c r="L191" s="146">
        <v>381000</v>
      </c>
      <c r="M191" s="146"/>
      <c r="N191" s="144"/>
      <c r="O191" s="145">
        <v>0</v>
      </c>
    </row>
    <row r="192" spans="1:15" ht="15.75" x14ac:dyDescent="0.25">
      <c r="A192" s="14"/>
      <c r="B192" s="14" t="s">
        <v>101</v>
      </c>
      <c r="C192" s="14" t="s">
        <v>5</v>
      </c>
      <c r="D192" s="14" t="s">
        <v>102</v>
      </c>
      <c r="E192" s="14">
        <v>0.19</v>
      </c>
      <c r="F192" s="14" t="s">
        <v>84</v>
      </c>
      <c r="G192" s="14" t="s">
        <v>85</v>
      </c>
      <c r="H192" s="142" t="s">
        <v>44</v>
      </c>
      <c r="I192" s="143" t="s">
        <v>74</v>
      </c>
      <c r="J192" s="138">
        <v>1</v>
      </c>
      <c r="K192" s="143">
        <v>100</v>
      </c>
      <c r="L192" s="146">
        <v>381000</v>
      </c>
      <c r="M192" s="146"/>
      <c r="N192" s="144"/>
      <c r="O192" s="145">
        <v>0</v>
      </c>
    </row>
    <row r="193" spans="1:15" ht="15.75" x14ac:dyDescent="0.25">
      <c r="A193" s="14"/>
      <c r="B193" s="14" t="s">
        <v>101</v>
      </c>
      <c r="C193" s="14" t="s">
        <v>5</v>
      </c>
      <c r="D193" s="14" t="s">
        <v>102</v>
      </c>
      <c r="E193" s="14">
        <v>0.19</v>
      </c>
      <c r="F193" s="14" t="s">
        <v>84</v>
      </c>
      <c r="G193" s="14" t="s">
        <v>86</v>
      </c>
      <c r="H193" s="142" t="s">
        <v>44</v>
      </c>
      <c r="I193" s="143" t="s">
        <v>68</v>
      </c>
      <c r="J193" s="138">
        <v>1</v>
      </c>
      <c r="K193" s="143">
        <v>100</v>
      </c>
      <c r="L193" s="146">
        <v>447000</v>
      </c>
      <c r="M193" s="146"/>
      <c r="N193" s="144"/>
      <c r="O193" s="145">
        <v>0</v>
      </c>
    </row>
    <row r="194" spans="1:15" ht="15.75" x14ac:dyDescent="0.25">
      <c r="A194" s="14"/>
      <c r="B194" s="14" t="s">
        <v>101</v>
      </c>
      <c r="C194" s="14" t="s">
        <v>5</v>
      </c>
      <c r="D194" s="14" t="s">
        <v>102</v>
      </c>
      <c r="E194" s="14">
        <v>0.19</v>
      </c>
      <c r="F194" s="14" t="s">
        <v>84</v>
      </c>
      <c r="G194" s="14" t="s">
        <v>86</v>
      </c>
      <c r="H194" s="142" t="s">
        <v>44</v>
      </c>
      <c r="I194" s="143" t="s">
        <v>77</v>
      </c>
      <c r="J194" s="141">
        <v>0.5</v>
      </c>
      <c r="K194" s="143">
        <v>50</v>
      </c>
      <c r="L194" s="146">
        <v>339000</v>
      </c>
      <c r="M194" s="146"/>
      <c r="N194" s="144"/>
      <c r="O194" s="145">
        <v>0</v>
      </c>
    </row>
    <row r="195" spans="1:15" ht="15.75" x14ac:dyDescent="0.25">
      <c r="A195" s="14"/>
      <c r="B195" s="14" t="s">
        <v>101</v>
      </c>
      <c r="C195" s="14" t="s">
        <v>5</v>
      </c>
      <c r="D195" s="14" t="s">
        <v>102</v>
      </c>
      <c r="E195" s="14">
        <v>0.19</v>
      </c>
      <c r="F195" s="14" t="s">
        <v>84</v>
      </c>
      <c r="G195" s="14" t="s">
        <v>86</v>
      </c>
      <c r="H195" s="165" t="s">
        <v>57</v>
      </c>
      <c r="I195" s="99" t="s">
        <v>59</v>
      </c>
      <c r="J195" s="100">
        <v>1</v>
      </c>
      <c r="K195" s="99">
        <v>100</v>
      </c>
      <c r="L195" s="167">
        <v>409000</v>
      </c>
      <c r="M195" s="167"/>
      <c r="N195" s="102"/>
      <c r="O195" s="166">
        <v>0</v>
      </c>
    </row>
    <row r="196" spans="1:15" ht="15.75" x14ac:dyDescent="0.25">
      <c r="A196" s="14"/>
      <c r="B196" s="14" t="s">
        <v>101</v>
      </c>
      <c r="C196" s="14" t="s">
        <v>5</v>
      </c>
      <c r="D196" s="14" t="s">
        <v>102</v>
      </c>
      <c r="E196" s="14">
        <v>0.19</v>
      </c>
      <c r="F196" s="14" t="s">
        <v>84</v>
      </c>
      <c r="G196" s="14" t="s">
        <v>85</v>
      </c>
      <c r="H196" s="165" t="s">
        <v>57</v>
      </c>
      <c r="I196" s="99" t="s">
        <v>100</v>
      </c>
      <c r="J196" s="103">
        <v>0.5</v>
      </c>
      <c r="K196" s="99">
        <v>50</v>
      </c>
      <c r="L196" s="167">
        <v>325000</v>
      </c>
      <c r="M196" s="167"/>
      <c r="N196" s="102"/>
      <c r="O196" s="166">
        <v>0</v>
      </c>
    </row>
    <row r="197" spans="1:15" ht="15.75" x14ac:dyDescent="0.25">
      <c r="A197" s="14"/>
      <c r="B197" s="14" t="s">
        <v>101</v>
      </c>
      <c r="C197" s="14" t="s">
        <v>5</v>
      </c>
      <c r="D197" s="14" t="s">
        <v>102</v>
      </c>
      <c r="E197" s="14">
        <v>0.19</v>
      </c>
      <c r="F197" s="14" t="s">
        <v>84</v>
      </c>
      <c r="G197" s="14" t="s">
        <v>85</v>
      </c>
      <c r="H197" s="165" t="s">
        <v>57</v>
      </c>
      <c r="I197" s="99" t="s">
        <v>58</v>
      </c>
      <c r="J197" s="100">
        <v>1</v>
      </c>
      <c r="K197" s="99">
        <v>100</v>
      </c>
      <c r="L197" s="167">
        <v>486000</v>
      </c>
      <c r="M197" s="167"/>
      <c r="N197" s="102"/>
      <c r="O197" s="166">
        <v>0</v>
      </c>
    </row>
    <row r="198" spans="1:15" ht="15.75" x14ac:dyDescent="0.25">
      <c r="A198" s="14"/>
      <c r="B198" s="14" t="s">
        <v>101</v>
      </c>
      <c r="C198" s="14" t="s">
        <v>5</v>
      </c>
      <c r="D198" s="14" t="s">
        <v>102</v>
      </c>
      <c r="E198" s="14">
        <v>0.19</v>
      </c>
      <c r="F198" s="14" t="s">
        <v>84</v>
      </c>
      <c r="G198" s="14" t="s">
        <v>86</v>
      </c>
      <c r="H198" s="188" t="s">
        <v>71</v>
      </c>
      <c r="I198" s="172" t="s">
        <v>72</v>
      </c>
      <c r="J198" s="177">
        <v>0.75</v>
      </c>
      <c r="K198" s="172">
        <v>80</v>
      </c>
      <c r="L198" s="189">
        <v>338000</v>
      </c>
      <c r="M198" s="189"/>
      <c r="N198" s="175"/>
      <c r="O198" s="176">
        <v>0</v>
      </c>
    </row>
    <row r="199" spans="1:15" ht="15.75" x14ac:dyDescent="0.25">
      <c r="A199" s="14"/>
      <c r="B199" s="14" t="s">
        <v>101</v>
      </c>
      <c r="C199" s="14" t="s">
        <v>5</v>
      </c>
      <c r="D199" s="14" t="s">
        <v>102</v>
      </c>
      <c r="E199" s="14">
        <v>0.19</v>
      </c>
      <c r="F199" s="14" t="s">
        <v>84</v>
      </c>
      <c r="G199" s="14" t="s">
        <v>86</v>
      </c>
      <c r="H199" s="188" t="s">
        <v>71</v>
      </c>
      <c r="I199" s="172" t="s">
        <v>73</v>
      </c>
      <c r="J199" s="177">
        <v>0.5</v>
      </c>
      <c r="K199" s="172">
        <v>50</v>
      </c>
      <c r="L199" s="189">
        <v>253000</v>
      </c>
      <c r="M199" s="189"/>
      <c r="N199" s="175"/>
      <c r="O199" s="176">
        <v>0</v>
      </c>
    </row>
    <row r="200" spans="1:15" ht="15.75" x14ac:dyDescent="0.25">
      <c r="A200" s="14">
        <v>23659</v>
      </c>
      <c r="B200" s="14" t="s">
        <v>103</v>
      </c>
      <c r="C200" s="14" t="s">
        <v>5</v>
      </c>
      <c r="D200" s="14" t="s">
        <v>104</v>
      </c>
      <c r="E200" s="14">
        <v>0</v>
      </c>
      <c r="F200" s="14" t="s">
        <v>83</v>
      </c>
      <c r="G200" s="14" t="s">
        <v>85</v>
      </c>
      <c r="H200" s="36" t="s">
        <v>17</v>
      </c>
      <c r="I200" s="37" t="s">
        <v>187</v>
      </c>
      <c r="J200" s="38">
        <v>2</v>
      </c>
      <c r="K200" s="39">
        <v>200</v>
      </c>
      <c r="L200" s="40"/>
      <c r="M200" s="40"/>
      <c r="N200" s="40"/>
      <c r="O200" s="40">
        <v>0</v>
      </c>
    </row>
    <row r="201" spans="1:15" ht="15.75" x14ac:dyDescent="0.25">
      <c r="A201" s="14">
        <v>20872</v>
      </c>
      <c r="B201" s="14" t="s">
        <v>103</v>
      </c>
      <c r="C201" s="14" t="s">
        <v>5</v>
      </c>
      <c r="D201" s="14" t="s">
        <v>104</v>
      </c>
      <c r="E201" s="14">
        <v>0</v>
      </c>
      <c r="F201" s="14" t="s">
        <v>83</v>
      </c>
      <c r="G201" s="14" t="s">
        <v>85</v>
      </c>
      <c r="H201" s="36" t="s">
        <v>17</v>
      </c>
      <c r="I201" s="37" t="s">
        <v>188</v>
      </c>
      <c r="J201" s="38">
        <v>1</v>
      </c>
      <c r="K201" s="39">
        <v>100</v>
      </c>
      <c r="L201" s="40">
        <v>63716.814200000001</v>
      </c>
      <c r="M201" s="40"/>
      <c r="N201" s="40"/>
      <c r="O201" s="40">
        <v>0</v>
      </c>
    </row>
    <row r="202" spans="1:15" ht="15.75" x14ac:dyDescent="0.25">
      <c r="A202" s="14">
        <v>20873</v>
      </c>
      <c r="B202" s="14" t="s">
        <v>103</v>
      </c>
      <c r="C202" s="14" t="s">
        <v>5</v>
      </c>
      <c r="D202" s="14" t="s">
        <v>104</v>
      </c>
      <c r="E202" s="14">
        <v>0</v>
      </c>
      <c r="F202" s="14" t="s">
        <v>83</v>
      </c>
      <c r="G202" s="14" t="s">
        <v>85</v>
      </c>
      <c r="H202" s="36" t="s">
        <v>17</v>
      </c>
      <c r="I202" s="37" t="s">
        <v>189</v>
      </c>
      <c r="J202" s="37">
        <v>0.5</v>
      </c>
      <c r="K202" s="41">
        <v>50</v>
      </c>
      <c r="L202" s="65">
        <v>46017.699099999998</v>
      </c>
      <c r="M202" s="65"/>
      <c r="N202" s="65"/>
      <c r="O202" s="40">
        <v>0</v>
      </c>
    </row>
    <row r="203" spans="1:15" ht="15.75" x14ac:dyDescent="0.25">
      <c r="A203" s="14">
        <v>34656</v>
      </c>
      <c r="B203" s="14" t="s">
        <v>103</v>
      </c>
      <c r="C203" s="14" t="s">
        <v>5</v>
      </c>
      <c r="D203" s="14" t="s">
        <v>104</v>
      </c>
      <c r="E203" s="14">
        <v>0</v>
      </c>
      <c r="F203" s="14" t="s">
        <v>83</v>
      </c>
      <c r="G203" s="14" t="s">
        <v>85</v>
      </c>
      <c r="H203" s="36" t="s">
        <v>17</v>
      </c>
      <c r="I203" s="37" t="s">
        <v>190</v>
      </c>
      <c r="J203" s="37">
        <v>0.75</v>
      </c>
      <c r="K203" s="41">
        <v>75</v>
      </c>
      <c r="L203" s="65">
        <v>46902.654900000001</v>
      </c>
      <c r="M203" s="65"/>
      <c r="N203" s="65"/>
      <c r="O203" s="40">
        <v>0</v>
      </c>
    </row>
    <row r="204" spans="1:15" ht="15.75" x14ac:dyDescent="0.25">
      <c r="A204" s="14">
        <v>26085</v>
      </c>
      <c r="B204" s="14" t="s">
        <v>103</v>
      </c>
      <c r="C204" s="14" t="s">
        <v>5</v>
      </c>
      <c r="D204" s="14" t="s">
        <v>104</v>
      </c>
      <c r="E204" s="14">
        <v>0</v>
      </c>
      <c r="F204" s="14" t="s">
        <v>83</v>
      </c>
      <c r="G204" s="14" t="s">
        <v>86</v>
      </c>
      <c r="H204" s="36" t="s">
        <v>17</v>
      </c>
      <c r="I204" s="37" t="s">
        <v>191</v>
      </c>
      <c r="J204" s="38">
        <v>2</v>
      </c>
      <c r="K204" s="41">
        <v>200</v>
      </c>
      <c r="L204" s="65"/>
      <c r="M204" s="65"/>
      <c r="N204" s="65"/>
      <c r="O204" s="40">
        <v>0</v>
      </c>
    </row>
    <row r="205" spans="1:15" ht="15.75" x14ac:dyDescent="0.25">
      <c r="A205" s="14">
        <v>24578</v>
      </c>
      <c r="B205" s="14" t="s">
        <v>103</v>
      </c>
      <c r="C205" s="14" t="s">
        <v>5</v>
      </c>
      <c r="D205" s="14" t="s">
        <v>104</v>
      </c>
      <c r="E205" s="14">
        <v>0</v>
      </c>
      <c r="F205" s="14" t="s">
        <v>83</v>
      </c>
      <c r="G205" s="14" t="s">
        <v>86</v>
      </c>
      <c r="H205" s="36" t="s">
        <v>17</v>
      </c>
      <c r="I205" s="37" t="s">
        <v>192</v>
      </c>
      <c r="J205" s="37">
        <v>0.75</v>
      </c>
      <c r="K205" s="41">
        <v>75</v>
      </c>
      <c r="L205" s="65"/>
      <c r="M205" s="65"/>
      <c r="N205" s="65"/>
      <c r="O205" s="40">
        <v>0</v>
      </c>
    </row>
    <row r="206" spans="1:15" ht="15.75" x14ac:dyDescent="0.25">
      <c r="A206" s="14">
        <v>36988</v>
      </c>
      <c r="B206" s="14" t="s">
        <v>103</v>
      </c>
      <c r="C206" s="14" t="s">
        <v>5</v>
      </c>
      <c r="D206" s="14" t="s">
        <v>104</v>
      </c>
      <c r="E206" s="14">
        <v>0</v>
      </c>
      <c r="F206" s="14" t="s">
        <v>84</v>
      </c>
      <c r="G206" s="14" t="s">
        <v>86</v>
      </c>
      <c r="H206" s="36" t="s">
        <v>17</v>
      </c>
      <c r="I206" s="37" t="s">
        <v>193</v>
      </c>
      <c r="J206" s="37">
        <v>0.75</v>
      </c>
      <c r="K206" s="41">
        <v>85</v>
      </c>
      <c r="L206" s="65">
        <v>72566.371700000003</v>
      </c>
      <c r="M206" s="65"/>
      <c r="N206" s="65"/>
      <c r="O206" s="40">
        <v>72566.371700000003</v>
      </c>
    </row>
    <row r="207" spans="1:15" ht="15.75" x14ac:dyDescent="0.25">
      <c r="A207" s="14">
        <v>36987</v>
      </c>
      <c r="B207" s="14" t="s">
        <v>103</v>
      </c>
      <c r="C207" s="14" t="s">
        <v>5</v>
      </c>
      <c r="D207" s="14" t="s">
        <v>104</v>
      </c>
      <c r="E207" s="14">
        <v>0</v>
      </c>
      <c r="F207" s="14" t="s">
        <v>84</v>
      </c>
      <c r="G207" s="14" t="s">
        <v>86</v>
      </c>
      <c r="H207" s="36" t="s">
        <v>17</v>
      </c>
      <c r="I207" s="37" t="s">
        <v>194</v>
      </c>
      <c r="J207" s="37">
        <v>0.5</v>
      </c>
      <c r="K207" s="41">
        <v>50</v>
      </c>
      <c r="L207" s="65">
        <v>54867.256600000001</v>
      </c>
      <c r="M207" s="65"/>
      <c r="N207" s="65"/>
      <c r="O207" s="40">
        <v>54867.256600000001</v>
      </c>
    </row>
    <row r="208" spans="1:15" ht="15.75" x14ac:dyDescent="0.25">
      <c r="A208" s="14">
        <v>36986</v>
      </c>
      <c r="B208" s="14" t="s">
        <v>103</v>
      </c>
      <c r="C208" s="14" t="s">
        <v>5</v>
      </c>
      <c r="D208" s="14" t="s">
        <v>104</v>
      </c>
      <c r="E208" s="14">
        <v>0</v>
      </c>
      <c r="F208" s="14" t="s">
        <v>84</v>
      </c>
      <c r="G208" s="14" t="s">
        <v>86</v>
      </c>
      <c r="H208" s="36" t="s">
        <v>17</v>
      </c>
      <c r="I208" s="37" t="s">
        <v>195</v>
      </c>
      <c r="J208" s="37">
        <v>0.5</v>
      </c>
      <c r="K208" s="41">
        <v>30</v>
      </c>
      <c r="L208" s="65"/>
      <c r="M208" s="65"/>
      <c r="N208" s="65"/>
      <c r="O208" s="40">
        <v>0</v>
      </c>
    </row>
    <row r="209" spans="1:15" ht="15.75" x14ac:dyDescent="0.25">
      <c r="A209" s="14">
        <v>20396</v>
      </c>
      <c r="B209" s="14" t="s">
        <v>103</v>
      </c>
      <c r="C209" s="14" t="s">
        <v>5</v>
      </c>
      <c r="D209" s="14" t="s">
        <v>104</v>
      </c>
      <c r="E209" s="14">
        <v>0</v>
      </c>
      <c r="F209" s="14" t="s">
        <v>84</v>
      </c>
      <c r="G209" s="14" t="s">
        <v>85</v>
      </c>
      <c r="H209" s="36" t="s">
        <v>17</v>
      </c>
      <c r="I209" s="37" t="s">
        <v>196</v>
      </c>
      <c r="J209" s="38">
        <v>1</v>
      </c>
      <c r="K209" s="41">
        <v>100</v>
      </c>
      <c r="L209" s="65">
        <v>73451.327399999995</v>
      </c>
      <c r="M209" s="65"/>
      <c r="N209" s="65"/>
      <c r="O209" s="40">
        <v>0</v>
      </c>
    </row>
    <row r="210" spans="1:15" ht="15.75" x14ac:dyDescent="0.25">
      <c r="A210" s="14">
        <v>20397</v>
      </c>
      <c r="B210" s="14" t="s">
        <v>103</v>
      </c>
      <c r="C210" s="14" t="s">
        <v>5</v>
      </c>
      <c r="D210" s="14" t="s">
        <v>104</v>
      </c>
      <c r="E210" s="14">
        <v>0</v>
      </c>
      <c r="F210" s="14" t="s">
        <v>84</v>
      </c>
      <c r="G210" s="14" t="s">
        <v>85</v>
      </c>
      <c r="H210" s="36" t="s">
        <v>17</v>
      </c>
      <c r="I210" s="37" t="s">
        <v>197</v>
      </c>
      <c r="J210" s="37">
        <v>0.5</v>
      </c>
      <c r="K210" s="41">
        <v>50</v>
      </c>
      <c r="L210" s="65">
        <v>53097.345099999999</v>
      </c>
      <c r="M210" s="65"/>
      <c r="N210" s="65"/>
      <c r="O210" s="40">
        <v>0</v>
      </c>
    </row>
    <row r="211" spans="1:15" ht="15.75" x14ac:dyDescent="0.25">
      <c r="A211" s="14">
        <v>38302</v>
      </c>
      <c r="B211" s="14" t="s">
        <v>103</v>
      </c>
      <c r="C211" s="14" t="s">
        <v>5</v>
      </c>
      <c r="D211" s="14" t="s">
        <v>104</v>
      </c>
      <c r="E211" s="14">
        <v>0</v>
      </c>
      <c r="F211" s="14" t="s">
        <v>83</v>
      </c>
      <c r="G211" s="14" t="s">
        <v>87</v>
      </c>
      <c r="H211" s="36" t="s">
        <v>17</v>
      </c>
      <c r="I211" s="37" t="s">
        <v>198</v>
      </c>
      <c r="J211" s="38">
        <v>1</v>
      </c>
      <c r="K211" s="41">
        <v>100</v>
      </c>
      <c r="L211" s="65">
        <v>51327.433599999997</v>
      </c>
      <c r="M211" s="65"/>
      <c r="N211" s="65"/>
      <c r="O211" s="40">
        <v>0</v>
      </c>
    </row>
    <row r="212" spans="1:15" ht="15.75" x14ac:dyDescent="0.25">
      <c r="A212" s="14">
        <v>37065</v>
      </c>
      <c r="B212" s="14" t="s">
        <v>103</v>
      </c>
      <c r="C212" s="14" t="s">
        <v>5</v>
      </c>
      <c r="D212" s="14" t="s">
        <v>104</v>
      </c>
      <c r="E212" s="14">
        <v>0</v>
      </c>
      <c r="F212" s="14" t="s">
        <v>83</v>
      </c>
      <c r="G212" s="14" t="s">
        <v>87</v>
      </c>
      <c r="H212" s="36" t="s">
        <v>17</v>
      </c>
      <c r="I212" s="37" t="s">
        <v>199</v>
      </c>
      <c r="J212" s="38">
        <v>1</v>
      </c>
      <c r="K212" s="41">
        <v>100</v>
      </c>
      <c r="L212" s="65">
        <v>53097.345099999999</v>
      </c>
      <c r="M212" s="65"/>
      <c r="N212" s="65"/>
      <c r="O212" s="40">
        <v>0</v>
      </c>
    </row>
    <row r="213" spans="1:15" ht="15.75" x14ac:dyDescent="0.25">
      <c r="A213" s="14" t="s">
        <v>63</v>
      </c>
      <c r="B213" s="14" t="s">
        <v>103</v>
      </c>
      <c r="C213" s="14" t="s">
        <v>5</v>
      </c>
      <c r="D213" s="14" t="s">
        <v>104</v>
      </c>
      <c r="E213" s="14">
        <v>0</v>
      </c>
      <c r="F213" s="14" t="s">
        <v>84</v>
      </c>
      <c r="G213" s="14" t="s">
        <v>85</v>
      </c>
      <c r="H213" s="36" t="s">
        <v>17</v>
      </c>
      <c r="I213" s="37" t="s">
        <v>200</v>
      </c>
      <c r="J213" s="38">
        <v>1</v>
      </c>
      <c r="K213" s="41">
        <v>100</v>
      </c>
      <c r="L213" s="65">
        <v>78761.061900000001</v>
      </c>
      <c r="M213" s="65"/>
      <c r="N213" s="65"/>
      <c r="O213" s="40">
        <v>0</v>
      </c>
    </row>
    <row r="214" spans="1:15" ht="15.75" x14ac:dyDescent="0.25">
      <c r="A214" s="14" t="s">
        <v>64</v>
      </c>
      <c r="B214" s="14" t="s">
        <v>103</v>
      </c>
      <c r="C214" s="14" t="s">
        <v>5</v>
      </c>
      <c r="D214" s="14" t="s">
        <v>104</v>
      </c>
      <c r="E214" s="14">
        <v>0</v>
      </c>
      <c r="F214" s="14" t="s">
        <v>84</v>
      </c>
      <c r="G214" s="14" t="s">
        <v>85</v>
      </c>
      <c r="H214" s="36" t="s">
        <v>17</v>
      </c>
      <c r="I214" s="37" t="s">
        <v>201</v>
      </c>
      <c r="J214" s="37">
        <v>0.5</v>
      </c>
      <c r="K214" s="41">
        <v>50</v>
      </c>
      <c r="L214" s="65">
        <v>58407.079599999997</v>
      </c>
      <c r="M214" s="65"/>
      <c r="N214" s="65"/>
      <c r="O214" s="40">
        <v>0</v>
      </c>
    </row>
    <row r="215" spans="1:15" ht="15.75" x14ac:dyDescent="0.25">
      <c r="A215" s="14">
        <v>26214</v>
      </c>
      <c r="B215" s="14" t="s">
        <v>103</v>
      </c>
      <c r="C215" s="14" t="s">
        <v>5</v>
      </c>
      <c r="D215" s="14" t="s">
        <v>104</v>
      </c>
      <c r="E215" s="14">
        <v>0</v>
      </c>
      <c r="F215" s="14" t="s">
        <v>83</v>
      </c>
      <c r="G215" s="14" t="s">
        <v>85</v>
      </c>
      <c r="H215" s="36" t="s">
        <v>17</v>
      </c>
      <c r="I215" s="37" t="s">
        <v>202</v>
      </c>
      <c r="J215" s="38">
        <v>1</v>
      </c>
      <c r="K215" s="41">
        <v>100</v>
      </c>
      <c r="L215" s="65">
        <v>73451.327399999995</v>
      </c>
      <c r="M215" s="65"/>
      <c r="N215" s="65"/>
      <c r="O215" s="40">
        <v>0</v>
      </c>
    </row>
    <row r="216" spans="1:15" ht="15.75" x14ac:dyDescent="0.25">
      <c r="A216" s="14">
        <v>28765</v>
      </c>
      <c r="B216" s="14" t="s">
        <v>103</v>
      </c>
      <c r="C216" s="14" t="s">
        <v>5</v>
      </c>
      <c r="D216" s="14" t="s">
        <v>104</v>
      </c>
      <c r="E216" s="14">
        <v>0</v>
      </c>
      <c r="F216" s="14" t="s">
        <v>83</v>
      </c>
      <c r="G216" s="14" t="s">
        <v>86</v>
      </c>
      <c r="H216" s="36" t="s">
        <v>17</v>
      </c>
      <c r="I216" s="37" t="s">
        <v>203</v>
      </c>
      <c r="J216" s="38">
        <v>1</v>
      </c>
      <c r="K216" s="41">
        <v>100</v>
      </c>
      <c r="L216" s="65">
        <v>78761.061900000001</v>
      </c>
      <c r="M216" s="65"/>
      <c r="N216" s="65"/>
      <c r="O216" s="40">
        <v>0</v>
      </c>
    </row>
    <row r="217" spans="1:15" ht="15.75" x14ac:dyDescent="0.25">
      <c r="A217" s="14"/>
      <c r="B217" s="14" t="s">
        <v>103</v>
      </c>
      <c r="C217" s="14" t="s">
        <v>5</v>
      </c>
      <c r="D217" s="14" t="s">
        <v>104</v>
      </c>
      <c r="E217" s="14">
        <v>0</v>
      </c>
      <c r="F217" s="14" t="s">
        <v>83</v>
      </c>
      <c r="G217" s="14" t="s">
        <v>86</v>
      </c>
      <c r="H217" s="49" t="s">
        <v>18</v>
      </c>
      <c r="I217" s="50" t="s">
        <v>19</v>
      </c>
      <c r="J217" s="55">
        <v>1</v>
      </c>
      <c r="K217" s="50">
        <v>100</v>
      </c>
      <c r="L217" s="53">
        <v>59911.504399999998</v>
      </c>
      <c r="M217" s="53"/>
      <c r="N217" s="53"/>
      <c r="O217" s="79">
        <v>0</v>
      </c>
    </row>
    <row r="218" spans="1:15" ht="15.75" x14ac:dyDescent="0.25">
      <c r="A218" s="14"/>
      <c r="B218" s="14" t="s">
        <v>103</v>
      </c>
      <c r="C218" s="14" t="s">
        <v>5</v>
      </c>
      <c r="D218" s="14" t="s">
        <v>104</v>
      </c>
      <c r="E218" s="14">
        <v>0</v>
      </c>
      <c r="F218" s="14" t="s">
        <v>83</v>
      </c>
      <c r="G218" s="14" t="s">
        <v>85</v>
      </c>
      <c r="H218" s="49" t="s">
        <v>18</v>
      </c>
      <c r="I218" s="50" t="s">
        <v>89</v>
      </c>
      <c r="J218" s="54">
        <v>0.5</v>
      </c>
      <c r="K218" s="50">
        <v>50</v>
      </c>
      <c r="L218" s="53">
        <v>45398.230100000001</v>
      </c>
      <c r="M218" s="53"/>
      <c r="N218" s="53"/>
      <c r="O218" s="79">
        <v>0</v>
      </c>
    </row>
    <row r="219" spans="1:15" ht="15.75" x14ac:dyDescent="0.25">
      <c r="A219" s="14"/>
      <c r="B219" s="14" t="s">
        <v>103</v>
      </c>
      <c r="C219" s="14" t="s">
        <v>5</v>
      </c>
      <c r="D219" s="14" t="s">
        <v>104</v>
      </c>
      <c r="E219" s="14">
        <v>0</v>
      </c>
      <c r="F219" s="14" t="s">
        <v>83</v>
      </c>
      <c r="G219" s="14" t="s">
        <v>85</v>
      </c>
      <c r="H219" s="49" t="s">
        <v>18</v>
      </c>
      <c r="I219" s="50" t="s">
        <v>20</v>
      </c>
      <c r="J219" s="55">
        <v>1</v>
      </c>
      <c r="K219" s="50">
        <v>100</v>
      </c>
      <c r="L219" s="53">
        <v>54039.19</v>
      </c>
      <c r="M219" s="53"/>
      <c r="N219" s="53"/>
      <c r="O219" s="79">
        <v>0</v>
      </c>
    </row>
    <row r="220" spans="1:15" ht="15.75" x14ac:dyDescent="0.25">
      <c r="A220" s="14"/>
      <c r="B220" s="14" t="s">
        <v>103</v>
      </c>
      <c r="C220" s="14" t="s">
        <v>5</v>
      </c>
      <c r="D220" s="14" t="s">
        <v>104</v>
      </c>
      <c r="E220" s="14">
        <v>0</v>
      </c>
      <c r="F220" s="14" t="s">
        <v>84</v>
      </c>
      <c r="G220" s="14" t="s">
        <v>86</v>
      </c>
      <c r="H220" s="49" t="s">
        <v>18</v>
      </c>
      <c r="I220" s="50" t="s">
        <v>21</v>
      </c>
      <c r="J220" s="55">
        <v>1</v>
      </c>
      <c r="K220" s="50">
        <v>100</v>
      </c>
      <c r="L220" s="53">
        <v>82831.858399999997</v>
      </c>
      <c r="M220" s="53"/>
      <c r="N220" s="53"/>
      <c r="O220" s="79">
        <v>0</v>
      </c>
    </row>
    <row r="221" spans="1:15" ht="15.75" x14ac:dyDescent="0.25">
      <c r="A221" s="14"/>
      <c r="B221" s="14" t="s">
        <v>103</v>
      </c>
      <c r="C221" s="14" t="s">
        <v>5</v>
      </c>
      <c r="D221" s="14" t="s">
        <v>104</v>
      </c>
      <c r="E221" s="14">
        <v>0</v>
      </c>
      <c r="F221" s="14" t="s">
        <v>84</v>
      </c>
      <c r="G221" s="14" t="s">
        <v>86</v>
      </c>
      <c r="H221" s="49" t="s">
        <v>18</v>
      </c>
      <c r="I221" s="50" t="s">
        <v>79</v>
      </c>
      <c r="J221" s="54">
        <v>0.5</v>
      </c>
      <c r="K221" s="50">
        <v>50</v>
      </c>
      <c r="L221" s="53">
        <v>70707.964600000007</v>
      </c>
      <c r="M221" s="53"/>
      <c r="N221" s="53"/>
      <c r="O221" s="79">
        <v>0</v>
      </c>
    </row>
    <row r="222" spans="1:15" ht="15.75" x14ac:dyDescent="0.25">
      <c r="A222" s="14"/>
      <c r="B222" s="14" t="s">
        <v>103</v>
      </c>
      <c r="C222" s="14" t="s">
        <v>5</v>
      </c>
      <c r="D222" s="14" t="s">
        <v>104</v>
      </c>
      <c r="E222" s="14">
        <v>0</v>
      </c>
      <c r="F222" s="14" t="s">
        <v>84</v>
      </c>
      <c r="G222" s="14" t="s">
        <v>86</v>
      </c>
      <c r="H222" s="49" t="s">
        <v>18</v>
      </c>
      <c r="I222" s="50" t="s">
        <v>80</v>
      </c>
      <c r="J222" s="54">
        <v>0.5</v>
      </c>
      <c r="K222" s="50">
        <v>30</v>
      </c>
      <c r="L222" s="53"/>
      <c r="M222" s="53"/>
      <c r="N222" s="53"/>
      <c r="O222" s="79">
        <v>0</v>
      </c>
    </row>
    <row r="223" spans="1:15" ht="15.75" x14ac:dyDescent="0.25">
      <c r="A223" s="14"/>
      <c r="B223" s="14" t="s">
        <v>103</v>
      </c>
      <c r="C223" s="14" t="s">
        <v>5</v>
      </c>
      <c r="D223" s="14" t="s">
        <v>104</v>
      </c>
      <c r="E223" s="14">
        <v>0</v>
      </c>
      <c r="F223" s="14" t="s">
        <v>84</v>
      </c>
      <c r="G223" s="14" t="s">
        <v>85</v>
      </c>
      <c r="H223" s="49" t="s">
        <v>18</v>
      </c>
      <c r="I223" s="50" t="s">
        <v>22</v>
      </c>
      <c r="J223" s="55">
        <v>1</v>
      </c>
      <c r="K223" s="50">
        <v>100</v>
      </c>
      <c r="L223" s="53"/>
      <c r="M223" s="53"/>
      <c r="N223" s="53"/>
      <c r="O223" s="79">
        <v>0</v>
      </c>
    </row>
    <row r="224" spans="1:15" ht="15.75" x14ac:dyDescent="0.25">
      <c r="A224" s="14"/>
      <c r="B224" s="14" t="s">
        <v>103</v>
      </c>
      <c r="C224" s="14" t="s">
        <v>5</v>
      </c>
      <c r="D224" s="14" t="s">
        <v>104</v>
      </c>
      <c r="E224" s="14">
        <v>0</v>
      </c>
      <c r="F224" s="14" t="s">
        <v>83</v>
      </c>
      <c r="G224" s="14" t="s">
        <v>85</v>
      </c>
      <c r="H224" s="56" t="s">
        <v>23</v>
      </c>
      <c r="I224" s="57" t="s">
        <v>24</v>
      </c>
      <c r="J224" s="58">
        <v>1</v>
      </c>
      <c r="K224" s="57">
        <v>100</v>
      </c>
      <c r="L224" s="59">
        <v>55044.247799999997</v>
      </c>
      <c r="M224" s="59"/>
      <c r="N224" s="59"/>
      <c r="O224" s="88">
        <v>5044.2477999999974</v>
      </c>
    </row>
    <row r="225" spans="1:15" ht="15.75" x14ac:dyDescent="0.25">
      <c r="A225" s="14"/>
      <c r="B225" s="14" t="s">
        <v>103</v>
      </c>
      <c r="C225" s="14" t="s">
        <v>5</v>
      </c>
      <c r="D225" s="14" t="s">
        <v>104</v>
      </c>
      <c r="E225" s="14">
        <v>0</v>
      </c>
      <c r="F225" s="14" t="s">
        <v>84</v>
      </c>
      <c r="G225" s="14" t="s">
        <v>86</v>
      </c>
      <c r="H225" s="56" t="s">
        <v>23</v>
      </c>
      <c r="I225" s="57" t="s">
        <v>25</v>
      </c>
      <c r="J225" s="60">
        <v>1.5</v>
      </c>
      <c r="K225" s="57">
        <v>150</v>
      </c>
      <c r="L225" s="59"/>
      <c r="M225" s="59"/>
      <c r="N225" s="59"/>
      <c r="O225" s="88">
        <v>0</v>
      </c>
    </row>
    <row r="226" spans="1:15" ht="15.75" x14ac:dyDescent="0.25">
      <c r="A226" s="14"/>
      <c r="B226" s="14" t="s">
        <v>103</v>
      </c>
      <c r="C226" s="14" t="s">
        <v>5</v>
      </c>
      <c r="D226" s="14" t="s">
        <v>104</v>
      </c>
      <c r="E226" s="14">
        <v>0</v>
      </c>
      <c r="F226" s="14" t="s">
        <v>84</v>
      </c>
      <c r="G226" s="14" t="s">
        <v>86</v>
      </c>
      <c r="H226" s="56" t="s">
        <v>23</v>
      </c>
      <c r="I226" s="57" t="s">
        <v>26</v>
      </c>
      <c r="J226" s="58">
        <v>1</v>
      </c>
      <c r="K226" s="57">
        <v>100</v>
      </c>
      <c r="L226" s="59">
        <v>91504.424799999993</v>
      </c>
      <c r="M226" s="59"/>
      <c r="N226" s="59"/>
      <c r="O226" s="88">
        <v>8318.5840999999928</v>
      </c>
    </row>
    <row r="227" spans="1:15" ht="15.75" x14ac:dyDescent="0.25">
      <c r="A227" s="14"/>
      <c r="B227" s="14" t="s">
        <v>103</v>
      </c>
      <c r="C227" s="14" t="s">
        <v>5</v>
      </c>
      <c r="D227" s="14" t="s">
        <v>104</v>
      </c>
      <c r="E227" s="14">
        <v>0</v>
      </c>
      <c r="F227" s="14" t="s">
        <v>83</v>
      </c>
      <c r="G227" s="14" t="s">
        <v>85</v>
      </c>
      <c r="H227" s="56" t="s">
        <v>23</v>
      </c>
      <c r="I227" s="57" t="s">
        <v>27</v>
      </c>
      <c r="J227" s="58">
        <v>1</v>
      </c>
      <c r="K227" s="57">
        <v>100</v>
      </c>
      <c r="L227" s="59">
        <v>52566.371700000003</v>
      </c>
      <c r="M227" s="59"/>
      <c r="N227" s="59"/>
      <c r="O227" s="88">
        <v>4778.7611000000034</v>
      </c>
    </row>
    <row r="228" spans="1:15" ht="15.75" x14ac:dyDescent="0.25">
      <c r="A228" s="14"/>
      <c r="B228" s="14" t="s">
        <v>103</v>
      </c>
      <c r="C228" s="14" t="s">
        <v>5</v>
      </c>
      <c r="D228" s="14" t="s">
        <v>104</v>
      </c>
      <c r="E228" s="14">
        <v>0</v>
      </c>
      <c r="F228" s="14" t="s">
        <v>84</v>
      </c>
      <c r="G228" s="14" t="s">
        <v>86</v>
      </c>
      <c r="H228" s="56" t="s">
        <v>23</v>
      </c>
      <c r="I228" s="57" t="s">
        <v>28</v>
      </c>
      <c r="J228" s="61">
        <v>0.75</v>
      </c>
      <c r="K228" s="57">
        <v>65</v>
      </c>
      <c r="L228" s="59">
        <v>53982.300900000002</v>
      </c>
      <c r="M228" s="59"/>
      <c r="N228" s="59"/>
      <c r="O228" s="88">
        <v>0</v>
      </c>
    </row>
    <row r="229" spans="1:15" ht="15.75" x14ac:dyDescent="0.25">
      <c r="A229" s="14"/>
      <c r="B229" s="14" t="s">
        <v>103</v>
      </c>
      <c r="C229" s="14" t="s">
        <v>5</v>
      </c>
      <c r="D229" s="14" t="s">
        <v>104</v>
      </c>
      <c r="E229" s="14">
        <v>0</v>
      </c>
      <c r="F229" s="14" t="s">
        <v>84</v>
      </c>
      <c r="G229" s="14" t="s">
        <v>85</v>
      </c>
      <c r="H229" s="56" t="s">
        <v>23</v>
      </c>
      <c r="I229" s="57" t="s">
        <v>29</v>
      </c>
      <c r="J229" s="61">
        <v>0.75</v>
      </c>
      <c r="K229" s="57">
        <v>65</v>
      </c>
      <c r="L229" s="59">
        <v>51681.4159</v>
      </c>
      <c r="M229" s="59"/>
      <c r="N229" s="59"/>
      <c r="O229" s="88">
        <v>4778.7609999999986</v>
      </c>
    </row>
    <row r="230" spans="1:15" ht="15.75" x14ac:dyDescent="0.25">
      <c r="A230" s="14"/>
      <c r="B230" s="14" t="s">
        <v>103</v>
      </c>
      <c r="C230" s="14" t="s">
        <v>5</v>
      </c>
      <c r="D230" s="14" t="s">
        <v>104</v>
      </c>
      <c r="E230" s="14">
        <v>0</v>
      </c>
      <c r="F230" s="14" t="s">
        <v>84</v>
      </c>
      <c r="G230" s="14" t="s">
        <v>86</v>
      </c>
      <c r="H230" s="56" t="s">
        <v>23</v>
      </c>
      <c r="I230" s="57" t="s">
        <v>30</v>
      </c>
      <c r="J230" s="58">
        <v>1</v>
      </c>
      <c r="K230" s="57">
        <v>100</v>
      </c>
      <c r="L230" s="59">
        <v>70353.982300000003</v>
      </c>
      <c r="M230" s="59"/>
      <c r="N230" s="59"/>
      <c r="O230" s="88">
        <v>0</v>
      </c>
    </row>
    <row r="231" spans="1:15" ht="15.75" x14ac:dyDescent="0.25">
      <c r="A231" s="14"/>
      <c r="B231" s="14" t="s">
        <v>103</v>
      </c>
      <c r="C231" s="14" t="s">
        <v>5</v>
      </c>
      <c r="D231" s="14" t="s">
        <v>104</v>
      </c>
      <c r="E231" s="14">
        <v>0</v>
      </c>
      <c r="F231" s="14" t="s">
        <v>84</v>
      </c>
      <c r="G231" s="14" t="s">
        <v>86</v>
      </c>
      <c r="H231" s="42" t="s">
        <v>31</v>
      </c>
      <c r="I231" s="43" t="s">
        <v>32</v>
      </c>
      <c r="J231" s="47">
        <v>1</v>
      </c>
      <c r="K231" s="43">
        <v>100</v>
      </c>
      <c r="L231" s="45"/>
      <c r="M231" s="45"/>
      <c r="N231" s="45"/>
      <c r="O231" s="115">
        <v>0</v>
      </c>
    </row>
    <row r="232" spans="1:15" ht="15.75" x14ac:dyDescent="0.25">
      <c r="A232" s="14"/>
      <c r="B232" s="14" t="s">
        <v>103</v>
      </c>
      <c r="C232" s="14" t="s">
        <v>5</v>
      </c>
      <c r="D232" s="14" t="s">
        <v>104</v>
      </c>
      <c r="E232" s="14">
        <v>0</v>
      </c>
      <c r="F232" s="14" t="s">
        <v>84</v>
      </c>
      <c r="G232" s="14" t="s">
        <v>85</v>
      </c>
      <c r="H232" s="42" t="s">
        <v>31</v>
      </c>
      <c r="I232" s="43" t="s">
        <v>33</v>
      </c>
      <c r="J232" s="47">
        <v>1</v>
      </c>
      <c r="K232" s="43">
        <v>100</v>
      </c>
      <c r="L232" s="45">
        <v>70796.460200000001</v>
      </c>
      <c r="M232" s="45"/>
      <c r="N232" s="45"/>
      <c r="O232" s="115">
        <v>0</v>
      </c>
    </row>
    <row r="233" spans="1:15" ht="15.75" x14ac:dyDescent="0.25">
      <c r="A233" s="14"/>
      <c r="B233" s="14" t="s">
        <v>103</v>
      </c>
      <c r="C233" s="14" t="s">
        <v>5</v>
      </c>
      <c r="D233" s="14" t="s">
        <v>104</v>
      </c>
      <c r="E233" s="14">
        <v>0</v>
      </c>
      <c r="F233" s="14" t="s">
        <v>83</v>
      </c>
      <c r="G233" s="14" t="s">
        <v>85</v>
      </c>
      <c r="H233" s="42" t="s">
        <v>31</v>
      </c>
      <c r="I233" s="43" t="s">
        <v>34</v>
      </c>
      <c r="J233" s="47">
        <v>1</v>
      </c>
      <c r="K233" s="43">
        <v>100</v>
      </c>
      <c r="L233" s="45">
        <v>57522.123899999999</v>
      </c>
      <c r="M233" s="45"/>
      <c r="N233" s="45"/>
      <c r="O233" s="115">
        <v>0</v>
      </c>
    </row>
    <row r="234" spans="1:15" ht="15.75" x14ac:dyDescent="0.25">
      <c r="A234" s="14"/>
      <c r="B234" s="14" t="s">
        <v>103</v>
      </c>
      <c r="C234" s="14" t="s">
        <v>5</v>
      </c>
      <c r="D234" s="14" t="s">
        <v>104</v>
      </c>
      <c r="E234" s="14">
        <v>0</v>
      </c>
      <c r="F234" s="14" t="s">
        <v>83</v>
      </c>
      <c r="G234" s="14" t="s">
        <v>86</v>
      </c>
      <c r="H234" s="42" t="s">
        <v>31</v>
      </c>
      <c r="I234" s="43" t="s">
        <v>35</v>
      </c>
      <c r="J234" s="47">
        <v>1</v>
      </c>
      <c r="K234" s="43">
        <v>100</v>
      </c>
      <c r="L234" s="45"/>
      <c r="M234" s="45"/>
      <c r="N234" s="45"/>
      <c r="O234" s="115">
        <v>0</v>
      </c>
    </row>
    <row r="235" spans="1:15" ht="15.75" x14ac:dyDescent="0.25">
      <c r="A235" s="14"/>
      <c r="B235" s="14" t="s">
        <v>103</v>
      </c>
      <c r="C235" s="14" t="s">
        <v>5</v>
      </c>
      <c r="D235" s="14" t="s">
        <v>104</v>
      </c>
      <c r="E235" s="14">
        <v>0</v>
      </c>
      <c r="F235" s="14" t="s">
        <v>83</v>
      </c>
      <c r="G235" s="14" t="s">
        <v>85</v>
      </c>
      <c r="H235" s="42" t="s">
        <v>31</v>
      </c>
      <c r="I235" s="43" t="s">
        <v>36</v>
      </c>
      <c r="J235" s="47">
        <v>1</v>
      </c>
      <c r="K235" s="43">
        <v>100</v>
      </c>
      <c r="L235" s="45">
        <v>59292.035400000001</v>
      </c>
      <c r="M235" s="45"/>
      <c r="N235" s="45"/>
      <c r="O235" s="115">
        <v>0</v>
      </c>
    </row>
    <row r="236" spans="1:15" ht="15.75" x14ac:dyDescent="0.25">
      <c r="A236" s="14"/>
      <c r="B236" s="14" t="s">
        <v>103</v>
      </c>
      <c r="C236" s="14" t="s">
        <v>5</v>
      </c>
      <c r="D236" s="14" t="s">
        <v>104</v>
      </c>
      <c r="E236" s="14">
        <v>0</v>
      </c>
      <c r="F236" s="14" t="s">
        <v>84</v>
      </c>
      <c r="G236" s="14" t="s">
        <v>86</v>
      </c>
      <c r="H236" s="42" t="s">
        <v>31</v>
      </c>
      <c r="I236" s="43" t="s">
        <v>62</v>
      </c>
      <c r="J236" s="46">
        <v>0.75</v>
      </c>
      <c r="K236" s="43">
        <v>75</v>
      </c>
      <c r="L236" s="45"/>
      <c r="M236" s="45"/>
      <c r="N236" s="45"/>
      <c r="O236" s="115">
        <v>0</v>
      </c>
    </row>
    <row r="237" spans="1:15" ht="15.75" x14ac:dyDescent="0.25">
      <c r="A237" s="14"/>
      <c r="B237" s="14" t="s">
        <v>103</v>
      </c>
      <c r="C237" s="14" t="s">
        <v>5</v>
      </c>
      <c r="D237" s="14" t="s">
        <v>104</v>
      </c>
      <c r="E237" s="14">
        <v>0</v>
      </c>
      <c r="F237" s="14" t="s">
        <v>84</v>
      </c>
      <c r="G237" s="14" t="s">
        <v>86</v>
      </c>
      <c r="H237" s="42" t="s">
        <v>31</v>
      </c>
      <c r="I237" s="43" t="s">
        <v>37</v>
      </c>
      <c r="J237" s="46">
        <v>0.5</v>
      </c>
      <c r="K237" s="43">
        <v>50</v>
      </c>
      <c r="L237" s="45"/>
      <c r="M237" s="45"/>
      <c r="N237" s="45"/>
      <c r="O237" s="115">
        <v>0</v>
      </c>
    </row>
    <row r="238" spans="1:15" ht="15.75" x14ac:dyDescent="0.25">
      <c r="A238" s="14"/>
      <c r="B238" s="14" t="s">
        <v>103</v>
      </c>
      <c r="C238" s="14" t="s">
        <v>5</v>
      </c>
      <c r="D238" s="14" t="s">
        <v>104</v>
      </c>
      <c r="E238" s="14">
        <v>0</v>
      </c>
      <c r="F238" s="14" t="s">
        <v>84</v>
      </c>
      <c r="G238" s="14" t="s">
        <v>86</v>
      </c>
      <c r="H238" s="42" t="s">
        <v>31</v>
      </c>
      <c r="I238" s="43" t="s">
        <v>38</v>
      </c>
      <c r="J238" s="46">
        <v>0.75</v>
      </c>
      <c r="K238" s="43">
        <v>75</v>
      </c>
      <c r="L238" s="45"/>
      <c r="M238" s="45"/>
      <c r="N238" s="45"/>
      <c r="O238" s="115">
        <v>0</v>
      </c>
    </row>
    <row r="239" spans="1:15" ht="15.75" x14ac:dyDescent="0.25">
      <c r="A239" s="14"/>
      <c r="B239" s="14" t="s">
        <v>103</v>
      </c>
      <c r="C239" s="14" t="s">
        <v>5</v>
      </c>
      <c r="D239" s="14" t="s">
        <v>104</v>
      </c>
      <c r="E239" s="14">
        <v>0</v>
      </c>
      <c r="F239" s="14" t="s">
        <v>83</v>
      </c>
      <c r="G239" s="14" t="s">
        <v>86</v>
      </c>
      <c r="H239" s="127" t="s">
        <v>39</v>
      </c>
      <c r="I239" s="128" t="s">
        <v>90</v>
      </c>
      <c r="J239" s="122">
        <v>1.5</v>
      </c>
      <c r="K239" s="128">
        <v>150</v>
      </c>
      <c r="L239" s="129">
        <v>109734.51330000001</v>
      </c>
      <c r="M239" s="129"/>
      <c r="N239" s="129"/>
      <c r="O239" s="130">
        <v>3539.823000000004</v>
      </c>
    </row>
    <row r="240" spans="1:15" ht="15.75" x14ac:dyDescent="0.25">
      <c r="A240" s="14"/>
      <c r="B240" s="14" t="s">
        <v>103</v>
      </c>
      <c r="C240" s="14" t="s">
        <v>5</v>
      </c>
      <c r="D240" s="14" t="s">
        <v>104</v>
      </c>
      <c r="E240" s="14">
        <v>0</v>
      </c>
      <c r="F240" s="14" t="s">
        <v>83</v>
      </c>
      <c r="G240" s="14" t="s">
        <v>86</v>
      </c>
      <c r="H240" s="127" t="s">
        <v>39</v>
      </c>
      <c r="I240" s="128" t="s">
        <v>40</v>
      </c>
      <c r="J240" s="125">
        <v>1</v>
      </c>
      <c r="K240" s="128">
        <v>100</v>
      </c>
      <c r="L240" s="129">
        <v>84070.796499999997</v>
      </c>
      <c r="M240" s="129"/>
      <c r="N240" s="129"/>
      <c r="O240" s="130">
        <v>2654.8672999999981</v>
      </c>
    </row>
    <row r="241" spans="1:15" ht="15.75" x14ac:dyDescent="0.25">
      <c r="A241" s="14"/>
      <c r="B241" s="14" t="s">
        <v>103</v>
      </c>
      <c r="C241" s="14" t="s">
        <v>5</v>
      </c>
      <c r="D241" s="14" t="s">
        <v>104</v>
      </c>
      <c r="E241" s="14">
        <v>0</v>
      </c>
      <c r="F241" s="14" t="s">
        <v>83</v>
      </c>
      <c r="G241" s="14" t="s">
        <v>86</v>
      </c>
      <c r="H241" s="127" t="s">
        <v>39</v>
      </c>
      <c r="I241" s="128" t="s">
        <v>70</v>
      </c>
      <c r="J241" s="126">
        <v>0.5</v>
      </c>
      <c r="K241" s="128">
        <v>50</v>
      </c>
      <c r="L241" s="129">
        <v>65486.725700000003</v>
      </c>
      <c r="M241" s="129"/>
      <c r="N241" s="129"/>
      <c r="O241" s="130">
        <v>1769.911500000002</v>
      </c>
    </row>
    <row r="242" spans="1:15" ht="15.75" x14ac:dyDescent="0.25">
      <c r="A242" s="14"/>
      <c r="B242" s="14" t="s">
        <v>103</v>
      </c>
      <c r="C242" s="14" t="s">
        <v>5</v>
      </c>
      <c r="D242" s="14" t="s">
        <v>104</v>
      </c>
      <c r="E242" s="14">
        <v>0</v>
      </c>
      <c r="F242" s="14" t="s">
        <v>83</v>
      </c>
      <c r="G242" s="14" t="s">
        <v>85</v>
      </c>
      <c r="H242" s="127" t="s">
        <v>39</v>
      </c>
      <c r="I242" s="128" t="s">
        <v>41</v>
      </c>
      <c r="J242" s="125">
        <v>1</v>
      </c>
      <c r="K242" s="128">
        <v>100</v>
      </c>
      <c r="L242" s="129">
        <v>69911.504400000005</v>
      </c>
      <c r="M242" s="129"/>
      <c r="N242" s="129"/>
      <c r="O242" s="130">
        <v>2654.8672000000079</v>
      </c>
    </row>
    <row r="243" spans="1:15" ht="15.75" x14ac:dyDescent="0.25">
      <c r="A243" s="14"/>
      <c r="B243" s="14" t="s">
        <v>103</v>
      </c>
      <c r="C243" s="14" t="s">
        <v>5</v>
      </c>
      <c r="D243" s="14" t="s">
        <v>104</v>
      </c>
      <c r="E243" s="14">
        <v>0</v>
      </c>
      <c r="F243" s="14" t="s">
        <v>83</v>
      </c>
      <c r="G243" s="14" t="s">
        <v>85</v>
      </c>
      <c r="H243" s="127" t="s">
        <v>39</v>
      </c>
      <c r="I243" s="128" t="s">
        <v>88</v>
      </c>
      <c r="J243" s="126">
        <v>0.5</v>
      </c>
      <c r="K243" s="128">
        <v>50</v>
      </c>
      <c r="L243" s="129">
        <v>54867.256600000001</v>
      </c>
      <c r="M243" s="129"/>
      <c r="N243" s="129"/>
      <c r="O243" s="130">
        <v>1769.911500000002</v>
      </c>
    </row>
    <row r="244" spans="1:15" ht="15.75" x14ac:dyDescent="0.25">
      <c r="A244" s="14"/>
      <c r="B244" s="14" t="s">
        <v>103</v>
      </c>
      <c r="C244" s="14" t="s">
        <v>5</v>
      </c>
      <c r="D244" s="14" t="s">
        <v>104</v>
      </c>
      <c r="E244" s="14">
        <v>0</v>
      </c>
      <c r="F244" s="14" t="s">
        <v>83</v>
      </c>
      <c r="G244" s="14" t="s">
        <v>85</v>
      </c>
      <c r="H244" s="127" t="s">
        <v>39</v>
      </c>
      <c r="I244" s="128" t="s">
        <v>75</v>
      </c>
      <c r="J244" s="125">
        <v>1</v>
      </c>
      <c r="K244" s="128">
        <v>100</v>
      </c>
      <c r="L244" s="129">
        <v>74336.283200000005</v>
      </c>
      <c r="M244" s="129"/>
      <c r="N244" s="129"/>
      <c r="O244" s="130">
        <v>1769.911500000002</v>
      </c>
    </row>
    <row r="245" spans="1:15" ht="15.75" x14ac:dyDescent="0.25">
      <c r="A245" s="14"/>
      <c r="B245" s="14" t="s">
        <v>103</v>
      </c>
      <c r="C245" s="14" t="s">
        <v>5</v>
      </c>
      <c r="D245" s="14" t="s">
        <v>104</v>
      </c>
      <c r="E245" s="14">
        <v>0</v>
      </c>
      <c r="F245" s="14" t="s">
        <v>84</v>
      </c>
      <c r="G245" s="14" t="s">
        <v>86</v>
      </c>
      <c r="H245" s="127" t="s">
        <v>39</v>
      </c>
      <c r="I245" s="128" t="s">
        <v>66</v>
      </c>
      <c r="J245" s="125">
        <v>1</v>
      </c>
      <c r="K245" s="128">
        <v>100</v>
      </c>
      <c r="L245" s="129">
        <v>98230.088499999998</v>
      </c>
      <c r="M245" s="129"/>
      <c r="N245" s="129"/>
      <c r="O245" s="130">
        <v>98230.088499999998</v>
      </c>
    </row>
    <row r="246" spans="1:15" ht="15.75" x14ac:dyDescent="0.25">
      <c r="A246" s="14"/>
      <c r="B246" s="14" t="s">
        <v>103</v>
      </c>
      <c r="C246" s="14" t="s">
        <v>5</v>
      </c>
      <c r="D246" s="14" t="s">
        <v>104</v>
      </c>
      <c r="E246" s="14">
        <v>0</v>
      </c>
      <c r="F246" s="14" t="s">
        <v>84</v>
      </c>
      <c r="G246" s="14" t="s">
        <v>86</v>
      </c>
      <c r="H246" s="127" t="s">
        <v>39</v>
      </c>
      <c r="I246" s="128" t="s">
        <v>67</v>
      </c>
      <c r="J246" s="126">
        <v>0.5</v>
      </c>
      <c r="K246" s="128">
        <v>50</v>
      </c>
      <c r="L246" s="129">
        <v>76991.150399999999</v>
      </c>
      <c r="M246" s="129"/>
      <c r="N246" s="129"/>
      <c r="O246" s="130">
        <v>76991.150399999999</v>
      </c>
    </row>
    <row r="247" spans="1:15" ht="15.75" x14ac:dyDescent="0.25">
      <c r="A247" s="14"/>
      <c r="B247" s="14" t="s">
        <v>103</v>
      </c>
      <c r="C247" s="14" t="s">
        <v>5</v>
      </c>
      <c r="D247" s="14" t="s">
        <v>104</v>
      </c>
      <c r="E247" s="14">
        <v>0</v>
      </c>
      <c r="F247" s="14" t="s">
        <v>84</v>
      </c>
      <c r="G247" s="14" t="s">
        <v>85</v>
      </c>
      <c r="H247" s="127" t="s">
        <v>39</v>
      </c>
      <c r="I247" s="128" t="s">
        <v>65</v>
      </c>
      <c r="J247" s="125">
        <v>1</v>
      </c>
      <c r="K247" s="128">
        <v>100</v>
      </c>
      <c r="L247" s="129">
        <v>74336.283200000005</v>
      </c>
      <c r="M247" s="129"/>
      <c r="N247" s="129"/>
      <c r="O247" s="130">
        <v>1769.911500000002</v>
      </c>
    </row>
    <row r="248" spans="1:15" ht="15.75" x14ac:dyDescent="0.25">
      <c r="A248" s="14"/>
      <c r="B248" s="14" t="s">
        <v>103</v>
      </c>
      <c r="C248" s="14" t="s">
        <v>5</v>
      </c>
      <c r="D248" s="14" t="s">
        <v>104</v>
      </c>
      <c r="E248" s="14">
        <v>0</v>
      </c>
      <c r="F248" s="14" t="s">
        <v>84</v>
      </c>
      <c r="G248" s="14" t="s">
        <v>86</v>
      </c>
      <c r="H248" s="127" t="s">
        <v>39</v>
      </c>
      <c r="I248" s="128" t="s">
        <v>42</v>
      </c>
      <c r="J248" s="125">
        <v>1</v>
      </c>
      <c r="K248" s="128">
        <v>100</v>
      </c>
      <c r="L248" s="129">
        <v>98230.088499999998</v>
      </c>
      <c r="M248" s="129"/>
      <c r="N248" s="129"/>
      <c r="O248" s="130">
        <v>2654.8672999999981</v>
      </c>
    </row>
    <row r="249" spans="1:15" ht="15.75" x14ac:dyDescent="0.25">
      <c r="A249" s="14"/>
      <c r="B249" s="14" t="s">
        <v>103</v>
      </c>
      <c r="C249" s="14" t="s">
        <v>5</v>
      </c>
      <c r="D249" s="14" t="s">
        <v>104</v>
      </c>
      <c r="E249" s="14">
        <v>0</v>
      </c>
      <c r="F249" s="14" t="s">
        <v>84</v>
      </c>
      <c r="G249" s="14" t="s">
        <v>85</v>
      </c>
      <c r="H249" s="127" t="s">
        <v>39</v>
      </c>
      <c r="I249" s="128" t="s">
        <v>43</v>
      </c>
      <c r="J249" s="125">
        <v>1</v>
      </c>
      <c r="K249" s="128">
        <v>100</v>
      </c>
      <c r="L249" s="129">
        <v>74336.283200000005</v>
      </c>
      <c r="M249" s="129"/>
      <c r="N249" s="129"/>
      <c r="O249" s="130">
        <v>0</v>
      </c>
    </row>
    <row r="250" spans="1:15" ht="15.75" x14ac:dyDescent="0.25">
      <c r="A250" s="14"/>
      <c r="B250" s="14" t="s">
        <v>103</v>
      </c>
      <c r="C250" s="14" t="s">
        <v>5</v>
      </c>
      <c r="D250" s="14" t="s">
        <v>104</v>
      </c>
      <c r="E250" s="14">
        <v>0</v>
      </c>
      <c r="F250" s="14" t="s">
        <v>83</v>
      </c>
      <c r="G250" s="14" t="s">
        <v>86</v>
      </c>
      <c r="H250" s="142" t="s">
        <v>44</v>
      </c>
      <c r="I250" s="143" t="s">
        <v>45</v>
      </c>
      <c r="J250" s="138">
        <v>1</v>
      </c>
      <c r="K250" s="143">
        <v>100</v>
      </c>
      <c r="L250" s="144"/>
      <c r="M250" s="144"/>
      <c r="N250" s="144"/>
      <c r="O250" s="145">
        <v>0</v>
      </c>
    </row>
    <row r="251" spans="1:15" ht="15.75" x14ac:dyDescent="0.25">
      <c r="A251" s="14"/>
      <c r="B251" s="14" t="s">
        <v>103</v>
      </c>
      <c r="C251" s="14" t="s">
        <v>5</v>
      </c>
      <c r="D251" s="14" t="s">
        <v>104</v>
      </c>
      <c r="E251" s="14">
        <v>0</v>
      </c>
      <c r="F251" s="14" t="s">
        <v>83</v>
      </c>
      <c r="G251" s="14" t="s">
        <v>86</v>
      </c>
      <c r="H251" s="142" t="s">
        <v>44</v>
      </c>
      <c r="I251" s="143" t="s">
        <v>46</v>
      </c>
      <c r="J251" s="141">
        <v>0.75</v>
      </c>
      <c r="K251" s="143">
        <v>75</v>
      </c>
      <c r="L251" s="147">
        <v>42150.438000000002</v>
      </c>
      <c r="M251" s="147"/>
      <c r="N251" s="144"/>
      <c r="O251" s="145">
        <v>0</v>
      </c>
    </row>
    <row r="252" spans="1:15" ht="15.75" x14ac:dyDescent="0.25">
      <c r="A252" s="14"/>
      <c r="B252" s="14" t="s">
        <v>103</v>
      </c>
      <c r="C252" s="14" t="s">
        <v>5</v>
      </c>
      <c r="D252" s="14" t="s">
        <v>104</v>
      </c>
      <c r="E252" s="14">
        <v>0</v>
      </c>
      <c r="F252" s="14" t="s">
        <v>83</v>
      </c>
      <c r="G252" s="14" t="s">
        <v>86</v>
      </c>
      <c r="H252" s="142" t="s">
        <v>44</v>
      </c>
      <c r="I252" s="143" t="s">
        <v>50</v>
      </c>
      <c r="J252" s="141">
        <v>0.75</v>
      </c>
      <c r="K252" s="143">
        <v>75</v>
      </c>
      <c r="L252" s="144"/>
      <c r="M252" s="144"/>
      <c r="N252" s="144"/>
      <c r="O252" s="145">
        <v>0</v>
      </c>
    </row>
    <row r="253" spans="1:15" ht="15.75" x14ac:dyDescent="0.25">
      <c r="A253" s="14"/>
      <c r="B253" s="14" t="s">
        <v>103</v>
      </c>
      <c r="C253" s="14" t="s">
        <v>5</v>
      </c>
      <c r="D253" s="14" t="s">
        <v>104</v>
      </c>
      <c r="E253" s="14">
        <v>0</v>
      </c>
      <c r="F253" s="14" t="s">
        <v>83</v>
      </c>
      <c r="G253" s="14" t="s">
        <v>85</v>
      </c>
      <c r="H253" s="142" t="s">
        <v>44</v>
      </c>
      <c r="I253" s="143" t="s">
        <v>49</v>
      </c>
      <c r="J253" s="137">
        <v>1.5</v>
      </c>
      <c r="K253" s="143">
        <v>150</v>
      </c>
      <c r="L253" s="144"/>
      <c r="M253" s="144"/>
      <c r="N253" s="144"/>
      <c r="O253" s="145">
        <v>0</v>
      </c>
    </row>
    <row r="254" spans="1:15" ht="15.75" x14ac:dyDescent="0.25">
      <c r="A254" s="14"/>
      <c r="B254" s="14" t="s">
        <v>103</v>
      </c>
      <c r="C254" s="14" t="s">
        <v>5</v>
      </c>
      <c r="D254" s="14" t="s">
        <v>104</v>
      </c>
      <c r="E254" s="14">
        <v>0</v>
      </c>
      <c r="F254" s="14" t="s">
        <v>83</v>
      </c>
      <c r="G254" s="14" t="s">
        <v>85</v>
      </c>
      <c r="H254" s="142" t="s">
        <v>44</v>
      </c>
      <c r="I254" s="143" t="s">
        <v>48</v>
      </c>
      <c r="J254" s="137">
        <v>1.25</v>
      </c>
      <c r="K254" s="143">
        <v>125</v>
      </c>
      <c r="L254" s="144"/>
      <c r="M254" s="144"/>
      <c r="N254" s="144"/>
      <c r="O254" s="145">
        <v>0</v>
      </c>
    </row>
    <row r="255" spans="1:15" ht="15.75" x14ac:dyDescent="0.25">
      <c r="A255" s="14"/>
      <c r="B255" s="14" t="s">
        <v>103</v>
      </c>
      <c r="C255" s="14" t="s">
        <v>5</v>
      </c>
      <c r="D255" s="14" t="s">
        <v>104</v>
      </c>
      <c r="E255" s="14">
        <v>0</v>
      </c>
      <c r="F255" s="14" t="s">
        <v>83</v>
      </c>
      <c r="G255" s="14" t="s">
        <v>85</v>
      </c>
      <c r="H255" s="142" t="s">
        <v>44</v>
      </c>
      <c r="I255" s="143" t="s">
        <v>47</v>
      </c>
      <c r="J255" s="138">
        <v>1</v>
      </c>
      <c r="K255" s="143">
        <v>100</v>
      </c>
      <c r="L255" s="147">
        <v>51495.576000000001</v>
      </c>
      <c r="M255" s="147"/>
      <c r="N255" s="144"/>
      <c r="O255" s="145">
        <v>0</v>
      </c>
    </row>
    <row r="256" spans="1:15" ht="15.75" x14ac:dyDescent="0.25">
      <c r="A256" s="14"/>
      <c r="B256" s="14" t="s">
        <v>103</v>
      </c>
      <c r="C256" s="14" t="s">
        <v>5</v>
      </c>
      <c r="D256" s="14" t="s">
        <v>104</v>
      </c>
      <c r="E256" s="14">
        <v>0</v>
      </c>
      <c r="F256" s="14" t="s">
        <v>83</v>
      </c>
      <c r="G256" s="14" t="s">
        <v>85</v>
      </c>
      <c r="H256" s="142" t="s">
        <v>44</v>
      </c>
      <c r="I256" s="143" t="s">
        <v>51</v>
      </c>
      <c r="J256" s="138">
        <v>1</v>
      </c>
      <c r="K256" s="143">
        <v>100</v>
      </c>
      <c r="L256" s="147">
        <v>51495.576000000001</v>
      </c>
      <c r="M256" s="147"/>
      <c r="N256" s="144"/>
      <c r="O256" s="145">
        <v>0</v>
      </c>
    </row>
    <row r="257" spans="1:15" ht="15.75" x14ac:dyDescent="0.25">
      <c r="A257" s="14"/>
      <c r="B257" s="14" t="s">
        <v>103</v>
      </c>
      <c r="C257" s="14" t="s">
        <v>5</v>
      </c>
      <c r="D257" s="14" t="s">
        <v>104</v>
      </c>
      <c r="E257" s="14">
        <v>0</v>
      </c>
      <c r="F257" s="14" t="s">
        <v>83</v>
      </c>
      <c r="G257" s="14" t="s">
        <v>85</v>
      </c>
      <c r="H257" s="142" t="s">
        <v>44</v>
      </c>
      <c r="I257" s="143" t="s">
        <v>52</v>
      </c>
      <c r="J257" s="141">
        <v>0.75</v>
      </c>
      <c r="K257" s="143">
        <v>60</v>
      </c>
      <c r="L257" s="147">
        <v>52212.3894</v>
      </c>
      <c r="M257" s="144"/>
      <c r="N257" s="144"/>
      <c r="O257" s="145">
        <v>52212.3894</v>
      </c>
    </row>
    <row r="258" spans="1:15" ht="15.75" x14ac:dyDescent="0.25">
      <c r="A258" s="14"/>
      <c r="B258" s="14" t="s">
        <v>103</v>
      </c>
      <c r="C258" s="14" t="s">
        <v>5</v>
      </c>
      <c r="D258" s="14" t="s">
        <v>104</v>
      </c>
      <c r="E258" s="14">
        <v>0</v>
      </c>
      <c r="F258" s="14" t="s">
        <v>84</v>
      </c>
      <c r="G258" s="14" t="s">
        <v>86</v>
      </c>
      <c r="H258" s="142" t="s">
        <v>44</v>
      </c>
      <c r="I258" s="143" t="s">
        <v>53</v>
      </c>
      <c r="J258" s="138">
        <v>1</v>
      </c>
      <c r="K258" s="143">
        <v>100</v>
      </c>
      <c r="L258" s="147">
        <v>62123.893799999998</v>
      </c>
      <c r="M258" s="147"/>
      <c r="N258" s="144"/>
      <c r="O258" s="145">
        <v>0</v>
      </c>
    </row>
    <row r="259" spans="1:15" ht="15.75" x14ac:dyDescent="0.25">
      <c r="A259" s="14"/>
      <c r="B259" s="14" t="s">
        <v>103</v>
      </c>
      <c r="C259" s="14" t="s">
        <v>5</v>
      </c>
      <c r="D259" s="14" t="s">
        <v>104</v>
      </c>
      <c r="E259" s="14">
        <v>0</v>
      </c>
      <c r="F259" s="14" t="s">
        <v>84</v>
      </c>
      <c r="G259" s="14" t="s">
        <v>85</v>
      </c>
      <c r="H259" s="142" t="s">
        <v>44</v>
      </c>
      <c r="I259" s="143" t="s">
        <v>54</v>
      </c>
      <c r="J259" s="138">
        <v>1</v>
      </c>
      <c r="K259" s="143">
        <v>100</v>
      </c>
      <c r="L259" s="147">
        <v>51858.407099999997</v>
      </c>
      <c r="M259" s="147"/>
      <c r="N259" s="144"/>
      <c r="O259" s="145">
        <v>0</v>
      </c>
    </row>
    <row r="260" spans="1:15" ht="15.75" x14ac:dyDescent="0.25">
      <c r="A260" s="14"/>
      <c r="B260" s="14" t="s">
        <v>103</v>
      </c>
      <c r="C260" s="14" t="s">
        <v>5</v>
      </c>
      <c r="D260" s="14" t="s">
        <v>104</v>
      </c>
      <c r="E260" s="14">
        <v>0</v>
      </c>
      <c r="F260" s="14" t="s">
        <v>84</v>
      </c>
      <c r="G260" s="14" t="s">
        <v>85</v>
      </c>
      <c r="H260" s="142" t="s">
        <v>44</v>
      </c>
      <c r="I260" s="143" t="s">
        <v>74</v>
      </c>
      <c r="J260" s="138">
        <v>1</v>
      </c>
      <c r="K260" s="143">
        <v>100</v>
      </c>
      <c r="L260" s="147">
        <v>74336.283200000005</v>
      </c>
      <c r="M260" s="147"/>
      <c r="N260" s="144"/>
      <c r="O260" s="145">
        <v>74336.283200000005</v>
      </c>
    </row>
    <row r="261" spans="1:15" ht="15.75" x14ac:dyDescent="0.25">
      <c r="A261" s="14"/>
      <c r="B261" s="14" t="s">
        <v>103</v>
      </c>
      <c r="C261" s="14" t="s">
        <v>5</v>
      </c>
      <c r="D261" s="14" t="s">
        <v>104</v>
      </c>
      <c r="E261" s="14">
        <v>0</v>
      </c>
      <c r="F261" s="14" t="s">
        <v>84</v>
      </c>
      <c r="G261" s="14" t="s">
        <v>86</v>
      </c>
      <c r="H261" s="142" t="s">
        <v>44</v>
      </c>
      <c r="I261" s="143" t="s">
        <v>68</v>
      </c>
      <c r="J261" s="138">
        <v>1</v>
      </c>
      <c r="K261" s="143">
        <v>100</v>
      </c>
      <c r="L261" s="144"/>
      <c r="M261" s="144"/>
      <c r="N261" s="144"/>
      <c r="O261" s="145">
        <v>0</v>
      </c>
    </row>
    <row r="262" spans="1:15" ht="15.75" x14ac:dyDescent="0.25">
      <c r="A262" s="14"/>
      <c r="B262" s="14" t="s">
        <v>103</v>
      </c>
      <c r="C262" s="14" t="s">
        <v>5</v>
      </c>
      <c r="D262" s="14" t="s">
        <v>104</v>
      </c>
      <c r="E262" s="14">
        <v>0</v>
      </c>
      <c r="F262" s="14" t="s">
        <v>84</v>
      </c>
      <c r="G262" s="14" t="s">
        <v>86</v>
      </c>
      <c r="H262" s="142" t="s">
        <v>44</v>
      </c>
      <c r="I262" s="143" t="s">
        <v>77</v>
      </c>
      <c r="J262" s="141">
        <v>0.5</v>
      </c>
      <c r="K262" s="143">
        <v>50</v>
      </c>
      <c r="L262" s="147">
        <v>45840.707999999999</v>
      </c>
      <c r="M262" s="147"/>
      <c r="N262" s="144"/>
      <c r="O262" s="145">
        <v>0</v>
      </c>
    </row>
    <row r="263" spans="1:15" ht="15.75" x14ac:dyDescent="0.25">
      <c r="A263" s="14"/>
      <c r="B263" s="14" t="s">
        <v>103</v>
      </c>
      <c r="C263" s="14" t="s">
        <v>5</v>
      </c>
      <c r="D263" s="14" t="s">
        <v>104</v>
      </c>
      <c r="E263" s="14">
        <v>0</v>
      </c>
      <c r="F263" s="14" t="s">
        <v>84</v>
      </c>
      <c r="G263" s="14" t="s">
        <v>86</v>
      </c>
      <c r="H263" s="142" t="s">
        <v>44</v>
      </c>
      <c r="I263" s="143" t="s">
        <v>78</v>
      </c>
      <c r="J263" s="141">
        <v>0.5</v>
      </c>
      <c r="K263" s="143">
        <v>30</v>
      </c>
      <c r="L263" s="144"/>
      <c r="M263" s="144"/>
      <c r="N263" s="144"/>
      <c r="O263" s="145">
        <v>0</v>
      </c>
    </row>
    <row r="264" spans="1:15" ht="15.75" x14ac:dyDescent="0.25">
      <c r="A264" s="14"/>
      <c r="B264" s="14" t="s">
        <v>103</v>
      </c>
      <c r="C264" s="14" t="s">
        <v>5</v>
      </c>
      <c r="D264" s="14" t="s">
        <v>104</v>
      </c>
      <c r="E264" s="14">
        <v>0</v>
      </c>
      <c r="F264" s="14" t="s">
        <v>83</v>
      </c>
      <c r="G264" s="14" t="s">
        <v>87</v>
      </c>
      <c r="H264" s="27" t="s">
        <v>55</v>
      </c>
      <c r="I264" s="28" t="s">
        <v>56</v>
      </c>
      <c r="J264" s="22">
        <v>1</v>
      </c>
      <c r="K264" s="28">
        <v>100</v>
      </c>
      <c r="L264" s="20"/>
      <c r="M264" s="20"/>
      <c r="N264" s="20"/>
      <c r="O264" s="16">
        <v>0</v>
      </c>
    </row>
    <row r="265" spans="1:15" ht="15.75" x14ac:dyDescent="0.25">
      <c r="A265" s="14"/>
      <c r="B265" s="14" t="s">
        <v>103</v>
      </c>
      <c r="C265" s="14" t="s">
        <v>5</v>
      </c>
      <c r="D265" s="14" t="s">
        <v>104</v>
      </c>
      <c r="E265" s="14">
        <v>0</v>
      </c>
      <c r="F265" s="14" t="s">
        <v>84</v>
      </c>
      <c r="G265" s="14" t="s">
        <v>86</v>
      </c>
      <c r="H265" s="165" t="s">
        <v>57</v>
      </c>
      <c r="I265" s="99" t="s">
        <v>58</v>
      </c>
      <c r="J265" s="100">
        <v>1</v>
      </c>
      <c r="K265" s="99">
        <v>100</v>
      </c>
      <c r="L265" s="168">
        <v>70595.872600000002</v>
      </c>
      <c r="M265" s="168"/>
      <c r="N265" s="102"/>
      <c r="O265" s="166">
        <v>0</v>
      </c>
    </row>
    <row r="266" spans="1:15" ht="15.75" x14ac:dyDescent="0.25">
      <c r="A266" s="14"/>
      <c r="B266" s="14" t="s">
        <v>103</v>
      </c>
      <c r="C266" s="14" t="s">
        <v>5</v>
      </c>
      <c r="D266" s="14" t="s">
        <v>104</v>
      </c>
      <c r="E266" s="14">
        <v>0</v>
      </c>
      <c r="F266" s="14" t="s">
        <v>84</v>
      </c>
      <c r="G266" s="14" t="s">
        <v>85</v>
      </c>
      <c r="H266" s="165" t="s">
        <v>57</v>
      </c>
      <c r="I266" s="99" t="s">
        <v>76</v>
      </c>
      <c r="J266" s="103">
        <v>0.5</v>
      </c>
      <c r="K266" s="99">
        <v>50</v>
      </c>
      <c r="L266" s="102"/>
      <c r="M266" s="102"/>
      <c r="N266" s="102"/>
      <c r="O266" s="166">
        <v>0</v>
      </c>
    </row>
    <row r="267" spans="1:15" ht="15.75" x14ac:dyDescent="0.25">
      <c r="A267" s="14"/>
      <c r="B267" s="14" t="s">
        <v>103</v>
      </c>
      <c r="C267" s="14" t="s">
        <v>5</v>
      </c>
      <c r="D267" s="14" t="s">
        <v>104</v>
      </c>
      <c r="E267" s="14">
        <v>0</v>
      </c>
      <c r="F267" s="14" t="s">
        <v>84</v>
      </c>
      <c r="G267" s="14" t="s">
        <v>85</v>
      </c>
      <c r="H267" s="165" t="s">
        <v>57</v>
      </c>
      <c r="I267" s="99" t="s">
        <v>59</v>
      </c>
      <c r="J267" s="100">
        <v>1</v>
      </c>
      <c r="K267" s="99">
        <v>100</v>
      </c>
      <c r="L267" s="168">
        <v>56511.191200000001</v>
      </c>
      <c r="M267" s="168"/>
      <c r="N267" s="102"/>
      <c r="O267" s="166">
        <v>0</v>
      </c>
    </row>
    <row r="268" spans="1:15" ht="15.75" x14ac:dyDescent="0.25">
      <c r="A268" s="14"/>
      <c r="B268" s="14" t="s">
        <v>103</v>
      </c>
      <c r="C268" s="14" t="s">
        <v>5</v>
      </c>
      <c r="D268" s="14" t="s">
        <v>104</v>
      </c>
      <c r="E268" s="14">
        <v>0</v>
      </c>
      <c r="F268" s="14" t="s">
        <v>84</v>
      </c>
      <c r="G268" s="14" t="s">
        <v>86</v>
      </c>
      <c r="H268" s="188" t="s">
        <v>71</v>
      </c>
      <c r="I268" s="172" t="s">
        <v>72</v>
      </c>
      <c r="J268" s="177">
        <v>0.75</v>
      </c>
      <c r="K268" s="172">
        <v>80</v>
      </c>
      <c r="L268" s="175"/>
      <c r="M268" s="175"/>
      <c r="N268" s="175"/>
      <c r="O268" s="176">
        <v>0</v>
      </c>
    </row>
    <row r="269" spans="1:15" ht="15.75" x14ac:dyDescent="0.25">
      <c r="A269" s="14"/>
      <c r="B269" s="14" t="s">
        <v>103</v>
      </c>
      <c r="C269" s="14" t="s">
        <v>5</v>
      </c>
      <c r="D269" s="14" t="s">
        <v>104</v>
      </c>
      <c r="E269" s="14">
        <v>0</v>
      </c>
      <c r="F269" s="14" t="s">
        <v>84</v>
      </c>
      <c r="G269" s="14" t="s">
        <v>86</v>
      </c>
      <c r="H269" s="188" t="s">
        <v>71</v>
      </c>
      <c r="I269" s="172" t="s">
        <v>73</v>
      </c>
      <c r="J269" s="177">
        <v>0.5</v>
      </c>
      <c r="K269" s="172">
        <v>50</v>
      </c>
      <c r="L269" s="175"/>
      <c r="M269" s="175"/>
      <c r="N269" s="175"/>
      <c r="O269" s="176">
        <v>0</v>
      </c>
    </row>
    <row r="270" spans="1:15" ht="15.75" x14ac:dyDescent="0.25">
      <c r="A270" s="14"/>
      <c r="B270" s="14" t="s">
        <v>103</v>
      </c>
      <c r="C270" s="14" t="s">
        <v>5</v>
      </c>
      <c r="D270" s="14" t="s">
        <v>104</v>
      </c>
      <c r="E270" s="14">
        <v>0</v>
      </c>
      <c r="F270" s="14" t="s">
        <v>83</v>
      </c>
      <c r="G270" s="14" t="s">
        <v>86</v>
      </c>
      <c r="H270" s="197" t="s">
        <v>60</v>
      </c>
      <c r="I270" s="198" t="s">
        <v>69</v>
      </c>
      <c r="J270" s="194">
        <v>1</v>
      </c>
      <c r="K270" s="198">
        <v>100</v>
      </c>
      <c r="L270" s="199"/>
      <c r="M270" s="199"/>
      <c r="N270" s="199"/>
      <c r="O270" s="200">
        <v>0</v>
      </c>
    </row>
    <row r="271" spans="1:15" ht="15.75" x14ac:dyDescent="0.25">
      <c r="A271" s="14"/>
      <c r="B271" s="14" t="s">
        <v>103</v>
      </c>
      <c r="C271" s="14" t="s">
        <v>5</v>
      </c>
      <c r="D271" s="14" t="s">
        <v>104</v>
      </c>
      <c r="E271" s="14">
        <v>0</v>
      </c>
      <c r="F271" s="14" t="s">
        <v>83</v>
      </c>
      <c r="G271" s="14" t="s">
        <v>86</v>
      </c>
      <c r="H271" s="197" t="s">
        <v>60</v>
      </c>
      <c r="I271" s="198" t="s">
        <v>61</v>
      </c>
      <c r="J271" s="194">
        <v>1</v>
      </c>
      <c r="K271" s="198">
        <v>100</v>
      </c>
      <c r="L271" s="199"/>
      <c r="M271" s="199"/>
      <c r="N271" s="199"/>
      <c r="O271" s="200">
        <v>0</v>
      </c>
    </row>
    <row r="272" spans="1:15" ht="15.75" x14ac:dyDescent="0.25">
      <c r="A272" s="14">
        <v>23659</v>
      </c>
      <c r="B272" s="14" t="s">
        <v>111</v>
      </c>
      <c r="C272" s="14" t="s">
        <v>5</v>
      </c>
      <c r="D272" s="14" t="s">
        <v>112</v>
      </c>
      <c r="E272" s="14">
        <v>0.12</v>
      </c>
      <c r="F272" s="14" t="s">
        <v>83</v>
      </c>
      <c r="G272" s="14" t="s">
        <v>85</v>
      </c>
      <c r="H272" s="36" t="s">
        <v>17</v>
      </c>
      <c r="I272" s="37" t="s">
        <v>187</v>
      </c>
      <c r="J272" s="38">
        <v>2</v>
      </c>
      <c r="K272" s="39">
        <v>200</v>
      </c>
      <c r="L272" s="68">
        <v>1899</v>
      </c>
      <c r="M272" s="40"/>
      <c r="N272" s="40"/>
      <c r="O272" s="40">
        <v>1899</v>
      </c>
    </row>
    <row r="273" spans="1:15" ht="15.75" x14ac:dyDescent="0.25">
      <c r="A273" s="14">
        <v>20872</v>
      </c>
      <c r="B273" s="14" t="s">
        <v>111</v>
      </c>
      <c r="C273" s="14" t="s">
        <v>5</v>
      </c>
      <c r="D273" s="14" t="s">
        <v>112</v>
      </c>
      <c r="E273" s="14">
        <v>0.12</v>
      </c>
      <c r="F273" s="14" t="s">
        <v>83</v>
      </c>
      <c r="G273" s="14" t="s">
        <v>85</v>
      </c>
      <c r="H273" s="36" t="s">
        <v>17</v>
      </c>
      <c r="I273" s="37" t="s">
        <v>188</v>
      </c>
      <c r="J273" s="38">
        <v>1</v>
      </c>
      <c r="K273" s="39">
        <v>100</v>
      </c>
      <c r="L273" s="68">
        <v>1199</v>
      </c>
      <c r="M273" s="40"/>
      <c r="N273" s="40"/>
      <c r="O273" s="40">
        <v>1199</v>
      </c>
    </row>
    <row r="274" spans="1:15" ht="15.75" x14ac:dyDescent="0.25">
      <c r="A274" s="14">
        <v>20873</v>
      </c>
      <c r="B274" s="14" t="s">
        <v>111</v>
      </c>
      <c r="C274" s="14" t="s">
        <v>5</v>
      </c>
      <c r="D274" s="14" t="s">
        <v>112</v>
      </c>
      <c r="E274" s="14">
        <v>0.12</v>
      </c>
      <c r="F274" s="14" t="s">
        <v>83</v>
      </c>
      <c r="G274" s="14" t="s">
        <v>85</v>
      </c>
      <c r="H274" s="36" t="s">
        <v>17</v>
      </c>
      <c r="I274" s="37" t="s">
        <v>189</v>
      </c>
      <c r="J274" s="37">
        <v>0.5</v>
      </c>
      <c r="K274" s="41">
        <v>50</v>
      </c>
      <c r="L274" s="69">
        <v>849</v>
      </c>
      <c r="M274" s="65"/>
      <c r="N274" s="65"/>
      <c r="O274" s="40">
        <v>849</v>
      </c>
    </row>
    <row r="275" spans="1:15" ht="15.75" x14ac:dyDescent="0.25">
      <c r="A275" s="14">
        <v>34656</v>
      </c>
      <c r="B275" s="14" t="s">
        <v>111</v>
      </c>
      <c r="C275" s="14" t="s">
        <v>5</v>
      </c>
      <c r="D275" s="14" t="s">
        <v>112</v>
      </c>
      <c r="E275" s="14">
        <v>0.12</v>
      </c>
      <c r="F275" s="14" t="s">
        <v>83</v>
      </c>
      <c r="G275" s="14" t="s">
        <v>85</v>
      </c>
      <c r="H275" s="36" t="s">
        <v>17</v>
      </c>
      <c r="I275" s="37" t="s">
        <v>190</v>
      </c>
      <c r="J275" s="37">
        <v>0.75</v>
      </c>
      <c r="K275" s="41">
        <v>75</v>
      </c>
      <c r="L275" s="69">
        <v>849</v>
      </c>
      <c r="M275" s="65"/>
      <c r="N275" s="65"/>
      <c r="O275" s="40">
        <v>849</v>
      </c>
    </row>
    <row r="276" spans="1:15" ht="15.75" x14ac:dyDescent="0.25">
      <c r="A276" s="14">
        <v>26085</v>
      </c>
      <c r="B276" s="14" t="s">
        <v>111</v>
      </c>
      <c r="C276" s="14" t="s">
        <v>5</v>
      </c>
      <c r="D276" s="14" t="s">
        <v>112</v>
      </c>
      <c r="E276" s="14">
        <v>0.12</v>
      </c>
      <c r="F276" s="14" t="s">
        <v>83</v>
      </c>
      <c r="G276" s="14" t="s">
        <v>86</v>
      </c>
      <c r="H276" s="36" t="s">
        <v>17</v>
      </c>
      <c r="I276" s="37" t="s">
        <v>191</v>
      </c>
      <c r="J276" s="38">
        <v>2</v>
      </c>
      <c r="K276" s="41">
        <v>200</v>
      </c>
      <c r="L276" s="69">
        <v>2299</v>
      </c>
      <c r="M276" s="65"/>
      <c r="N276" s="65"/>
      <c r="O276" s="40">
        <v>2299</v>
      </c>
    </row>
    <row r="277" spans="1:15" ht="15.75" x14ac:dyDescent="0.25">
      <c r="A277" s="14">
        <v>24578</v>
      </c>
      <c r="B277" s="14" t="s">
        <v>111</v>
      </c>
      <c r="C277" s="14" t="s">
        <v>5</v>
      </c>
      <c r="D277" s="14" t="s">
        <v>112</v>
      </c>
      <c r="E277" s="14">
        <v>0.12</v>
      </c>
      <c r="F277" s="14" t="s">
        <v>83</v>
      </c>
      <c r="G277" s="14" t="s">
        <v>86</v>
      </c>
      <c r="H277" s="36" t="s">
        <v>17</v>
      </c>
      <c r="I277" s="37" t="s">
        <v>192</v>
      </c>
      <c r="J277" s="37">
        <v>0.75</v>
      </c>
      <c r="K277" s="41">
        <v>75</v>
      </c>
      <c r="L277" s="69">
        <v>1199</v>
      </c>
      <c r="M277" s="65"/>
      <c r="N277" s="65"/>
      <c r="O277" s="40">
        <v>1199</v>
      </c>
    </row>
    <row r="278" spans="1:15" ht="15.75" x14ac:dyDescent="0.25">
      <c r="A278" s="14">
        <v>36988</v>
      </c>
      <c r="B278" s="14" t="s">
        <v>111</v>
      </c>
      <c r="C278" s="14" t="s">
        <v>5</v>
      </c>
      <c r="D278" s="14" t="s">
        <v>112</v>
      </c>
      <c r="E278" s="14">
        <v>0.12</v>
      </c>
      <c r="F278" s="14" t="s">
        <v>84</v>
      </c>
      <c r="G278" s="14" t="s">
        <v>86</v>
      </c>
      <c r="H278" s="36" t="s">
        <v>17</v>
      </c>
      <c r="I278" s="37" t="s">
        <v>193</v>
      </c>
      <c r="J278" s="37">
        <v>0.75</v>
      </c>
      <c r="K278" s="41">
        <v>85</v>
      </c>
      <c r="L278" s="69">
        <v>1199</v>
      </c>
      <c r="M278" s="65"/>
      <c r="N278" s="65"/>
      <c r="O278" s="40">
        <v>1199</v>
      </c>
    </row>
    <row r="279" spans="1:15" ht="15.75" x14ac:dyDescent="0.25">
      <c r="A279" s="14">
        <v>36987</v>
      </c>
      <c r="B279" s="14" t="s">
        <v>111</v>
      </c>
      <c r="C279" s="14" t="s">
        <v>5</v>
      </c>
      <c r="D279" s="14" t="s">
        <v>112</v>
      </c>
      <c r="E279" s="14">
        <v>0.12</v>
      </c>
      <c r="F279" s="14" t="s">
        <v>84</v>
      </c>
      <c r="G279" s="14" t="s">
        <v>86</v>
      </c>
      <c r="H279" s="36" t="s">
        <v>17</v>
      </c>
      <c r="I279" s="37" t="s">
        <v>194</v>
      </c>
      <c r="J279" s="37">
        <v>0.5</v>
      </c>
      <c r="K279" s="41">
        <v>50</v>
      </c>
      <c r="L279" s="69">
        <v>999</v>
      </c>
      <c r="M279" s="65"/>
      <c r="N279" s="65"/>
      <c r="O279" s="40">
        <v>999</v>
      </c>
    </row>
    <row r="280" spans="1:15" ht="15.75" x14ac:dyDescent="0.25">
      <c r="A280" s="14">
        <v>36986</v>
      </c>
      <c r="B280" s="14" t="s">
        <v>111</v>
      </c>
      <c r="C280" s="14" t="s">
        <v>5</v>
      </c>
      <c r="D280" s="14" t="s">
        <v>112</v>
      </c>
      <c r="E280" s="14">
        <v>0.12</v>
      </c>
      <c r="F280" s="14" t="s">
        <v>84</v>
      </c>
      <c r="G280" s="14" t="s">
        <v>86</v>
      </c>
      <c r="H280" s="36" t="s">
        <v>17</v>
      </c>
      <c r="I280" s="37" t="s">
        <v>195</v>
      </c>
      <c r="J280" s="37">
        <v>0.5</v>
      </c>
      <c r="K280" s="41">
        <v>30</v>
      </c>
      <c r="L280" s="69">
        <v>799</v>
      </c>
      <c r="M280" s="65"/>
      <c r="N280" s="65"/>
      <c r="O280" s="40">
        <v>799</v>
      </c>
    </row>
    <row r="281" spans="1:15" ht="15.75" x14ac:dyDescent="0.25">
      <c r="A281" s="14">
        <v>20396</v>
      </c>
      <c r="B281" s="14" t="s">
        <v>111</v>
      </c>
      <c r="C281" s="14" t="s">
        <v>5</v>
      </c>
      <c r="D281" s="14" t="s">
        <v>112</v>
      </c>
      <c r="E281" s="14">
        <v>0.12</v>
      </c>
      <c r="F281" s="14" t="s">
        <v>84</v>
      </c>
      <c r="G281" s="14" t="s">
        <v>85</v>
      </c>
      <c r="H281" s="36" t="s">
        <v>17</v>
      </c>
      <c r="I281" s="37" t="s">
        <v>196</v>
      </c>
      <c r="J281" s="38">
        <v>1</v>
      </c>
      <c r="K281" s="41">
        <v>100</v>
      </c>
      <c r="L281" s="69">
        <v>1299</v>
      </c>
      <c r="M281" s="65"/>
      <c r="N281" s="65"/>
      <c r="O281" s="40">
        <v>1299</v>
      </c>
    </row>
    <row r="282" spans="1:15" ht="15.75" x14ac:dyDescent="0.25">
      <c r="A282" s="14">
        <v>20397</v>
      </c>
      <c r="B282" s="14" t="s">
        <v>111</v>
      </c>
      <c r="C282" s="14" t="s">
        <v>5</v>
      </c>
      <c r="D282" s="14" t="s">
        <v>112</v>
      </c>
      <c r="E282" s="14">
        <v>0.12</v>
      </c>
      <c r="F282" s="14" t="s">
        <v>84</v>
      </c>
      <c r="G282" s="14" t="s">
        <v>85</v>
      </c>
      <c r="H282" s="36" t="s">
        <v>17</v>
      </c>
      <c r="I282" s="37" t="s">
        <v>197</v>
      </c>
      <c r="J282" s="37">
        <v>0.5</v>
      </c>
      <c r="K282" s="41">
        <v>50</v>
      </c>
      <c r="L282" s="69">
        <v>999</v>
      </c>
      <c r="M282" s="65"/>
      <c r="N282" s="65"/>
      <c r="O282" s="40">
        <v>999</v>
      </c>
    </row>
    <row r="283" spans="1:15" ht="15.75" x14ac:dyDescent="0.25">
      <c r="A283" s="14">
        <v>38302</v>
      </c>
      <c r="B283" s="14" t="s">
        <v>111</v>
      </c>
      <c r="C283" s="14" t="s">
        <v>5</v>
      </c>
      <c r="D283" s="14" t="s">
        <v>112</v>
      </c>
      <c r="E283" s="14">
        <v>0.12</v>
      </c>
      <c r="F283" s="14" t="s">
        <v>83</v>
      </c>
      <c r="G283" s="14" t="s">
        <v>87</v>
      </c>
      <c r="H283" s="36" t="s">
        <v>17</v>
      </c>
      <c r="I283" s="37" t="s">
        <v>198</v>
      </c>
      <c r="J283" s="38">
        <v>1</v>
      </c>
      <c r="K283" s="41">
        <v>100</v>
      </c>
      <c r="L283" s="69">
        <v>899</v>
      </c>
      <c r="M283" s="65"/>
      <c r="N283" s="65"/>
      <c r="O283" s="40">
        <v>899</v>
      </c>
    </row>
    <row r="284" spans="1:15" ht="15.75" x14ac:dyDescent="0.25">
      <c r="A284" s="14">
        <v>37065</v>
      </c>
      <c r="B284" s="14" t="s">
        <v>111</v>
      </c>
      <c r="C284" s="14" t="s">
        <v>5</v>
      </c>
      <c r="D284" s="14" t="s">
        <v>112</v>
      </c>
      <c r="E284" s="14">
        <v>0.12</v>
      </c>
      <c r="F284" s="14" t="s">
        <v>83</v>
      </c>
      <c r="G284" s="14" t="s">
        <v>87</v>
      </c>
      <c r="H284" s="36" t="s">
        <v>17</v>
      </c>
      <c r="I284" s="37" t="s">
        <v>199</v>
      </c>
      <c r="J284" s="38">
        <v>1</v>
      </c>
      <c r="K284" s="41">
        <v>100</v>
      </c>
      <c r="L284" s="69">
        <v>899</v>
      </c>
      <c r="M284" s="65"/>
      <c r="N284" s="65"/>
      <c r="O284" s="40">
        <v>899</v>
      </c>
    </row>
    <row r="285" spans="1:15" ht="15.75" x14ac:dyDescent="0.25">
      <c r="A285" s="14" t="s">
        <v>63</v>
      </c>
      <c r="B285" s="14" t="s">
        <v>111</v>
      </c>
      <c r="C285" s="14" t="s">
        <v>5</v>
      </c>
      <c r="D285" s="14" t="s">
        <v>112</v>
      </c>
      <c r="E285" s="14">
        <v>0.12</v>
      </c>
      <c r="F285" s="14" t="s">
        <v>84</v>
      </c>
      <c r="G285" s="14" t="s">
        <v>85</v>
      </c>
      <c r="H285" s="36" t="s">
        <v>17</v>
      </c>
      <c r="I285" s="37" t="s">
        <v>200</v>
      </c>
      <c r="J285" s="38">
        <v>1</v>
      </c>
      <c r="K285" s="41">
        <v>100</v>
      </c>
      <c r="L285" s="69">
        <v>1399</v>
      </c>
      <c r="M285" s="65"/>
      <c r="N285" s="65"/>
      <c r="O285" s="40">
        <v>1399</v>
      </c>
    </row>
    <row r="286" spans="1:15" ht="15.75" x14ac:dyDescent="0.25">
      <c r="A286" s="14" t="s">
        <v>64</v>
      </c>
      <c r="B286" s="14" t="s">
        <v>111</v>
      </c>
      <c r="C286" s="14" t="s">
        <v>5</v>
      </c>
      <c r="D286" s="14" t="s">
        <v>112</v>
      </c>
      <c r="E286" s="14">
        <v>0.12</v>
      </c>
      <c r="F286" s="14" t="s">
        <v>84</v>
      </c>
      <c r="G286" s="14" t="s">
        <v>85</v>
      </c>
      <c r="H286" s="36" t="s">
        <v>17</v>
      </c>
      <c r="I286" s="37" t="s">
        <v>201</v>
      </c>
      <c r="J286" s="37">
        <v>0.5</v>
      </c>
      <c r="K286" s="41">
        <v>50</v>
      </c>
      <c r="L286" s="69">
        <v>999</v>
      </c>
      <c r="M286" s="65"/>
      <c r="N286" s="65"/>
      <c r="O286" s="40">
        <v>999</v>
      </c>
    </row>
    <row r="287" spans="1:15" ht="15.75" x14ac:dyDescent="0.25">
      <c r="A287" s="14">
        <v>26214</v>
      </c>
      <c r="B287" s="14" t="s">
        <v>111</v>
      </c>
      <c r="C287" s="14" t="s">
        <v>5</v>
      </c>
      <c r="D287" s="14" t="s">
        <v>112</v>
      </c>
      <c r="E287" s="14">
        <v>0.12</v>
      </c>
      <c r="F287" s="14" t="s">
        <v>83</v>
      </c>
      <c r="G287" s="14" t="s">
        <v>85</v>
      </c>
      <c r="H287" s="36" t="s">
        <v>17</v>
      </c>
      <c r="I287" s="37" t="s">
        <v>202</v>
      </c>
      <c r="J287" s="38">
        <v>1</v>
      </c>
      <c r="K287" s="41">
        <v>100</v>
      </c>
      <c r="L287" s="69">
        <v>1299</v>
      </c>
      <c r="M287" s="65"/>
      <c r="N287" s="65"/>
      <c r="O287" s="40">
        <v>1299</v>
      </c>
    </row>
    <row r="288" spans="1:15" ht="15.75" x14ac:dyDescent="0.25">
      <c r="A288" s="14">
        <v>28765</v>
      </c>
      <c r="B288" s="14" t="s">
        <v>111</v>
      </c>
      <c r="C288" s="14" t="s">
        <v>5</v>
      </c>
      <c r="D288" s="14" t="s">
        <v>112</v>
      </c>
      <c r="E288" s="14">
        <v>0.12</v>
      </c>
      <c r="F288" s="14" t="s">
        <v>83</v>
      </c>
      <c r="G288" s="14" t="s">
        <v>86</v>
      </c>
      <c r="H288" s="36" t="s">
        <v>17</v>
      </c>
      <c r="I288" s="37" t="s">
        <v>203</v>
      </c>
      <c r="J288" s="38">
        <v>1</v>
      </c>
      <c r="K288" s="41">
        <v>100</v>
      </c>
      <c r="L288" s="69"/>
      <c r="M288" s="65"/>
      <c r="N288" s="65"/>
      <c r="O288" s="40">
        <v>0</v>
      </c>
    </row>
    <row r="289" spans="1:15" ht="15.75" x14ac:dyDescent="0.25">
      <c r="A289" s="14"/>
      <c r="B289" s="14" t="s">
        <v>111</v>
      </c>
      <c r="C289" s="14" t="s">
        <v>5</v>
      </c>
      <c r="D289" s="14" t="s">
        <v>112</v>
      </c>
      <c r="E289" s="14">
        <v>0.12</v>
      </c>
      <c r="F289" s="14" t="s">
        <v>83</v>
      </c>
      <c r="G289" s="14" t="s">
        <v>86</v>
      </c>
      <c r="H289" s="49" t="s">
        <v>18</v>
      </c>
      <c r="I289" s="50" t="s">
        <v>19</v>
      </c>
      <c r="J289" s="55">
        <v>1</v>
      </c>
      <c r="K289" s="50">
        <v>100</v>
      </c>
      <c r="L289" s="81"/>
      <c r="M289" s="53"/>
      <c r="N289" s="53"/>
      <c r="O289" s="79">
        <v>0</v>
      </c>
    </row>
    <row r="290" spans="1:15" ht="15.75" x14ac:dyDescent="0.25">
      <c r="A290" s="14"/>
      <c r="B290" s="14" t="s">
        <v>111</v>
      </c>
      <c r="C290" s="14" t="s">
        <v>5</v>
      </c>
      <c r="D290" s="14" t="s">
        <v>112</v>
      </c>
      <c r="E290" s="14">
        <v>0.12</v>
      </c>
      <c r="F290" s="14" t="s">
        <v>83</v>
      </c>
      <c r="G290" s="14" t="s">
        <v>85</v>
      </c>
      <c r="H290" s="49" t="s">
        <v>18</v>
      </c>
      <c r="I290" s="50" t="s">
        <v>89</v>
      </c>
      <c r="J290" s="54">
        <v>0.5</v>
      </c>
      <c r="K290" s="50">
        <v>50</v>
      </c>
      <c r="L290" s="81">
        <v>799</v>
      </c>
      <c r="M290" s="53"/>
      <c r="N290" s="53"/>
      <c r="O290" s="79">
        <v>799</v>
      </c>
    </row>
    <row r="291" spans="1:15" ht="15.75" x14ac:dyDescent="0.25">
      <c r="A291" s="14"/>
      <c r="B291" s="14" t="s">
        <v>111</v>
      </c>
      <c r="C291" s="14" t="s">
        <v>5</v>
      </c>
      <c r="D291" s="14" t="s">
        <v>112</v>
      </c>
      <c r="E291" s="14">
        <v>0.12</v>
      </c>
      <c r="F291" s="14" t="s">
        <v>83</v>
      </c>
      <c r="G291" s="14" t="s">
        <v>85</v>
      </c>
      <c r="H291" s="49" t="s">
        <v>18</v>
      </c>
      <c r="I291" s="50" t="s">
        <v>20</v>
      </c>
      <c r="J291" s="55">
        <v>1</v>
      </c>
      <c r="K291" s="50">
        <v>100</v>
      </c>
      <c r="L291" s="81">
        <v>999</v>
      </c>
      <c r="M291" s="53"/>
      <c r="N291" s="53"/>
      <c r="O291" s="79">
        <v>999</v>
      </c>
    </row>
    <row r="292" spans="1:15" ht="15.75" x14ac:dyDescent="0.25">
      <c r="A292" s="14"/>
      <c r="B292" s="14" t="s">
        <v>111</v>
      </c>
      <c r="C292" s="14" t="s">
        <v>5</v>
      </c>
      <c r="D292" s="14" t="s">
        <v>112</v>
      </c>
      <c r="E292" s="14">
        <v>0.12</v>
      </c>
      <c r="F292" s="14" t="s">
        <v>84</v>
      </c>
      <c r="G292" s="14" t="s">
        <v>86</v>
      </c>
      <c r="H292" s="49" t="s">
        <v>18</v>
      </c>
      <c r="I292" s="50" t="s">
        <v>21</v>
      </c>
      <c r="J292" s="55">
        <v>1</v>
      </c>
      <c r="K292" s="50">
        <v>100</v>
      </c>
      <c r="L292" s="81">
        <v>1199</v>
      </c>
      <c r="M292" s="53"/>
      <c r="N292" s="53"/>
      <c r="O292" s="79">
        <v>1199</v>
      </c>
    </row>
    <row r="293" spans="1:15" ht="15.75" x14ac:dyDescent="0.25">
      <c r="A293" s="14"/>
      <c r="B293" s="14" t="s">
        <v>111</v>
      </c>
      <c r="C293" s="14" t="s">
        <v>5</v>
      </c>
      <c r="D293" s="14" t="s">
        <v>112</v>
      </c>
      <c r="E293" s="14">
        <v>0.12</v>
      </c>
      <c r="F293" s="14" t="s">
        <v>84</v>
      </c>
      <c r="G293" s="14" t="s">
        <v>86</v>
      </c>
      <c r="H293" s="49" t="s">
        <v>18</v>
      </c>
      <c r="I293" s="50" t="s">
        <v>79</v>
      </c>
      <c r="J293" s="54">
        <v>0.5</v>
      </c>
      <c r="K293" s="50">
        <v>50</v>
      </c>
      <c r="L293" s="81">
        <v>999</v>
      </c>
      <c r="M293" s="53"/>
      <c r="N293" s="53"/>
      <c r="O293" s="79">
        <v>999</v>
      </c>
    </row>
    <row r="294" spans="1:15" ht="15.75" x14ac:dyDescent="0.25">
      <c r="A294" s="14"/>
      <c r="B294" s="14" t="s">
        <v>111</v>
      </c>
      <c r="C294" s="14" t="s">
        <v>5</v>
      </c>
      <c r="D294" s="14" t="s">
        <v>112</v>
      </c>
      <c r="E294" s="14">
        <v>0.12</v>
      </c>
      <c r="F294" s="14" t="s">
        <v>84</v>
      </c>
      <c r="G294" s="14" t="s">
        <v>86</v>
      </c>
      <c r="H294" s="49" t="s">
        <v>18</v>
      </c>
      <c r="I294" s="50" t="s">
        <v>80</v>
      </c>
      <c r="J294" s="54">
        <v>0.5</v>
      </c>
      <c r="K294" s="50">
        <v>30</v>
      </c>
      <c r="L294" s="81">
        <v>749</v>
      </c>
      <c r="M294" s="53"/>
      <c r="N294" s="53"/>
      <c r="O294" s="79">
        <v>749</v>
      </c>
    </row>
    <row r="295" spans="1:15" ht="15.75" x14ac:dyDescent="0.25">
      <c r="A295" s="14"/>
      <c r="B295" s="14" t="s">
        <v>111</v>
      </c>
      <c r="C295" s="14" t="s">
        <v>5</v>
      </c>
      <c r="D295" s="14" t="s">
        <v>112</v>
      </c>
      <c r="E295" s="14">
        <v>0.12</v>
      </c>
      <c r="F295" s="14" t="s">
        <v>84</v>
      </c>
      <c r="G295" s="14" t="s">
        <v>85</v>
      </c>
      <c r="H295" s="49" t="s">
        <v>18</v>
      </c>
      <c r="I295" s="50" t="s">
        <v>22</v>
      </c>
      <c r="J295" s="55">
        <v>1</v>
      </c>
      <c r="K295" s="50">
        <v>100</v>
      </c>
      <c r="L295" s="81">
        <v>1099</v>
      </c>
      <c r="M295" s="53"/>
      <c r="N295" s="53"/>
      <c r="O295" s="79">
        <v>1099</v>
      </c>
    </row>
    <row r="296" spans="1:15" ht="15.75" x14ac:dyDescent="0.25">
      <c r="A296" s="14"/>
      <c r="B296" s="14" t="s">
        <v>111</v>
      </c>
      <c r="C296" s="14" t="s">
        <v>5</v>
      </c>
      <c r="D296" s="14" t="s">
        <v>112</v>
      </c>
      <c r="E296" s="14">
        <v>0.12</v>
      </c>
      <c r="F296" s="14" t="s">
        <v>83</v>
      </c>
      <c r="G296" s="14" t="s">
        <v>85</v>
      </c>
      <c r="H296" s="56" t="s">
        <v>23</v>
      </c>
      <c r="I296" s="57" t="s">
        <v>24</v>
      </c>
      <c r="J296" s="58">
        <v>1</v>
      </c>
      <c r="K296" s="57">
        <v>100</v>
      </c>
      <c r="L296" s="90">
        <v>905</v>
      </c>
      <c r="M296" s="59"/>
      <c r="N296" s="59"/>
      <c r="O296" s="88">
        <v>905</v>
      </c>
    </row>
    <row r="297" spans="1:15" ht="15.75" x14ac:dyDescent="0.25">
      <c r="A297" s="14"/>
      <c r="B297" s="14" t="s">
        <v>111</v>
      </c>
      <c r="C297" s="14" t="s">
        <v>5</v>
      </c>
      <c r="D297" s="14" t="s">
        <v>112</v>
      </c>
      <c r="E297" s="14">
        <v>0.12</v>
      </c>
      <c r="F297" s="14" t="s">
        <v>84</v>
      </c>
      <c r="G297" s="14" t="s">
        <v>86</v>
      </c>
      <c r="H297" s="56" t="s">
        <v>23</v>
      </c>
      <c r="I297" s="57" t="s">
        <v>25</v>
      </c>
      <c r="J297" s="60">
        <v>1.5</v>
      </c>
      <c r="K297" s="57">
        <v>150</v>
      </c>
      <c r="L297" s="90"/>
      <c r="M297" s="59"/>
      <c r="N297" s="59"/>
      <c r="O297" s="88">
        <v>0</v>
      </c>
    </row>
    <row r="298" spans="1:15" ht="15.75" x14ac:dyDescent="0.25">
      <c r="A298" s="14"/>
      <c r="B298" s="14" t="s">
        <v>111</v>
      </c>
      <c r="C298" s="14" t="s">
        <v>5</v>
      </c>
      <c r="D298" s="14" t="s">
        <v>112</v>
      </c>
      <c r="E298" s="14">
        <v>0.12</v>
      </c>
      <c r="F298" s="14" t="s">
        <v>84</v>
      </c>
      <c r="G298" s="14" t="s">
        <v>86</v>
      </c>
      <c r="H298" s="56" t="s">
        <v>23</v>
      </c>
      <c r="I298" s="57" t="s">
        <v>26</v>
      </c>
      <c r="J298" s="58">
        <v>1</v>
      </c>
      <c r="K298" s="57">
        <v>100</v>
      </c>
      <c r="L298" s="90">
        <v>1449</v>
      </c>
      <c r="M298" s="59"/>
      <c r="N298" s="59"/>
      <c r="O298" s="88">
        <v>1449</v>
      </c>
    </row>
    <row r="299" spans="1:15" ht="15.75" x14ac:dyDescent="0.25">
      <c r="A299" s="14"/>
      <c r="B299" s="14" t="s">
        <v>111</v>
      </c>
      <c r="C299" s="14" t="s">
        <v>5</v>
      </c>
      <c r="D299" s="14" t="s">
        <v>112</v>
      </c>
      <c r="E299" s="14">
        <v>0.12</v>
      </c>
      <c r="F299" s="14" t="s">
        <v>83</v>
      </c>
      <c r="G299" s="14" t="s">
        <v>85</v>
      </c>
      <c r="H299" s="56" t="s">
        <v>23</v>
      </c>
      <c r="I299" s="57" t="s">
        <v>27</v>
      </c>
      <c r="J299" s="58">
        <v>1</v>
      </c>
      <c r="K299" s="57">
        <v>100</v>
      </c>
      <c r="L299" s="90">
        <v>939</v>
      </c>
      <c r="M299" s="59"/>
      <c r="N299" s="59"/>
      <c r="O299" s="88">
        <v>939</v>
      </c>
    </row>
    <row r="300" spans="1:15" ht="15.75" x14ac:dyDescent="0.25">
      <c r="A300" s="14"/>
      <c r="B300" s="14" t="s">
        <v>111</v>
      </c>
      <c r="C300" s="14" t="s">
        <v>5</v>
      </c>
      <c r="D300" s="14" t="s">
        <v>112</v>
      </c>
      <c r="E300" s="14">
        <v>0.12</v>
      </c>
      <c r="F300" s="14" t="s">
        <v>84</v>
      </c>
      <c r="G300" s="14" t="s">
        <v>86</v>
      </c>
      <c r="H300" s="56" t="s">
        <v>23</v>
      </c>
      <c r="I300" s="57" t="s">
        <v>28</v>
      </c>
      <c r="J300" s="61">
        <v>0.75</v>
      </c>
      <c r="K300" s="57">
        <v>65</v>
      </c>
      <c r="L300" s="90"/>
      <c r="M300" s="59"/>
      <c r="N300" s="59"/>
      <c r="O300" s="88">
        <v>0</v>
      </c>
    </row>
    <row r="301" spans="1:15" ht="15.75" x14ac:dyDescent="0.25">
      <c r="A301" s="14"/>
      <c r="B301" s="14" t="s">
        <v>111</v>
      </c>
      <c r="C301" s="14" t="s">
        <v>5</v>
      </c>
      <c r="D301" s="14" t="s">
        <v>112</v>
      </c>
      <c r="E301" s="14">
        <v>0.12</v>
      </c>
      <c r="F301" s="14" t="s">
        <v>84</v>
      </c>
      <c r="G301" s="14" t="s">
        <v>85</v>
      </c>
      <c r="H301" s="56" t="s">
        <v>23</v>
      </c>
      <c r="I301" s="57" t="s">
        <v>29</v>
      </c>
      <c r="J301" s="61">
        <v>0.75</v>
      </c>
      <c r="K301" s="57">
        <v>65</v>
      </c>
      <c r="L301" s="90">
        <v>889</v>
      </c>
      <c r="M301" s="59"/>
      <c r="N301" s="59"/>
      <c r="O301" s="88">
        <v>889</v>
      </c>
    </row>
    <row r="302" spans="1:15" ht="15.75" x14ac:dyDescent="0.25">
      <c r="A302" s="14"/>
      <c r="B302" s="14" t="s">
        <v>111</v>
      </c>
      <c r="C302" s="14" t="s">
        <v>5</v>
      </c>
      <c r="D302" s="14" t="s">
        <v>112</v>
      </c>
      <c r="E302" s="14">
        <v>0.12</v>
      </c>
      <c r="F302" s="14" t="s">
        <v>84</v>
      </c>
      <c r="G302" s="14" t="s">
        <v>86</v>
      </c>
      <c r="H302" s="56" t="s">
        <v>23</v>
      </c>
      <c r="I302" s="57" t="s">
        <v>30</v>
      </c>
      <c r="J302" s="58">
        <v>1</v>
      </c>
      <c r="K302" s="57">
        <v>100</v>
      </c>
      <c r="L302" s="90"/>
      <c r="M302" s="59"/>
      <c r="N302" s="59"/>
      <c r="O302" s="88">
        <v>0</v>
      </c>
    </row>
    <row r="303" spans="1:15" ht="15.75" x14ac:dyDescent="0.25">
      <c r="A303" s="14"/>
      <c r="B303" s="14" t="s">
        <v>111</v>
      </c>
      <c r="C303" s="14" t="s">
        <v>5</v>
      </c>
      <c r="D303" s="14" t="s">
        <v>112</v>
      </c>
      <c r="E303" s="14">
        <v>0.12</v>
      </c>
      <c r="F303" s="14" t="s">
        <v>84</v>
      </c>
      <c r="G303" s="14" t="s">
        <v>86</v>
      </c>
      <c r="H303" s="42" t="s">
        <v>31</v>
      </c>
      <c r="I303" s="43" t="s">
        <v>32</v>
      </c>
      <c r="J303" s="47">
        <v>1</v>
      </c>
      <c r="K303" s="43">
        <v>100</v>
      </c>
      <c r="L303" s="117">
        <v>1299</v>
      </c>
      <c r="M303" s="45"/>
      <c r="N303" s="45"/>
      <c r="O303" s="115">
        <v>1299</v>
      </c>
    </row>
    <row r="304" spans="1:15" ht="15.75" x14ac:dyDescent="0.25">
      <c r="A304" s="14"/>
      <c r="B304" s="14" t="s">
        <v>111</v>
      </c>
      <c r="C304" s="14" t="s">
        <v>5</v>
      </c>
      <c r="D304" s="14" t="s">
        <v>112</v>
      </c>
      <c r="E304" s="14">
        <v>0.12</v>
      </c>
      <c r="F304" s="14" t="s">
        <v>84</v>
      </c>
      <c r="G304" s="14" t="s">
        <v>85</v>
      </c>
      <c r="H304" s="42" t="s">
        <v>31</v>
      </c>
      <c r="I304" s="43" t="s">
        <v>33</v>
      </c>
      <c r="J304" s="47">
        <v>1</v>
      </c>
      <c r="K304" s="43">
        <v>100</v>
      </c>
      <c r="L304" s="117"/>
      <c r="M304" s="45"/>
      <c r="N304" s="45"/>
      <c r="O304" s="115">
        <v>0</v>
      </c>
    </row>
    <row r="305" spans="1:15" ht="15.75" x14ac:dyDescent="0.25">
      <c r="A305" s="14"/>
      <c r="B305" s="14" t="s">
        <v>111</v>
      </c>
      <c r="C305" s="14" t="s">
        <v>5</v>
      </c>
      <c r="D305" s="14" t="s">
        <v>112</v>
      </c>
      <c r="E305" s="14">
        <v>0.12</v>
      </c>
      <c r="F305" s="14" t="s">
        <v>83</v>
      </c>
      <c r="G305" s="14" t="s">
        <v>85</v>
      </c>
      <c r="H305" s="42" t="s">
        <v>31</v>
      </c>
      <c r="I305" s="43" t="s">
        <v>34</v>
      </c>
      <c r="J305" s="47">
        <v>1</v>
      </c>
      <c r="K305" s="43">
        <v>100</v>
      </c>
      <c r="L305" s="117">
        <v>969</v>
      </c>
      <c r="M305" s="45"/>
      <c r="N305" s="45"/>
      <c r="O305" s="115">
        <v>969</v>
      </c>
    </row>
    <row r="306" spans="1:15" ht="15.75" x14ac:dyDescent="0.25">
      <c r="A306" s="14"/>
      <c r="B306" s="14" t="s">
        <v>111</v>
      </c>
      <c r="C306" s="14" t="s">
        <v>5</v>
      </c>
      <c r="D306" s="14" t="s">
        <v>112</v>
      </c>
      <c r="E306" s="14">
        <v>0.12</v>
      </c>
      <c r="F306" s="14" t="s">
        <v>83</v>
      </c>
      <c r="G306" s="14" t="s">
        <v>86</v>
      </c>
      <c r="H306" s="42" t="s">
        <v>31</v>
      </c>
      <c r="I306" s="43" t="s">
        <v>35</v>
      </c>
      <c r="J306" s="47">
        <v>1</v>
      </c>
      <c r="K306" s="43">
        <v>100</v>
      </c>
      <c r="L306" s="117"/>
      <c r="M306" s="45"/>
      <c r="N306" s="45"/>
      <c r="O306" s="115">
        <v>0</v>
      </c>
    </row>
    <row r="307" spans="1:15" ht="15.75" x14ac:dyDescent="0.25">
      <c r="A307" s="14"/>
      <c r="B307" s="14" t="s">
        <v>111</v>
      </c>
      <c r="C307" s="14" t="s">
        <v>5</v>
      </c>
      <c r="D307" s="14" t="s">
        <v>112</v>
      </c>
      <c r="E307" s="14">
        <v>0.12</v>
      </c>
      <c r="F307" s="14" t="s">
        <v>83</v>
      </c>
      <c r="G307" s="14" t="s">
        <v>85</v>
      </c>
      <c r="H307" s="42" t="s">
        <v>31</v>
      </c>
      <c r="I307" s="43" t="s">
        <v>36</v>
      </c>
      <c r="J307" s="47">
        <v>1</v>
      </c>
      <c r="K307" s="43">
        <v>100</v>
      </c>
      <c r="L307" s="117">
        <v>929</v>
      </c>
      <c r="M307" s="45"/>
      <c r="N307" s="45"/>
      <c r="O307" s="115">
        <v>929</v>
      </c>
    </row>
    <row r="308" spans="1:15" ht="15.75" x14ac:dyDescent="0.25">
      <c r="A308" s="14"/>
      <c r="B308" s="14" t="s">
        <v>111</v>
      </c>
      <c r="C308" s="14" t="s">
        <v>5</v>
      </c>
      <c r="D308" s="14" t="s">
        <v>112</v>
      </c>
      <c r="E308" s="14">
        <v>0.12</v>
      </c>
      <c r="F308" s="14" t="s">
        <v>84</v>
      </c>
      <c r="G308" s="14" t="s">
        <v>86</v>
      </c>
      <c r="H308" s="42" t="s">
        <v>31</v>
      </c>
      <c r="I308" s="43" t="s">
        <v>62</v>
      </c>
      <c r="J308" s="46">
        <v>0.75</v>
      </c>
      <c r="K308" s="43">
        <v>75</v>
      </c>
      <c r="L308" s="117">
        <v>1299</v>
      </c>
      <c r="M308" s="45"/>
      <c r="N308" s="45"/>
      <c r="O308" s="115">
        <v>1299</v>
      </c>
    </row>
    <row r="309" spans="1:15" ht="15.75" x14ac:dyDescent="0.25">
      <c r="A309" s="14"/>
      <c r="B309" s="14" t="s">
        <v>111</v>
      </c>
      <c r="C309" s="14" t="s">
        <v>5</v>
      </c>
      <c r="D309" s="14" t="s">
        <v>112</v>
      </c>
      <c r="E309" s="14">
        <v>0.12</v>
      </c>
      <c r="F309" s="14" t="s">
        <v>84</v>
      </c>
      <c r="G309" s="14" t="s">
        <v>86</v>
      </c>
      <c r="H309" s="42" t="s">
        <v>31</v>
      </c>
      <c r="I309" s="43" t="s">
        <v>37</v>
      </c>
      <c r="J309" s="46">
        <v>0.5</v>
      </c>
      <c r="K309" s="43">
        <v>50</v>
      </c>
      <c r="L309" s="117">
        <v>999</v>
      </c>
      <c r="M309" s="45"/>
      <c r="N309" s="45"/>
      <c r="O309" s="115">
        <v>999</v>
      </c>
    </row>
    <row r="310" spans="1:15" ht="15.75" x14ac:dyDescent="0.25">
      <c r="A310" s="14"/>
      <c r="B310" s="14" t="s">
        <v>111</v>
      </c>
      <c r="C310" s="14" t="s">
        <v>5</v>
      </c>
      <c r="D310" s="14" t="s">
        <v>112</v>
      </c>
      <c r="E310" s="14">
        <v>0.12</v>
      </c>
      <c r="F310" s="14" t="s">
        <v>84</v>
      </c>
      <c r="G310" s="14" t="s">
        <v>86</v>
      </c>
      <c r="H310" s="42" t="s">
        <v>31</v>
      </c>
      <c r="I310" s="43" t="s">
        <v>38</v>
      </c>
      <c r="J310" s="46">
        <v>0.75</v>
      </c>
      <c r="K310" s="43">
        <v>75</v>
      </c>
      <c r="L310" s="117"/>
      <c r="M310" s="45"/>
      <c r="N310" s="45"/>
      <c r="O310" s="115">
        <v>0</v>
      </c>
    </row>
    <row r="311" spans="1:15" ht="15.75" x14ac:dyDescent="0.25">
      <c r="A311" s="14"/>
      <c r="B311" s="14" t="s">
        <v>111</v>
      </c>
      <c r="C311" s="14" t="s">
        <v>5</v>
      </c>
      <c r="D311" s="14" t="s">
        <v>112</v>
      </c>
      <c r="E311" s="14">
        <v>0.12</v>
      </c>
      <c r="F311" s="14" t="s">
        <v>83</v>
      </c>
      <c r="G311" s="14" t="s">
        <v>86</v>
      </c>
      <c r="H311" s="127" t="s">
        <v>39</v>
      </c>
      <c r="I311" s="128" t="s">
        <v>90</v>
      </c>
      <c r="J311" s="122">
        <v>1.5</v>
      </c>
      <c r="K311" s="128">
        <v>150</v>
      </c>
      <c r="L311" s="132">
        <v>1669</v>
      </c>
      <c r="M311" s="129"/>
      <c r="N311" s="129"/>
      <c r="O311" s="130">
        <v>1669</v>
      </c>
    </row>
    <row r="312" spans="1:15" ht="15.75" x14ac:dyDescent="0.25">
      <c r="A312" s="14"/>
      <c r="B312" s="14" t="s">
        <v>111</v>
      </c>
      <c r="C312" s="14" t="s">
        <v>5</v>
      </c>
      <c r="D312" s="14" t="s">
        <v>112</v>
      </c>
      <c r="E312" s="14">
        <v>0.12</v>
      </c>
      <c r="F312" s="14" t="s">
        <v>83</v>
      </c>
      <c r="G312" s="14" t="s">
        <v>86</v>
      </c>
      <c r="H312" s="127" t="s">
        <v>39</v>
      </c>
      <c r="I312" s="128" t="s">
        <v>40</v>
      </c>
      <c r="J312" s="125">
        <v>1</v>
      </c>
      <c r="K312" s="128">
        <v>100</v>
      </c>
      <c r="L312" s="132">
        <v>1279</v>
      </c>
      <c r="M312" s="129"/>
      <c r="N312" s="129"/>
      <c r="O312" s="130">
        <v>1279</v>
      </c>
    </row>
    <row r="313" spans="1:15" ht="15.75" x14ac:dyDescent="0.25">
      <c r="A313" s="14"/>
      <c r="B313" s="14" t="s">
        <v>111</v>
      </c>
      <c r="C313" s="14" t="s">
        <v>5</v>
      </c>
      <c r="D313" s="14" t="s">
        <v>112</v>
      </c>
      <c r="E313" s="14">
        <v>0.12</v>
      </c>
      <c r="F313" s="14" t="s">
        <v>83</v>
      </c>
      <c r="G313" s="14" t="s">
        <v>86</v>
      </c>
      <c r="H313" s="127" t="s">
        <v>39</v>
      </c>
      <c r="I313" s="128" t="s">
        <v>70</v>
      </c>
      <c r="J313" s="126">
        <v>0.5</v>
      </c>
      <c r="K313" s="128">
        <v>50</v>
      </c>
      <c r="L313" s="132">
        <v>999</v>
      </c>
      <c r="M313" s="129"/>
      <c r="N313" s="129"/>
      <c r="O313" s="130">
        <v>999</v>
      </c>
    </row>
    <row r="314" spans="1:15" ht="15.75" x14ac:dyDescent="0.25">
      <c r="A314" s="14"/>
      <c r="B314" s="14" t="s">
        <v>111</v>
      </c>
      <c r="C314" s="14" t="s">
        <v>5</v>
      </c>
      <c r="D314" s="14" t="s">
        <v>112</v>
      </c>
      <c r="E314" s="14">
        <v>0.12</v>
      </c>
      <c r="F314" s="14" t="s">
        <v>83</v>
      </c>
      <c r="G314" s="14" t="s">
        <v>85</v>
      </c>
      <c r="H314" s="127" t="s">
        <v>39</v>
      </c>
      <c r="I314" s="128" t="s">
        <v>41</v>
      </c>
      <c r="J314" s="125">
        <v>1</v>
      </c>
      <c r="K314" s="128">
        <v>100</v>
      </c>
      <c r="L314" s="132">
        <v>999</v>
      </c>
      <c r="M314" s="129"/>
      <c r="N314" s="129"/>
      <c r="O314" s="130">
        <v>999</v>
      </c>
    </row>
    <row r="315" spans="1:15" ht="15.75" x14ac:dyDescent="0.25">
      <c r="A315" s="14"/>
      <c r="B315" s="14" t="s">
        <v>111</v>
      </c>
      <c r="C315" s="14" t="s">
        <v>5</v>
      </c>
      <c r="D315" s="14" t="s">
        <v>112</v>
      </c>
      <c r="E315" s="14">
        <v>0.12</v>
      </c>
      <c r="F315" s="14" t="s">
        <v>83</v>
      </c>
      <c r="G315" s="14" t="s">
        <v>85</v>
      </c>
      <c r="H315" s="127" t="s">
        <v>39</v>
      </c>
      <c r="I315" s="128" t="s">
        <v>88</v>
      </c>
      <c r="J315" s="126">
        <v>0.5</v>
      </c>
      <c r="K315" s="128">
        <v>50</v>
      </c>
      <c r="L315" s="132">
        <v>799</v>
      </c>
      <c r="M315" s="129"/>
      <c r="N315" s="129"/>
      <c r="O315" s="130">
        <v>799</v>
      </c>
    </row>
    <row r="316" spans="1:15" ht="15.75" x14ac:dyDescent="0.25">
      <c r="A316" s="14"/>
      <c r="B316" s="14" t="s">
        <v>111</v>
      </c>
      <c r="C316" s="14" t="s">
        <v>5</v>
      </c>
      <c r="D316" s="14" t="s">
        <v>112</v>
      </c>
      <c r="E316" s="14">
        <v>0.12</v>
      </c>
      <c r="F316" s="14" t="s">
        <v>83</v>
      </c>
      <c r="G316" s="14" t="s">
        <v>85</v>
      </c>
      <c r="H316" s="127" t="s">
        <v>39</v>
      </c>
      <c r="I316" s="128" t="s">
        <v>75</v>
      </c>
      <c r="J316" s="125">
        <v>1</v>
      </c>
      <c r="K316" s="128">
        <v>100</v>
      </c>
      <c r="L316" s="132">
        <v>1139</v>
      </c>
      <c r="M316" s="129"/>
      <c r="N316" s="129"/>
      <c r="O316" s="130">
        <v>1139</v>
      </c>
    </row>
    <row r="317" spans="1:15" ht="15.75" x14ac:dyDescent="0.25">
      <c r="A317" s="14"/>
      <c r="B317" s="14" t="s">
        <v>111</v>
      </c>
      <c r="C317" s="14" t="s">
        <v>5</v>
      </c>
      <c r="D317" s="14" t="s">
        <v>112</v>
      </c>
      <c r="E317" s="14">
        <v>0.12</v>
      </c>
      <c r="F317" s="14" t="s">
        <v>84</v>
      </c>
      <c r="G317" s="14" t="s">
        <v>86</v>
      </c>
      <c r="H317" s="127" t="s">
        <v>39</v>
      </c>
      <c r="I317" s="128" t="s">
        <v>66</v>
      </c>
      <c r="J317" s="125">
        <v>1</v>
      </c>
      <c r="K317" s="128">
        <v>100</v>
      </c>
      <c r="L317" s="132">
        <v>1499</v>
      </c>
      <c r="M317" s="129"/>
      <c r="N317" s="129"/>
      <c r="O317" s="130">
        <v>1499</v>
      </c>
    </row>
    <row r="318" spans="1:15" ht="15.75" x14ac:dyDescent="0.25">
      <c r="A318" s="14"/>
      <c r="B318" s="14" t="s">
        <v>111</v>
      </c>
      <c r="C318" s="14" t="s">
        <v>5</v>
      </c>
      <c r="D318" s="14" t="s">
        <v>112</v>
      </c>
      <c r="E318" s="14">
        <v>0.12</v>
      </c>
      <c r="F318" s="14" t="s">
        <v>84</v>
      </c>
      <c r="G318" s="14" t="s">
        <v>86</v>
      </c>
      <c r="H318" s="127" t="s">
        <v>39</v>
      </c>
      <c r="I318" s="128" t="s">
        <v>67</v>
      </c>
      <c r="J318" s="126">
        <v>0.5</v>
      </c>
      <c r="K318" s="128">
        <v>50</v>
      </c>
      <c r="L318" s="132">
        <v>1169</v>
      </c>
      <c r="M318" s="129"/>
      <c r="N318" s="129"/>
      <c r="O318" s="130">
        <v>1169</v>
      </c>
    </row>
    <row r="319" spans="1:15" ht="15.75" x14ac:dyDescent="0.25">
      <c r="A319" s="14"/>
      <c r="B319" s="14" t="s">
        <v>111</v>
      </c>
      <c r="C319" s="14" t="s">
        <v>5</v>
      </c>
      <c r="D319" s="14" t="s">
        <v>112</v>
      </c>
      <c r="E319" s="14">
        <v>0.12</v>
      </c>
      <c r="F319" s="14" t="s">
        <v>84</v>
      </c>
      <c r="G319" s="14" t="s">
        <v>85</v>
      </c>
      <c r="H319" s="127" t="s">
        <v>39</v>
      </c>
      <c r="I319" s="128" t="s">
        <v>65</v>
      </c>
      <c r="J319" s="125">
        <v>1</v>
      </c>
      <c r="K319" s="128">
        <v>100</v>
      </c>
      <c r="L319" s="132">
        <v>1119</v>
      </c>
      <c r="M319" s="129"/>
      <c r="N319" s="129"/>
      <c r="O319" s="130">
        <v>1119</v>
      </c>
    </row>
    <row r="320" spans="1:15" ht="15.75" x14ac:dyDescent="0.25">
      <c r="A320" s="14"/>
      <c r="B320" s="14" t="s">
        <v>111</v>
      </c>
      <c r="C320" s="14" t="s">
        <v>5</v>
      </c>
      <c r="D320" s="14" t="s">
        <v>112</v>
      </c>
      <c r="E320" s="14">
        <v>0.12</v>
      </c>
      <c r="F320" s="14" t="s">
        <v>84</v>
      </c>
      <c r="G320" s="14" t="s">
        <v>86</v>
      </c>
      <c r="H320" s="127" t="s">
        <v>39</v>
      </c>
      <c r="I320" s="128" t="s">
        <v>42</v>
      </c>
      <c r="J320" s="125">
        <v>1</v>
      </c>
      <c r="K320" s="128">
        <v>100</v>
      </c>
      <c r="L320" s="132">
        <v>1499</v>
      </c>
      <c r="M320" s="129"/>
      <c r="N320" s="129"/>
      <c r="O320" s="130">
        <v>1499</v>
      </c>
    </row>
    <row r="321" spans="1:15" ht="15.75" x14ac:dyDescent="0.25">
      <c r="A321" s="14"/>
      <c r="B321" s="14" t="s">
        <v>111</v>
      </c>
      <c r="C321" s="14" t="s">
        <v>5</v>
      </c>
      <c r="D321" s="14" t="s">
        <v>112</v>
      </c>
      <c r="E321" s="14">
        <v>0.12</v>
      </c>
      <c r="F321" s="14" t="s">
        <v>84</v>
      </c>
      <c r="G321" s="14" t="s">
        <v>85</v>
      </c>
      <c r="H321" s="127" t="s">
        <v>39</v>
      </c>
      <c r="I321" s="128" t="s">
        <v>43</v>
      </c>
      <c r="J321" s="125">
        <v>1</v>
      </c>
      <c r="K321" s="128">
        <v>100</v>
      </c>
      <c r="L321" s="132">
        <v>1189</v>
      </c>
      <c r="M321" s="129"/>
      <c r="N321" s="129"/>
      <c r="O321" s="130">
        <v>1189</v>
      </c>
    </row>
    <row r="322" spans="1:15" ht="15.75" x14ac:dyDescent="0.25">
      <c r="A322" s="14"/>
      <c r="B322" s="14" t="s">
        <v>111</v>
      </c>
      <c r="C322" s="14" t="s">
        <v>5</v>
      </c>
      <c r="D322" s="14" t="s">
        <v>112</v>
      </c>
      <c r="E322" s="14">
        <v>0.12</v>
      </c>
      <c r="F322" s="14" t="s">
        <v>83</v>
      </c>
      <c r="G322" s="14" t="s">
        <v>86</v>
      </c>
      <c r="H322" s="142" t="s">
        <v>44</v>
      </c>
      <c r="I322" s="143" t="s">
        <v>45</v>
      </c>
      <c r="J322" s="138">
        <v>1</v>
      </c>
      <c r="K322" s="143">
        <v>100</v>
      </c>
      <c r="L322" s="148"/>
      <c r="M322" s="144"/>
      <c r="N322" s="144"/>
      <c r="O322" s="145">
        <v>0</v>
      </c>
    </row>
    <row r="323" spans="1:15" ht="15.75" x14ac:dyDescent="0.25">
      <c r="A323" s="14"/>
      <c r="B323" s="14" t="s">
        <v>111</v>
      </c>
      <c r="C323" s="14" t="s">
        <v>5</v>
      </c>
      <c r="D323" s="14" t="s">
        <v>112</v>
      </c>
      <c r="E323" s="14">
        <v>0.12</v>
      </c>
      <c r="F323" s="14" t="s">
        <v>83</v>
      </c>
      <c r="G323" s="14" t="s">
        <v>86</v>
      </c>
      <c r="H323" s="142" t="s">
        <v>44</v>
      </c>
      <c r="I323" s="143" t="s">
        <v>46</v>
      </c>
      <c r="J323" s="141">
        <v>0.75</v>
      </c>
      <c r="K323" s="143">
        <v>75</v>
      </c>
      <c r="L323" s="148"/>
      <c r="M323" s="144"/>
      <c r="N323" s="144"/>
      <c r="O323" s="145">
        <v>0</v>
      </c>
    </row>
    <row r="324" spans="1:15" ht="15.75" x14ac:dyDescent="0.25">
      <c r="A324" s="14"/>
      <c r="B324" s="14" t="s">
        <v>111</v>
      </c>
      <c r="C324" s="14" t="s">
        <v>5</v>
      </c>
      <c r="D324" s="14" t="s">
        <v>112</v>
      </c>
      <c r="E324" s="14">
        <v>0.12</v>
      </c>
      <c r="F324" s="14" t="s">
        <v>83</v>
      </c>
      <c r="G324" s="14" t="s">
        <v>86</v>
      </c>
      <c r="H324" s="142" t="s">
        <v>44</v>
      </c>
      <c r="I324" s="143" t="s">
        <v>105</v>
      </c>
      <c r="J324" s="141">
        <v>0.5</v>
      </c>
      <c r="K324" s="143">
        <v>50</v>
      </c>
      <c r="L324" s="148">
        <v>849</v>
      </c>
      <c r="M324" s="144"/>
      <c r="N324" s="144"/>
      <c r="O324" s="145">
        <v>849</v>
      </c>
    </row>
    <row r="325" spans="1:15" ht="15.75" x14ac:dyDescent="0.25">
      <c r="A325" s="14"/>
      <c r="B325" s="14" t="s">
        <v>111</v>
      </c>
      <c r="C325" s="14" t="s">
        <v>5</v>
      </c>
      <c r="D325" s="14" t="s">
        <v>112</v>
      </c>
      <c r="E325" s="14">
        <v>0.12</v>
      </c>
      <c r="F325" s="14" t="s">
        <v>83</v>
      </c>
      <c r="G325" s="14" t="s">
        <v>85</v>
      </c>
      <c r="H325" s="142" t="s">
        <v>44</v>
      </c>
      <c r="I325" s="143" t="s">
        <v>49</v>
      </c>
      <c r="J325" s="137">
        <v>1.5</v>
      </c>
      <c r="K325" s="143">
        <v>150</v>
      </c>
      <c r="L325" s="148"/>
      <c r="M325" s="144"/>
      <c r="N325" s="144"/>
      <c r="O325" s="145">
        <v>0</v>
      </c>
    </row>
    <row r="326" spans="1:15" ht="15.75" x14ac:dyDescent="0.25">
      <c r="A326" s="14"/>
      <c r="B326" s="14" t="s">
        <v>111</v>
      </c>
      <c r="C326" s="14" t="s">
        <v>5</v>
      </c>
      <c r="D326" s="14" t="s">
        <v>112</v>
      </c>
      <c r="E326" s="14">
        <v>0.12</v>
      </c>
      <c r="F326" s="14" t="s">
        <v>83</v>
      </c>
      <c r="G326" s="14" t="s">
        <v>85</v>
      </c>
      <c r="H326" s="142" t="s">
        <v>44</v>
      </c>
      <c r="I326" s="143" t="s">
        <v>48</v>
      </c>
      <c r="J326" s="137">
        <v>1.25</v>
      </c>
      <c r="K326" s="143">
        <v>125</v>
      </c>
      <c r="L326" s="148"/>
      <c r="M326" s="144"/>
      <c r="N326" s="144"/>
      <c r="O326" s="145">
        <v>0</v>
      </c>
    </row>
    <row r="327" spans="1:15" ht="15.75" x14ac:dyDescent="0.25">
      <c r="A327" s="14"/>
      <c r="B327" s="14" t="s">
        <v>111</v>
      </c>
      <c r="C327" s="14" t="s">
        <v>5</v>
      </c>
      <c r="D327" s="14" t="s">
        <v>112</v>
      </c>
      <c r="E327" s="14">
        <v>0.12</v>
      </c>
      <c r="F327" s="14" t="s">
        <v>83</v>
      </c>
      <c r="G327" s="14" t="s">
        <v>85</v>
      </c>
      <c r="H327" s="142" t="s">
        <v>44</v>
      </c>
      <c r="I327" s="143" t="s">
        <v>47</v>
      </c>
      <c r="J327" s="138">
        <v>1</v>
      </c>
      <c r="K327" s="143">
        <v>100</v>
      </c>
      <c r="L327" s="148">
        <v>949</v>
      </c>
      <c r="M327" s="144"/>
      <c r="N327" s="144"/>
      <c r="O327" s="145">
        <v>949</v>
      </c>
    </row>
    <row r="328" spans="1:15" ht="15.75" x14ac:dyDescent="0.25">
      <c r="A328" s="14"/>
      <c r="B328" s="14" t="s">
        <v>111</v>
      </c>
      <c r="C328" s="14" t="s">
        <v>5</v>
      </c>
      <c r="D328" s="14" t="s">
        <v>112</v>
      </c>
      <c r="E328" s="14">
        <v>0.12</v>
      </c>
      <c r="F328" s="14" t="s">
        <v>83</v>
      </c>
      <c r="G328" s="14" t="s">
        <v>85</v>
      </c>
      <c r="H328" s="142" t="s">
        <v>44</v>
      </c>
      <c r="I328" s="143" t="s">
        <v>51</v>
      </c>
      <c r="J328" s="138">
        <v>1</v>
      </c>
      <c r="K328" s="143">
        <v>100</v>
      </c>
      <c r="L328" s="148">
        <v>999</v>
      </c>
      <c r="M328" s="144"/>
      <c r="N328" s="144"/>
      <c r="O328" s="145">
        <v>999</v>
      </c>
    </row>
    <row r="329" spans="1:15" ht="15.75" x14ac:dyDescent="0.25">
      <c r="A329" s="14"/>
      <c r="B329" s="14" t="s">
        <v>111</v>
      </c>
      <c r="C329" s="14" t="s">
        <v>5</v>
      </c>
      <c r="D329" s="14" t="s">
        <v>112</v>
      </c>
      <c r="E329" s="14">
        <v>0.12</v>
      </c>
      <c r="F329" s="14" t="s">
        <v>83</v>
      </c>
      <c r="G329" s="14" t="s">
        <v>85</v>
      </c>
      <c r="H329" s="142" t="s">
        <v>44</v>
      </c>
      <c r="I329" s="143" t="s">
        <v>52</v>
      </c>
      <c r="J329" s="141">
        <v>0.75</v>
      </c>
      <c r="K329" s="143">
        <v>60</v>
      </c>
      <c r="L329" s="148">
        <v>799</v>
      </c>
      <c r="M329" s="144"/>
      <c r="N329" s="144"/>
      <c r="O329" s="145">
        <v>799</v>
      </c>
    </row>
    <row r="330" spans="1:15" ht="15.75" x14ac:dyDescent="0.25">
      <c r="A330" s="14"/>
      <c r="B330" s="14" t="s">
        <v>111</v>
      </c>
      <c r="C330" s="14" t="s">
        <v>5</v>
      </c>
      <c r="D330" s="14" t="s">
        <v>112</v>
      </c>
      <c r="E330" s="14">
        <v>0.12</v>
      </c>
      <c r="F330" s="14" t="s">
        <v>84</v>
      </c>
      <c r="G330" s="14" t="s">
        <v>86</v>
      </c>
      <c r="H330" s="142" t="s">
        <v>44</v>
      </c>
      <c r="I330" s="143" t="s">
        <v>53</v>
      </c>
      <c r="J330" s="138">
        <v>1</v>
      </c>
      <c r="K330" s="143">
        <v>100</v>
      </c>
      <c r="L330" s="148">
        <v>1399</v>
      </c>
      <c r="M330" s="144"/>
      <c r="N330" s="144"/>
      <c r="O330" s="145">
        <v>1399</v>
      </c>
    </row>
    <row r="331" spans="1:15" ht="15.75" x14ac:dyDescent="0.25">
      <c r="A331" s="14"/>
      <c r="B331" s="14" t="s">
        <v>111</v>
      </c>
      <c r="C331" s="14" t="s">
        <v>5</v>
      </c>
      <c r="D331" s="14" t="s">
        <v>112</v>
      </c>
      <c r="E331" s="14">
        <v>0.12</v>
      </c>
      <c r="F331" s="14" t="s">
        <v>84</v>
      </c>
      <c r="G331" s="14" t="s">
        <v>85</v>
      </c>
      <c r="H331" s="142" t="s">
        <v>44</v>
      </c>
      <c r="I331" s="143" t="s">
        <v>54</v>
      </c>
      <c r="J331" s="138">
        <v>1</v>
      </c>
      <c r="K331" s="143">
        <v>100</v>
      </c>
      <c r="L331" s="148">
        <v>1199</v>
      </c>
      <c r="M331" s="144"/>
      <c r="N331" s="144"/>
      <c r="O331" s="145">
        <v>1199</v>
      </c>
    </row>
    <row r="332" spans="1:15" ht="15.75" x14ac:dyDescent="0.25">
      <c r="A332" s="14"/>
      <c r="B332" s="14" t="s">
        <v>111</v>
      </c>
      <c r="C332" s="14" t="s">
        <v>5</v>
      </c>
      <c r="D332" s="14" t="s">
        <v>112</v>
      </c>
      <c r="E332" s="14">
        <v>0.12</v>
      </c>
      <c r="F332" s="14" t="s">
        <v>84</v>
      </c>
      <c r="G332" s="14" t="s">
        <v>85</v>
      </c>
      <c r="H332" s="142" t="s">
        <v>44</v>
      </c>
      <c r="I332" s="143" t="s">
        <v>74</v>
      </c>
      <c r="J332" s="138">
        <v>1</v>
      </c>
      <c r="K332" s="143">
        <v>100</v>
      </c>
      <c r="L332" s="148">
        <v>1399</v>
      </c>
      <c r="M332" s="144"/>
      <c r="N332" s="144"/>
      <c r="O332" s="145">
        <v>1399</v>
      </c>
    </row>
    <row r="333" spans="1:15" ht="15.75" x14ac:dyDescent="0.25">
      <c r="A333" s="14"/>
      <c r="B333" s="14" t="s">
        <v>111</v>
      </c>
      <c r="C333" s="14" t="s">
        <v>5</v>
      </c>
      <c r="D333" s="14" t="s">
        <v>112</v>
      </c>
      <c r="E333" s="14">
        <v>0.12</v>
      </c>
      <c r="F333" s="14" t="s">
        <v>84</v>
      </c>
      <c r="G333" s="14" t="s">
        <v>86</v>
      </c>
      <c r="H333" s="142" t="s">
        <v>44</v>
      </c>
      <c r="I333" s="143" t="s">
        <v>68</v>
      </c>
      <c r="J333" s="138">
        <v>1</v>
      </c>
      <c r="K333" s="143">
        <v>100</v>
      </c>
      <c r="L333" s="148">
        <v>1399</v>
      </c>
      <c r="M333" s="144"/>
      <c r="N333" s="144"/>
      <c r="O333" s="145">
        <v>1399</v>
      </c>
    </row>
    <row r="334" spans="1:15" ht="15.75" x14ac:dyDescent="0.25">
      <c r="A334" s="14"/>
      <c r="B334" s="14" t="s">
        <v>111</v>
      </c>
      <c r="C334" s="14" t="s">
        <v>5</v>
      </c>
      <c r="D334" s="14" t="s">
        <v>112</v>
      </c>
      <c r="E334" s="14">
        <v>0.12</v>
      </c>
      <c r="F334" s="14" t="s">
        <v>84</v>
      </c>
      <c r="G334" s="14" t="s">
        <v>86</v>
      </c>
      <c r="H334" s="142" t="s">
        <v>44</v>
      </c>
      <c r="I334" s="143" t="s">
        <v>77</v>
      </c>
      <c r="J334" s="141">
        <v>0.5</v>
      </c>
      <c r="K334" s="143">
        <v>50</v>
      </c>
      <c r="L334" s="148">
        <v>999</v>
      </c>
      <c r="M334" s="144"/>
      <c r="N334" s="144"/>
      <c r="O334" s="145">
        <v>999</v>
      </c>
    </row>
    <row r="335" spans="1:15" ht="15.75" x14ac:dyDescent="0.25">
      <c r="A335" s="14"/>
      <c r="B335" s="14" t="s">
        <v>111</v>
      </c>
      <c r="C335" s="14" t="s">
        <v>5</v>
      </c>
      <c r="D335" s="14" t="s">
        <v>112</v>
      </c>
      <c r="E335" s="14">
        <v>0.12</v>
      </c>
      <c r="F335" s="14" t="s">
        <v>84</v>
      </c>
      <c r="G335" s="14" t="s">
        <v>86</v>
      </c>
      <c r="H335" s="142" t="s">
        <v>44</v>
      </c>
      <c r="I335" s="143" t="s">
        <v>78</v>
      </c>
      <c r="J335" s="141">
        <v>0.5</v>
      </c>
      <c r="K335" s="143">
        <v>30</v>
      </c>
      <c r="L335" s="148"/>
      <c r="M335" s="144"/>
      <c r="N335" s="144"/>
      <c r="O335" s="145">
        <v>0</v>
      </c>
    </row>
    <row r="336" spans="1:15" ht="15.75" x14ac:dyDescent="0.25">
      <c r="A336" s="14"/>
      <c r="B336" s="14" t="s">
        <v>111</v>
      </c>
      <c r="C336" s="14" t="s">
        <v>5</v>
      </c>
      <c r="D336" s="14" t="s">
        <v>112</v>
      </c>
      <c r="E336" s="14">
        <v>0.12</v>
      </c>
      <c r="F336" s="14" t="s">
        <v>83</v>
      </c>
      <c r="G336" s="14" t="s">
        <v>87</v>
      </c>
      <c r="H336" s="27" t="s">
        <v>55</v>
      </c>
      <c r="I336" s="28" t="s">
        <v>56</v>
      </c>
      <c r="J336" s="22">
        <v>1</v>
      </c>
      <c r="K336" s="28">
        <v>100</v>
      </c>
      <c r="L336" s="29"/>
      <c r="M336" s="20"/>
      <c r="N336" s="20"/>
      <c r="O336" s="16">
        <v>0</v>
      </c>
    </row>
    <row r="337" spans="1:15" ht="15.75" x14ac:dyDescent="0.25">
      <c r="A337" s="14"/>
      <c r="B337" s="14" t="s">
        <v>111</v>
      </c>
      <c r="C337" s="14" t="s">
        <v>5</v>
      </c>
      <c r="D337" s="14" t="s">
        <v>112</v>
      </c>
      <c r="E337" s="14">
        <v>0.12</v>
      </c>
      <c r="F337" s="14" t="s">
        <v>84</v>
      </c>
      <c r="G337" s="14" t="s">
        <v>86</v>
      </c>
      <c r="H337" s="165" t="s">
        <v>57</v>
      </c>
      <c r="I337" s="99" t="s">
        <v>106</v>
      </c>
      <c r="J337" s="100">
        <v>2</v>
      </c>
      <c r="K337" s="99">
        <v>200</v>
      </c>
      <c r="L337" s="169">
        <v>1899</v>
      </c>
      <c r="M337" s="102"/>
      <c r="N337" s="102"/>
      <c r="O337" s="166">
        <v>1899</v>
      </c>
    </row>
    <row r="338" spans="1:15" ht="15.75" x14ac:dyDescent="0.25">
      <c r="A338" s="14"/>
      <c r="B338" s="14" t="s">
        <v>111</v>
      </c>
      <c r="C338" s="14" t="s">
        <v>5</v>
      </c>
      <c r="D338" s="14" t="s">
        <v>112</v>
      </c>
      <c r="E338" s="14">
        <v>0.12</v>
      </c>
      <c r="F338" s="14" t="s">
        <v>84</v>
      </c>
      <c r="G338" s="14" t="s">
        <v>85</v>
      </c>
      <c r="H338" s="165" t="s">
        <v>57</v>
      </c>
      <c r="I338" s="99" t="s">
        <v>76</v>
      </c>
      <c r="J338" s="103">
        <v>0.5</v>
      </c>
      <c r="K338" s="99">
        <v>50</v>
      </c>
      <c r="L338" s="169">
        <v>749</v>
      </c>
      <c r="M338" s="102"/>
      <c r="N338" s="102"/>
      <c r="O338" s="166">
        <v>749</v>
      </c>
    </row>
    <row r="339" spans="1:15" ht="15.75" x14ac:dyDescent="0.25">
      <c r="A339" s="14"/>
      <c r="B339" s="14" t="s">
        <v>111</v>
      </c>
      <c r="C339" s="14" t="s">
        <v>5</v>
      </c>
      <c r="D339" s="14" t="s">
        <v>112</v>
      </c>
      <c r="E339" s="14">
        <v>0.12</v>
      </c>
      <c r="F339" s="14" t="s">
        <v>84</v>
      </c>
      <c r="G339" s="14" t="s">
        <v>85</v>
      </c>
      <c r="H339" s="165" t="s">
        <v>57</v>
      </c>
      <c r="I339" s="99" t="s">
        <v>59</v>
      </c>
      <c r="J339" s="100">
        <v>1</v>
      </c>
      <c r="K339" s="99">
        <v>100</v>
      </c>
      <c r="L339" s="169">
        <v>979</v>
      </c>
      <c r="M339" s="102"/>
      <c r="N339" s="102"/>
      <c r="O339" s="166">
        <v>979</v>
      </c>
    </row>
    <row r="340" spans="1:15" ht="15.75" x14ac:dyDescent="0.25">
      <c r="A340" s="14"/>
      <c r="B340" s="14" t="s">
        <v>111</v>
      </c>
      <c r="C340" s="14" t="s">
        <v>5</v>
      </c>
      <c r="D340" s="14" t="s">
        <v>112</v>
      </c>
      <c r="E340" s="14">
        <v>0.12</v>
      </c>
      <c r="F340" s="14" t="s">
        <v>84</v>
      </c>
      <c r="G340" s="14" t="s">
        <v>86</v>
      </c>
      <c r="H340" s="188" t="s">
        <v>71</v>
      </c>
      <c r="I340" s="172" t="s">
        <v>72</v>
      </c>
      <c r="J340" s="177">
        <v>0.75</v>
      </c>
      <c r="K340" s="172">
        <v>80</v>
      </c>
      <c r="L340" s="190"/>
      <c r="M340" s="175"/>
      <c r="N340" s="175"/>
      <c r="O340" s="176">
        <v>0</v>
      </c>
    </row>
    <row r="341" spans="1:15" ht="15.75" x14ac:dyDescent="0.25">
      <c r="A341" s="14"/>
      <c r="B341" s="14" t="s">
        <v>111</v>
      </c>
      <c r="C341" s="14" t="s">
        <v>5</v>
      </c>
      <c r="D341" s="14" t="s">
        <v>112</v>
      </c>
      <c r="E341" s="14">
        <v>0.12</v>
      </c>
      <c r="F341" s="14" t="s">
        <v>84</v>
      </c>
      <c r="G341" s="14" t="s">
        <v>86</v>
      </c>
      <c r="H341" s="188" t="s">
        <v>71</v>
      </c>
      <c r="I341" s="172" t="s">
        <v>73</v>
      </c>
      <c r="J341" s="177">
        <v>0.5</v>
      </c>
      <c r="K341" s="172">
        <v>50</v>
      </c>
      <c r="L341" s="190"/>
      <c r="M341" s="175"/>
      <c r="N341" s="175"/>
      <c r="O341" s="176">
        <v>0</v>
      </c>
    </row>
    <row r="342" spans="1:15" ht="15.75" x14ac:dyDescent="0.25">
      <c r="A342" s="14"/>
      <c r="B342" s="14" t="s">
        <v>111</v>
      </c>
      <c r="C342" s="14" t="s">
        <v>5</v>
      </c>
      <c r="D342" s="14" t="s">
        <v>112</v>
      </c>
      <c r="E342" s="14">
        <v>0.12</v>
      </c>
      <c r="F342" s="14" t="s">
        <v>83</v>
      </c>
      <c r="G342" s="14" t="s">
        <v>86</v>
      </c>
      <c r="H342" s="197" t="s">
        <v>60</v>
      </c>
      <c r="I342" s="198" t="s">
        <v>69</v>
      </c>
      <c r="J342" s="194">
        <v>1</v>
      </c>
      <c r="K342" s="198">
        <v>100</v>
      </c>
      <c r="L342" s="201"/>
      <c r="M342" s="199"/>
      <c r="N342" s="199"/>
      <c r="O342" s="200">
        <v>0</v>
      </c>
    </row>
    <row r="343" spans="1:15" ht="15.75" x14ac:dyDescent="0.25">
      <c r="A343" s="14"/>
      <c r="B343" s="14" t="s">
        <v>111</v>
      </c>
      <c r="C343" s="14" t="s">
        <v>5</v>
      </c>
      <c r="D343" s="14" t="s">
        <v>112</v>
      </c>
      <c r="E343" s="14">
        <v>0.12</v>
      </c>
      <c r="F343" s="14" t="s">
        <v>83</v>
      </c>
      <c r="G343" s="14" t="s">
        <v>86</v>
      </c>
      <c r="H343" s="197" t="s">
        <v>60</v>
      </c>
      <c r="I343" s="198" t="s">
        <v>61</v>
      </c>
      <c r="J343" s="194">
        <v>1</v>
      </c>
      <c r="K343" s="198">
        <v>100</v>
      </c>
      <c r="L343" s="201"/>
      <c r="M343" s="199"/>
      <c r="N343" s="199"/>
      <c r="O343" s="200">
        <v>0</v>
      </c>
    </row>
    <row r="344" spans="1:15" ht="15.75" x14ac:dyDescent="0.25">
      <c r="A344" s="14"/>
      <c r="B344" s="14" t="s">
        <v>111</v>
      </c>
      <c r="C344" s="14" t="s">
        <v>5</v>
      </c>
      <c r="D344" s="14" t="s">
        <v>112</v>
      </c>
      <c r="E344" s="14">
        <v>0.12</v>
      </c>
      <c r="F344" s="14" t="s">
        <v>84</v>
      </c>
      <c r="G344" s="14" t="s">
        <v>86</v>
      </c>
      <c r="H344" s="154" t="s">
        <v>107</v>
      </c>
      <c r="I344" s="155" t="s">
        <v>108</v>
      </c>
      <c r="J344" s="156">
        <v>1</v>
      </c>
      <c r="K344" s="155">
        <v>100</v>
      </c>
      <c r="L344" s="157">
        <v>999</v>
      </c>
      <c r="M344" s="158"/>
      <c r="N344" s="158"/>
      <c r="O344" s="159">
        <v>999</v>
      </c>
    </row>
    <row r="345" spans="1:15" ht="15.75" x14ac:dyDescent="0.25">
      <c r="A345" s="14"/>
      <c r="B345" s="14" t="s">
        <v>111</v>
      </c>
      <c r="C345" s="14" t="s">
        <v>5</v>
      </c>
      <c r="D345" s="14" t="s">
        <v>112</v>
      </c>
      <c r="E345" s="14">
        <v>0.12</v>
      </c>
      <c r="F345" s="14" t="s">
        <v>84</v>
      </c>
      <c r="G345" s="14" t="s">
        <v>86</v>
      </c>
      <c r="H345" s="154" t="s">
        <v>107</v>
      </c>
      <c r="I345" s="155" t="s">
        <v>109</v>
      </c>
      <c r="J345" s="160">
        <v>0.5</v>
      </c>
      <c r="K345" s="155">
        <v>50</v>
      </c>
      <c r="L345" s="157">
        <v>799</v>
      </c>
      <c r="M345" s="158"/>
      <c r="N345" s="158"/>
      <c r="O345" s="159">
        <v>799</v>
      </c>
    </row>
    <row r="346" spans="1:15" ht="15.75" x14ac:dyDescent="0.25">
      <c r="A346" s="14"/>
      <c r="B346" s="14" t="s">
        <v>111</v>
      </c>
      <c r="C346" s="14" t="s">
        <v>5</v>
      </c>
      <c r="D346" s="14" t="s">
        <v>112</v>
      </c>
      <c r="E346" s="14">
        <v>0.12</v>
      </c>
      <c r="F346" s="14" t="s">
        <v>83</v>
      </c>
      <c r="G346" s="14" t="s">
        <v>85</v>
      </c>
      <c r="H346" s="154" t="s">
        <v>107</v>
      </c>
      <c r="I346" s="155" t="s">
        <v>110</v>
      </c>
      <c r="J346" s="156">
        <v>1</v>
      </c>
      <c r="K346" s="155">
        <v>100</v>
      </c>
      <c r="L346" s="157">
        <v>849</v>
      </c>
      <c r="M346" s="158"/>
      <c r="N346" s="158"/>
      <c r="O346" s="159">
        <v>849</v>
      </c>
    </row>
    <row r="347" spans="1:15" s="21" customFormat="1" ht="15.75" x14ac:dyDescent="0.25">
      <c r="A347" s="14">
        <v>23659</v>
      </c>
      <c r="B347" s="14" t="s">
        <v>164</v>
      </c>
      <c r="C347" s="14" t="s">
        <v>5</v>
      </c>
      <c r="D347" s="14" t="s">
        <v>165</v>
      </c>
      <c r="E347" s="14">
        <v>0.16</v>
      </c>
      <c r="F347" s="14" t="s">
        <v>83</v>
      </c>
      <c r="G347" s="14" t="s">
        <v>85</v>
      </c>
      <c r="H347" s="70" t="s">
        <v>17</v>
      </c>
      <c r="I347" s="37" t="s">
        <v>187</v>
      </c>
      <c r="J347" s="38">
        <v>2</v>
      </c>
      <c r="K347" s="71">
        <v>200</v>
      </c>
      <c r="L347" s="40">
        <v>3700</v>
      </c>
      <c r="M347" s="40"/>
      <c r="N347" s="40"/>
      <c r="O347" s="40">
        <v>5</v>
      </c>
    </row>
    <row r="348" spans="1:15" s="21" customFormat="1" ht="15.75" x14ac:dyDescent="0.25">
      <c r="A348" s="14">
        <v>20872</v>
      </c>
      <c r="B348" s="14" t="s">
        <v>164</v>
      </c>
      <c r="C348" s="14" t="s">
        <v>5</v>
      </c>
      <c r="D348" s="14" t="s">
        <v>165</v>
      </c>
      <c r="E348" s="14">
        <v>0.16</v>
      </c>
      <c r="F348" s="14" t="s">
        <v>83</v>
      </c>
      <c r="G348" s="14" t="s">
        <v>85</v>
      </c>
      <c r="H348" s="70" t="s">
        <v>17</v>
      </c>
      <c r="I348" s="37" t="s">
        <v>188</v>
      </c>
      <c r="J348" s="38">
        <v>1</v>
      </c>
      <c r="K348" s="71">
        <v>100</v>
      </c>
      <c r="L348" s="40">
        <v>2400</v>
      </c>
      <c r="M348" s="40"/>
      <c r="N348" s="40"/>
      <c r="O348" s="40">
        <v>25</v>
      </c>
    </row>
    <row r="349" spans="1:15" s="21" customFormat="1" ht="15.75" x14ac:dyDescent="0.25">
      <c r="A349" s="14">
        <v>34656</v>
      </c>
      <c r="B349" s="14" t="s">
        <v>164</v>
      </c>
      <c r="C349" s="14" t="s">
        <v>5</v>
      </c>
      <c r="D349" s="14" t="s">
        <v>165</v>
      </c>
      <c r="E349" s="14">
        <v>0.16</v>
      </c>
      <c r="F349" s="14" t="s">
        <v>83</v>
      </c>
      <c r="G349" s="14" t="s">
        <v>85</v>
      </c>
      <c r="H349" s="70" t="s">
        <v>17</v>
      </c>
      <c r="I349" s="37" t="s">
        <v>190</v>
      </c>
      <c r="J349" s="48">
        <v>1.25</v>
      </c>
      <c r="K349" s="72">
        <v>125</v>
      </c>
      <c r="L349" s="65">
        <v>2500</v>
      </c>
      <c r="M349" s="65"/>
      <c r="N349" s="40"/>
      <c r="O349" s="40">
        <v>65</v>
      </c>
    </row>
    <row r="350" spans="1:15" s="21" customFormat="1" ht="15.75" x14ac:dyDescent="0.25">
      <c r="A350" s="14">
        <v>26085</v>
      </c>
      <c r="B350" s="14" t="s">
        <v>164</v>
      </c>
      <c r="C350" s="14" t="s">
        <v>5</v>
      </c>
      <c r="D350" s="14" t="s">
        <v>165</v>
      </c>
      <c r="E350" s="14">
        <v>0.16</v>
      </c>
      <c r="F350" s="14" t="s">
        <v>83</v>
      </c>
      <c r="G350" s="14" t="s">
        <v>86</v>
      </c>
      <c r="H350" s="70" t="s">
        <v>17</v>
      </c>
      <c r="I350" s="37" t="s">
        <v>191</v>
      </c>
      <c r="J350" s="38">
        <v>2</v>
      </c>
      <c r="K350" s="72">
        <v>200</v>
      </c>
      <c r="L350" s="65">
        <v>4490</v>
      </c>
      <c r="M350" s="65"/>
      <c r="N350" s="40"/>
      <c r="O350" s="40">
        <v>0</v>
      </c>
    </row>
    <row r="351" spans="1:15" s="21" customFormat="1" ht="15.75" x14ac:dyDescent="0.25">
      <c r="A351" s="14">
        <v>24578</v>
      </c>
      <c r="B351" s="14" t="s">
        <v>164</v>
      </c>
      <c r="C351" s="14" t="s">
        <v>5</v>
      </c>
      <c r="D351" s="14" t="s">
        <v>165</v>
      </c>
      <c r="E351" s="14">
        <v>0.16</v>
      </c>
      <c r="F351" s="14" t="s">
        <v>83</v>
      </c>
      <c r="G351" s="14" t="s">
        <v>86</v>
      </c>
      <c r="H351" s="70" t="s">
        <v>17</v>
      </c>
      <c r="I351" s="37" t="s">
        <v>192</v>
      </c>
      <c r="J351" s="37">
        <v>0.75</v>
      </c>
      <c r="K351" s="72">
        <v>75</v>
      </c>
      <c r="L351" s="65">
        <v>2700</v>
      </c>
      <c r="M351" s="65"/>
      <c r="N351" s="40"/>
      <c r="O351" s="40">
        <v>105</v>
      </c>
    </row>
    <row r="352" spans="1:15" s="21" customFormat="1" ht="15.75" x14ac:dyDescent="0.25">
      <c r="A352" s="14">
        <v>36988</v>
      </c>
      <c r="B352" s="14" t="s">
        <v>164</v>
      </c>
      <c r="C352" s="14" t="s">
        <v>5</v>
      </c>
      <c r="D352" s="14" t="s">
        <v>165</v>
      </c>
      <c r="E352" s="14">
        <v>0.16</v>
      </c>
      <c r="F352" s="14" t="s">
        <v>84</v>
      </c>
      <c r="G352" s="14" t="s">
        <v>86</v>
      </c>
      <c r="H352" s="70" t="s">
        <v>17</v>
      </c>
      <c r="I352" s="37" t="s">
        <v>193</v>
      </c>
      <c r="J352" s="38">
        <v>1</v>
      </c>
      <c r="K352" s="72">
        <v>100</v>
      </c>
      <c r="L352" s="65">
        <v>0</v>
      </c>
      <c r="M352" s="65"/>
      <c r="N352" s="40"/>
      <c r="O352" s="40">
        <v>-2640</v>
      </c>
    </row>
    <row r="353" spans="1:15" s="21" customFormat="1" ht="15.75" x14ac:dyDescent="0.25">
      <c r="A353" s="14">
        <v>36987</v>
      </c>
      <c r="B353" s="14" t="s">
        <v>164</v>
      </c>
      <c r="C353" s="14" t="s">
        <v>5</v>
      </c>
      <c r="D353" s="14" t="s">
        <v>165</v>
      </c>
      <c r="E353" s="14">
        <v>0.16</v>
      </c>
      <c r="F353" s="14" t="s">
        <v>84</v>
      </c>
      <c r="G353" s="14" t="s">
        <v>86</v>
      </c>
      <c r="H353" s="70" t="s">
        <v>17</v>
      </c>
      <c r="I353" s="37" t="s">
        <v>194</v>
      </c>
      <c r="J353" s="37">
        <v>0.5</v>
      </c>
      <c r="K353" s="72">
        <v>50</v>
      </c>
      <c r="L353" s="65">
        <v>0</v>
      </c>
      <c r="M353" s="65"/>
      <c r="N353" s="40"/>
      <c r="O353" s="40">
        <v>-1900</v>
      </c>
    </row>
    <row r="354" spans="1:15" s="21" customFormat="1" ht="15.75" x14ac:dyDescent="0.25">
      <c r="A354" s="14">
        <v>20396</v>
      </c>
      <c r="B354" s="14" t="s">
        <v>164</v>
      </c>
      <c r="C354" s="14" t="s">
        <v>5</v>
      </c>
      <c r="D354" s="14" t="s">
        <v>165</v>
      </c>
      <c r="E354" s="14">
        <v>0.16</v>
      </c>
      <c r="F354" s="14" t="s">
        <v>84</v>
      </c>
      <c r="G354" s="14" t="s">
        <v>85</v>
      </c>
      <c r="H354" s="70" t="s">
        <v>17</v>
      </c>
      <c r="I354" s="37" t="s">
        <v>196</v>
      </c>
      <c r="J354" s="38">
        <v>1</v>
      </c>
      <c r="K354" s="72">
        <v>100</v>
      </c>
      <c r="L354" s="65">
        <v>2680</v>
      </c>
      <c r="M354" s="65"/>
      <c r="N354" s="40"/>
      <c r="O354" s="40">
        <v>80</v>
      </c>
    </row>
    <row r="355" spans="1:15" s="21" customFormat="1" ht="15.75" x14ac:dyDescent="0.25">
      <c r="A355" s="14">
        <v>38294</v>
      </c>
      <c r="B355" s="14" t="s">
        <v>164</v>
      </c>
      <c r="C355" s="14" t="s">
        <v>5</v>
      </c>
      <c r="D355" s="14" t="s">
        <v>165</v>
      </c>
      <c r="E355" s="14">
        <v>0.16</v>
      </c>
      <c r="F355" s="14" t="s">
        <v>83</v>
      </c>
      <c r="G355" s="14" t="s">
        <v>87</v>
      </c>
      <c r="H355" s="70" t="s">
        <v>17</v>
      </c>
      <c r="I355" s="37" t="s">
        <v>204</v>
      </c>
      <c r="J355" s="38">
        <v>2</v>
      </c>
      <c r="K355" s="72">
        <v>200</v>
      </c>
      <c r="L355" s="65">
        <v>2840</v>
      </c>
      <c r="M355" s="65"/>
      <c r="N355" s="40"/>
      <c r="O355" s="40">
        <v>145</v>
      </c>
    </row>
    <row r="356" spans="1:15" s="21" customFormat="1" ht="15.75" x14ac:dyDescent="0.25">
      <c r="A356" s="14">
        <v>38302</v>
      </c>
      <c r="B356" s="14" t="s">
        <v>164</v>
      </c>
      <c r="C356" s="14" t="s">
        <v>5</v>
      </c>
      <c r="D356" s="14" t="s">
        <v>165</v>
      </c>
      <c r="E356" s="14">
        <v>0.16</v>
      </c>
      <c r="F356" s="14" t="s">
        <v>83</v>
      </c>
      <c r="G356" s="14" t="s">
        <v>87</v>
      </c>
      <c r="H356" s="70" t="s">
        <v>17</v>
      </c>
      <c r="I356" s="37" t="s">
        <v>198</v>
      </c>
      <c r="J356" s="38">
        <v>1</v>
      </c>
      <c r="K356" s="72">
        <v>100</v>
      </c>
      <c r="L356" s="65">
        <v>2000</v>
      </c>
      <c r="M356" s="65"/>
      <c r="N356" s="40"/>
      <c r="O356" s="40">
        <v>25</v>
      </c>
    </row>
    <row r="357" spans="1:15" s="21" customFormat="1" ht="15.75" x14ac:dyDescent="0.25">
      <c r="A357" s="14">
        <v>37065</v>
      </c>
      <c r="B357" s="14" t="s">
        <v>164</v>
      </c>
      <c r="C357" s="14" t="s">
        <v>5</v>
      </c>
      <c r="D357" s="14" t="s">
        <v>165</v>
      </c>
      <c r="E357" s="14">
        <v>0.16</v>
      </c>
      <c r="F357" s="14" t="s">
        <v>83</v>
      </c>
      <c r="G357" s="14" t="s">
        <v>87</v>
      </c>
      <c r="H357" s="70" t="s">
        <v>17</v>
      </c>
      <c r="I357" s="37" t="s">
        <v>199</v>
      </c>
      <c r="J357" s="38">
        <v>1</v>
      </c>
      <c r="K357" s="72">
        <v>100</v>
      </c>
      <c r="L357" s="65">
        <v>2000</v>
      </c>
      <c r="M357" s="65"/>
      <c r="N357" s="40"/>
      <c r="O357" s="40">
        <v>25</v>
      </c>
    </row>
    <row r="358" spans="1:15" s="21" customFormat="1" ht="15.75" x14ac:dyDescent="0.25">
      <c r="A358" s="14" t="s">
        <v>63</v>
      </c>
      <c r="B358" s="14" t="s">
        <v>164</v>
      </c>
      <c r="C358" s="14" t="s">
        <v>5</v>
      </c>
      <c r="D358" s="14" t="s">
        <v>165</v>
      </c>
      <c r="E358" s="14">
        <v>0.16</v>
      </c>
      <c r="F358" s="14" t="s">
        <v>84</v>
      </c>
      <c r="G358" s="14" t="s">
        <v>85</v>
      </c>
      <c r="H358" s="70" t="s">
        <v>17</v>
      </c>
      <c r="I358" s="37" t="s">
        <v>200</v>
      </c>
      <c r="J358" s="38">
        <v>1</v>
      </c>
      <c r="K358" s="72">
        <v>100</v>
      </c>
      <c r="L358" s="65">
        <v>2960</v>
      </c>
      <c r="M358" s="65"/>
      <c r="N358" s="40"/>
      <c r="O358" s="40">
        <v>45</v>
      </c>
    </row>
    <row r="359" spans="1:15" s="21" customFormat="1" ht="15.75" x14ac:dyDescent="0.25">
      <c r="A359" s="14" t="s">
        <v>64</v>
      </c>
      <c r="B359" s="14" t="s">
        <v>164</v>
      </c>
      <c r="C359" s="14" t="s">
        <v>5</v>
      </c>
      <c r="D359" s="14" t="s">
        <v>165</v>
      </c>
      <c r="E359" s="14">
        <v>0.16</v>
      </c>
      <c r="F359" s="14" t="s">
        <v>84</v>
      </c>
      <c r="G359" s="14" t="s">
        <v>85</v>
      </c>
      <c r="H359" s="70" t="s">
        <v>17</v>
      </c>
      <c r="I359" s="37" t="s">
        <v>201</v>
      </c>
      <c r="J359" s="37">
        <v>0.5</v>
      </c>
      <c r="K359" s="72">
        <v>50</v>
      </c>
      <c r="L359" s="65"/>
      <c r="M359" s="65"/>
      <c r="N359" s="40"/>
      <c r="O359" s="40">
        <v>0</v>
      </c>
    </row>
    <row r="360" spans="1:15" s="21" customFormat="1" ht="15.75" x14ac:dyDescent="0.25">
      <c r="A360" s="14">
        <v>21150</v>
      </c>
      <c r="B360" s="14" t="s">
        <v>164</v>
      </c>
      <c r="C360" s="14" t="s">
        <v>5</v>
      </c>
      <c r="D360" s="14" t="s">
        <v>165</v>
      </c>
      <c r="E360" s="14">
        <v>0.16</v>
      </c>
      <c r="F360" s="14" t="s">
        <v>84</v>
      </c>
      <c r="G360" s="14" t="s">
        <v>86</v>
      </c>
      <c r="H360" s="70" t="s">
        <v>17</v>
      </c>
      <c r="I360" s="37" t="s">
        <v>205</v>
      </c>
      <c r="J360" s="38">
        <v>1</v>
      </c>
      <c r="K360" s="72">
        <v>100</v>
      </c>
      <c r="L360" s="65">
        <v>3240</v>
      </c>
      <c r="M360" s="65"/>
      <c r="N360" s="40"/>
      <c r="O360" s="40">
        <v>45</v>
      </c>
    </row>
    <row r="361" spans="1:15" s="21" customFormat="1" ht="15.75" x14ac:dyDescent="0.25">
      <c r="A361" s="14">
        <v>26214</v>
      </c>
      <c r="B361" s="14" t="s">
        <v>164</v>
      </c>
      <c r="C361" s="14" t="s">
        <v>5</v>
      </c>
      <c r="D361" s="14" t="s">
        <v>165</v>
      </c>
      <c r="E361" s="14">
        <v>0.16</v>
      </c>
      <c r="F361" s="14" t="s">
        <v>83</v>
      </c>
      <c r="G361" s="14" t="s">
        <v>85</v>
      </c>
      <c r="H361" s="70" t="s">
        <v>17</v>
      </c>
      <c r="I361" s="37" t="s">
        <v>202</v>
      </c>
      <c r="J361" s="38">
        <v>1</v>
      </c>
      <c r="K361" s="72">
        <v>100</v>
      </c>
      <c r="L361" s="65">
        <v>2800</v>
      </c>
      <c r="M361" s="65"/>
      <c r="N361" s="40"/>
      <c r="O361" s="40">
        <v>65</v>
      </c>
    </row>
    <row r="362" spans="1:15" s="21" customFormat="1" ht="15.75" x14ac:dyDescent="0.25">
      <c r="A362" s="14">
        <v>28765</v>
      </c>
      <c r="B362" s="14" t="s">
        <v>164</v>
      </c>
      <c r="C362" s="14" t="s">
        <v>5</v>
      </c>
      <c r="D362" s="14" t="s">
        <v>165</v>
      </c>
      <c r="E362" s="14">
        <v>0.16</v>
      </c>
      <c r="F362" s="14" t="s">
        <v>83</v>
      </c>
      <c r="G362" s="14" t="s">
        <v>86</v>
      </c>
      <c r="H362" s="70" t="s">
        <v>17</v>
      </c>
      <c r="I362" s="37" t="s">
        <v>203</v>
      </c>
      <c r="J362" s="38">
        <v>1</v>
      </c>
      <c r="K362" s="72">
        <v>100</v>
      </c>
      <c r="L362" s="65">
        <v>3000</v>
      </c>
      <c r="M362" s="65"/>
      <c r="N362" s="40"/>
      <c r="O362" s="40">
        <v>65</v>
      </c>
    </row>
    <row r="363" spans="1:15" s="21" customFormat="1" ht="14.25" customHeight="1" x14ac:dyDescent="0.25">
      <c r="A363" s="14"/>
      <c r="B363" s="14" t="s">
        <v>164</v>
      </c>
      <c r="C363" s="14" t="s">
        <v>5</v>
      </c>
      <c r="D363" s="14" t="s">
        <v>165</v>
      </c>
      <c r="E363" s="14">
        <v>0.16</v>
      </c>
      <c r="F363" s="14" t="s">
        <v>83</v>
      </c>
      <c r="G363" s="14" t="s">
        <v>86</v>
      </c>
      <c r="H363" s="82" t="s">
        <v>18</v>
      </c>
      <c r="I363" s="50" t="s">
        <v>113</v>
      </c>
      <c r="J363" s="51">
        <v>1.25</v>
      </c>
      <c r="K363" s="83">
        <v>125</v>
      </c>
      <c r="L363" s="53">
        <v>2200</v>
      </c>
      <c r="M363" s="53"/>
      <c r="N363" s="79"/>
      <c r="O363" s="79">
        <v>2200</v>
      </c>
    </row>
    <row r="364" spans="1:15" s="21" customFormat="1" ht="15.75" x14ac:dyDescent="0.25">
      <c r="A364" s="14"/>
      <c r="B364" s="14" t="s">
        <v>164</v>
      </c>
      <c r="C364" s="14" t="s">
        <v>5</v>
      </c>
      <c r="D364" s="14" t="s">
        <v>165</v>
      </c>
      <c r="E364" s="14">
        <v>0.16</v>
      </c>
      <c r="F364" s="14" t="s">
        <v>83</v>
      </c>
      <c r="G364" s="14" t="s">
        <v>85</v>
      </c>
      <c r="H364" s="82" t="s">
        <v>18</v>
      </c>
      <c r="I364" s="50" t="s">
        <v>20</v>
      </c>
      <c r="J364" s="55">
        <v>1</v>
      </c>
      <c r="K364" s="83">
        <v>100</v>
      </c>
      <c r="L364" s="53">
        <v>1990</v>
      </c>
      <c r="M364" s="53"/>
      <c r="N364" s="79"/>
      <c r="O364" s="79">
        <v>1990</v>
      </c>
    </row>
    <row r="365" spans="1:15" s="21" customFormat="1" ht="15.75" x14ac:dyDescent="0.25">
      <c r="A365" s="14"/>
      <c r="B365" s="14" t="s">
        <v>164</v>
      </c>
      <c r="C365" s="14" t="s">
        <v>5</v>
      </c>
      <c r="D365" s="14" t="s">
        <v>165</v>
      </c>
      <c r="E365" s="14">
        <v>0.16</v>
      </c>
      <c r="F365" s="14" t="s">
        <v>84</v>
      </c>
      <c r="G365" s="14" t="s">
        <v>86</v>
      </c>
      <c r="H365" s="82" t="s">
        <v>18</v>
      </c>
      <c r="I365" s="50" t="s">
        <v>21</v>
      </c>
      <c r="J365" s="55">
        <v>1</v>
      </c>
      <c r="K365" s="83">
        <v>100</v>
      </c>
      <c r="L365" s="53">
        <v>2400</v>
      </c>
      <c r="M365" s="53"/>
      <c r="N365" s="79"/>
      <c r="O365" s="79">
        <v>2400</v>
      </c>
    </row>
    <row r="366" spans="1:15" s="21" customFormat="1" ht="15.75" x14ac:dyDescent="0.25">
      <c r="A366" s="14"/>
      <c r="B366" s="14" t="s">
        <v>164</v>
      </c>
      <c r="C366" s="14" t="s">
        <v>5</v>
      </c>
      <c r="D366" s="14" t="s">
        <v>165</v>
      </c>
      <c r="E366" s="14">
        <v>0.16</v>
      </c>
      <c r="F366" s="14" t="s">
        <v>84</v>
      </c>
      <c r="G366" s="14" t="s">
        <v>86</v>
      </c>
      <c r="H366" s="82" t="s">
        <v>18</v>
      </c>
      <c r="I366" s="50" t="s">
        <v>79</v>
      </c>
      <c r="J366" s="54">
        <v>0.5</v>
      </c>
      <c r="K366" s="83">
        <v>50</v>
      </c>
      <c r="L366" s="53">
        <v>1750</v>
      </c>
      <c r="M366" s="53"/>
      <c r="N366" s="79"/>
      <c r="O366" s="79">
        <v>1750</v>
      </c>
    </row>
    <row r="367" spans="1:15" s="21" customFormat="1" ht="15.75" x14ac:dyDescent="0.25">
      <c r="A367" s="14"/>
      <c r="B367" s="14" t="s">
        <v>164</v>
      </c>
      <c r="C367" s="14" t="s">
        <v>5</v>
      </c>
      <c r="D367" s="14" t="s">
        <v>165</v>
      </c>
      <c r="E367" s="14">
        <v>0.16</v>
      </c>
      <c r="F367" s="14" t="s">
        <v>84</v>
      </c>
      <c r="G367" s="14" t="s">
        <v>85</v>
      </c>
      <c r="H367" s="82" t="s">
        <v>18</v>
      </c>
      <c r="I367" s="50" t="s">
        <v>22</v>
      </c>
      <c r="J367" s="55">
        <v>1</v>
      </c>
      <c r="K367" s="83">
        <v>100</v>
      </c>
      <c r="L367" s="53">
        <v>1900</v>
      </c>
      <c r="M367" s="53"/>
      <c r="N367" s="79"/>
      <c r="O367" s="79">
        <v>1900</v>
      </c>
    </row>
    <row r="368" spans="1:15" s="21" customFormat="1" ht="15.75" x14ac:dyDescent="0.25">
      <c r="A368" s="14"/>
      <c r="B368" s="14" t="s">
        <v>164</v>
      </c>
      <c r="C368" s="14" t="s">
        <v>5</v>
      </c>
      <c r="D368" s="14" t="s">
        <v>165</v>
      </c>
      <c r="E368" s="14">
        <v>0.16</v>
      </c>
      <c r="F368" s="14" t="s">
        <v>84</v>
      </c>
      <c r="G368" s="14" t="s">
        <v>86</v>
      </c>
      <c r="H368" s="82" t="s">
        <v>18</v>
      </c>
      <c r="I368" s="50" t="s">
        <v>114</v>
      </c>
      <c r="J368" s="55">
        <v>1</v>
      </c>
      <c r="K368" s="83">
        <v>100</v>
      </c>
      <c r="L368" s="53">
        <v>2400</v>
      </c>
      <c r="M368" s="53"/>
      <c r="N368" s="79"/>
      <c r="O368" s="79">
        <v>2400</v>
      </c>
    </row>
    <row r="369" spans="1:15" s="21" customFormat="1" ht="15.75" x14ac:dyDescent="0.25">
      <c r="A369" s="14"/>
      <c r="B369" s="14" t="s">
        <v>164</v>
      </c>
      <c r="C369" s="14" t="s">
        <v>5</v>
      </c>
      <c r="D369" s="14" t="s">
        <v>165</v>
      </c>
      <c r="E369" s="14">
        <v>0.16</v>
      </c>
      <c r="F369" s="14" t="s">
        <v>83</v>
      </c>
      <c r="G369" s="14" t="s">
        <v>85</v>
      </c>
      <c r="H369" s="91" t="s">
        <v>23</v>
      </c>
      <c r="I369" s="57" t="s">
        <v>24</v>
      </c>
      <c r="J369" s="58">
        <v>1</v>
      </c>
      <c r="K369" s="92">
        <v>100</v>
      </c>
      <c r="L369" s="59">
        <v>1830</v>
      </c>
      <c r="M369" s="59"/>
      <c r="N369" s="88"/>
      <c r="O369" s="88">
        <v>0</v>
      </c>
    </row>
    <row r="370" spans="1:15" s="21" customFormat="1" ht="15.75" x14ac:dyDescent="0.25">
      <c r="A370" s="14"/>
      <c r="B370" s="14" t="s">
        <v>164</v>
      </c>
      <c r="C370" s="14" t="s">
        <v>5</v>
      </c>
      <c r="D370" s="14" t="s">
        <v>165</v>
      </c>
      <c r="E370" s="14">
        <v>0.16</v>
      </c>
      <c r="F370" s="14" t="s">
        <v>83</v>
      </c>
      <c r="G370" s="14" t="s">
        <v>87</v>
      </c>
      <c r="H370" s="91" t="s">
        <v>23</v>
      </c>
      <c r="I370" s="57" t="s">
        <v>115</v>
      </c>
      <c r="J370" s="58">
        <v>1</v>
      </c>
      <c r="K370" s="92">
        <v>100</v>
      </c>
      <c r="L370" s="59">
        <v>1830</v>
      </c>
      <c r="M370" s="59"/>
      <c r="N370" s="88"/>
      <c r="O370" s="88">
        <v>0</v>
      </c>
    </row>
    <row r="371" spans="1:15" s="21" customFormat="1" ht="15.75" x14ac:dyDescent="0.25">
      <c r="A371" s="14"/>
      <c r="B371" s="14" t="s">
        <v>164</v>
      </c>
      <c r="C371" s="14" t="s">
        <v>5</v>
      </c>
      <c r="D371" s="14" t="s">
        <v>165</v>
      </c>
      <c r="E371" s="14">
        <v>0.16</v>
      </c>
      <c r="F371" s="14" t="s">
        <v>83</v>
      </c>
      <c r="G371" s="14" t="s">
        <v>86</v>
      </c>
      <c r="H371" s="91" t="s">
        <v>23</v>
      </c>
      <c r="I371" s="57" t="s">
        <v>116</v>
      </c>
      <c r="J371" s="58">
        <v>1</v>
      </c>
      <c r="K371" s="92">
        <v>100</v>
      </c>
      <c r="L371" s="59">
        <v>1990</v>
      </c>
      <c r="M371" s="59"/>
      <c r="N371" s="88"/>
      <c r="O371" s="88">
        <v>0</v>
      </c>
    </row>
    <row r="372" spans="1:15" s="21" customFormat="1" ht="15.75" x14ac:dyDescent="0.25">
      <c r="A372" s="14"/>
      <c r="B372" s="14" t="s">
        <v>164</v>
      </c>
      <c r="C372" s="14" t="s">
        <v>5</v>
      </c>
      <c r="D372" s="14" t="s">
        <v>165</v>
      </c>
      <c r="E372" s="14">
        <v>0.16</v>
      </c>
      <c r="F372" s="14" t="s">
        <v>83</v>
      </c>
      <c r="G372" s="14" t="s">
        <v>85</v>
      </c>
      <c r="H372" s="91" t="s">
        <v>23</v>
      </c>
      <c r="I372" s="57" t="s">
        <v>117</v>
      </c>
      <c r="J372" s="58">
        <v>1</v>
      </c>
      <c r="K372" s="92">
        <v>100</v>
      </c>
      <c r="L372" s="59">
        <v>1830</v>
      </c>
      <c r="M372" s="59"/>
      <c r="N372" s="88"/>
      <c r="O372" s="88">
        <v>0</v>
      </c>
    </row>
    <row r="373" spans="1:15" s="21" customFormat="1" ht="15.75" x14ac:dyDescent="0.25">
      <c r="A373" s="14"/>
      <c r="B373" s="14" t="s">
        <v>164</v>
      </c>
      <c r="C373" s="14" t="s">
        <v>5</v>
      </c>
      <c r="D373" s="14" t="s">
        <v>165</v>
      </c>
      <c r="E373" s="14">
        <v>0.16</v>
      </c>
      <c r="F373" s="14" t="s">
        <v>84</v>
      </c>
      <c r="G373" s="14" t="s">
        <v>85</v>
      </c>
      <c r="H373" s="91" t="s">
        <v>23</v>
      </c>
      <c r="I373" s="57" t="s">
        <v>27</v>
      </c>
      <c r="J373" s="58">
        <v>1</v>
      </c>
      <c r="K373" s="92">
        <v>100</v>
      </c>
      <c r="L373" s="59">
        <v>1830</v>
      </c>
      <c r="M373" s="59"/>
      <c r="N373" s="88"/>
      <c r="O373" s="88">
        <v>0</v>
      </c>
    </row>
    <row r="374" spans="1:15" s="21" customFormat="1" ht="15.75" x14ac:dyDescent="0.25">
      <c r="A374" s="14"/>
      <c r="B374" s="14" t="s">
        <v>164</v>
      </c>
      <c r="C374" s="14" t="s">
        <v>5</v>
      </c>
      <c r="D374" s="14" t="s">
        <v>165</v>
      </c>
      <c r="E374" s="14">
        <v>0.16</v>
      </c>
      <c r="F374" s="14" t="s">
        <v>84</v>
      </c>
      <c r="G374" s="14" t="s">
        <v>86</v>
      </c>
      <c r="H374" s="91" t="s">
        <v>23</v>
      </c>
      <c r="I374" s="57" t="s">
        <v>118</v>
      </c>
      <c r="J374" s="58">
        <v>1</v>
      </c>
      <c r="K374" s="92">
        <v>100</v>
      </c>
      <c r="L374" s="59">
        <v>2600</v>
      </c>
      <c r="M374" s="59"/>
      <c r="N374" s="88"/>
      <c r="O374" s="88">
        <v>0</v>
      </c>
    </row>
    <row r="375" spans="1:15" s="21" customFormat="1" ht="15.75" x14ac:dyDescent="0.25">
      <c r="A375" s="14"/>
      <c r="B375" s="14" t="s">
        <v>164</v>
      </c>
      <c r="C375" s="14" t="s">
        <v>5</v>
      </c>
      <c r="D375" s="14" t="s">
        <v>165</v>
      </c>
      <c r="E375" s="14">
        <v>0.16</v>
      </c>
      <c r="F375" s="14" t="s">
        <v>83</v>
      </c>
      <c r="G375" s="14" t="s">
        <v>86</v>
      </c>
      <c r="H375" s="91" t="s">
        <v>23</v>
      </c>
      <c r="I375" s="57" t="s">
        <v>119</v>
      </c>
      <c r="J375" s="58">
        <v>1</v>
      </c>
      <c r="K375" s="92">
        <v>100</v>
      </c>
      <c r="L375" s="59">
        <v>2550</v>
      </c>
      <c r="M375" s="59"/>
      <c r="N375" s="88"/>
      <c r="O375" s="88">
        <v>0</v>
      </c>
    </row>
    <row r="376" spans="1:15" s="21" customFormat="1" ht="15.75" x14ac:dyDescent="0.25">
      <c r="A376" s="14"/>
      <c r="B376" s="14" t="s">
        <v>164</v>
      </c>
      <c r="C376" s="14" t="s">
        <v>5</v>
      </c>
      <c r="D376" s="14" t="s">
        <v>165</v>
      </c>
      <c r="E376" s="14">
        <v>0.16</v>
      </c>
      <c r="F376" s="14" t="s">
        <v>84</v>
      </c>
      <c r="G376" s="14" t="s">
        <v>86</v>
      </c>
      <c r="H376" s="91" t="s">
        <v>23</v>
      </c>
      <c r="I376" s="57" t="s">
        <v>120</v>
      </c>
      <c r="J376" s="61">
        <v>0.75</v>
      </c>
      <c r="K376" s="92">
        <v>65</v>
      </c>
      <c r="L376" s="59">
        <v>1650</v>
      </c>
      <c r="M376" s="59"/>
      <c r="N376" s="88"/>
      <c r="O376" s="88">
        <v>0</v>
      </c>
    </row>
    <row r="377" spans="1:15" s="21" customFormat="1" ht="15.75" x14ac:dyDescent="0.25">
      <c r="A377" s="14"/>
      <c r="B377" s="14" t="s">
        <v>164</v>
      </c>
      <c r="C377" s="14" t="s">
        <v>5</v>
      </c>
      <c r="D377" s="14" t="s">
        <v>165</v>
      </c>
      <c r="E377" s="14">
        <v>0.16</v>
      </c>
      <c r="F377" s="14" t="s">
        <v>84</v>
      </c>
      <c r="G377" s="14" t="s">
        <v>85</v>
      </c>
      <c r="H377" s="91" t="s">
        <v>23</v>
      </c>
      <c r="I377" s="57" t="s">
        <v>29</v>
      </c>
      <c r="J377" s="61">
        <v>0.75</v>
      </c>
      <c r="K377" s="92">
        <v>65</v>
      </c>
      <c r="L377" s="59">
        <v>1650</v>
      </c>
      <c r="M377" s="59"/>
      <c r="N377" s="88"/>
      <c r="O377" s="88">
        <v>0</v>
      </c>
    </row>
    <row r="378" spans="1:15" s="21" customFormat="1" ht="15.75" x14ac:dyDescent="0.25">
      <c r="A378" s="14"/>
      <c r="B378" s="14" t="s">
        <v>164</v>
      </c>
      <c r="C378" s="14" t="s">
        <v>5</v>
      </c>
      <c r="D378" s="14" t="s">
        <v>165</v>
      </c>
      <c r="E378" s="14">
        <v>0.16</v>
      </c>
      <c r="F378" s="14" t="s">
        <v>84</v>
      </c>
      <c r="G378" s="14" t="s">
        <v>86</v>
      </c>
      <c r="H378" s="118" t="s">
        <v>31</v>
      </c>
      <c r="I378" s="43" t="s">
        <v>32</v>
      </c>
      <c r="J378" s="47">
        <v>1</v>
      </c>
      <c r="K378" s="119">
        <v>100</v>
      </c>
      <c r="L378" s="45">
        <v>2300</v>
      </c>
      <c r="M378" s="45"/>
      <c r="N378" s="115"/>
      <c r="O378" s="115">
        <v>0</v>
      </c>
    </row>
    <row r="379" spans="1:15" s="21" customFormat="1" ht="15.75" x14ac:dyDescent="0.25">
      <c r="A379" s="14"/>
      <c r="B379" s="14" t="s">
        <v>164</v>
      </c>
      <c r="C379" s="14" t="s">
        <v>5</v>
      </c>
      <c r="D379" s="14" t="s">
        <v>165</v>
      </c>
      <c r="E379" s="14">
        <v>0.16</v>
      </c>
      <c r="F379" s="14" t="s">
        <v>83</v>
      </c>
      <c r="G379" s="14" t="s">
        <v>85</v>
      </c>
      <c r="H379" s="118" t="s">
        <v>31</v>
      </c>
      <c r="I379" s="43" t="s">
        <v>34</v>
      </c>
      <c r="J379" s="47">
        <v>1</v>
      </c>
      <c r="K379" s="119">
        <v>100</v>
      </c>
      <c r="L379" s="45">
        <v>1690</v>
      </c>
      <c r="M379" s="45"/>
      <c r="N379" s="115"/>
      <c r="O379" s="115">
        <v>0</v>
      </c>
    </row>
    <row r="380" spans="1:15" s="21" customFormat="1" ht="15.75" x14ac:dyDescent="0.25">
      <c r="A380" s="14"/>
      <c r="B380" s="14" t="s">
        <v>164</v>
      </c>
      <c r="C380" s="14" t="s">
        <v>5</v>
      </c>
      <c r="D380" s="14" t="s">
        <v>165</v>
      </c>
      <c r="E380" s="14">
        <v>0.16</v>
      </c>
      <c r="F380" s="14" t="s">
        <v>83</v>
      </c>
      <c r="G380" s="14" t="s">
        <v>85</v>
      </c>
      <c r="H380" s="118" t="s">
        <v>31</v>
      </c>
      <c r="I380" s="43" t="s">
        <v>121</v>
      </c>
      <c r="J380" s="47">
        <v>1</v>
      </c>
      <c r="K380" s="119">
        <v>100</v>
      </c>
      <c r="L380" s="45">
        <v>1770</v>
      </c>
      <c r="M380" s="45"/>
      <c r="N380" s="115"/>
      <c r="O380" s="115">
        <v>0</v>
      </c>
    </row>
    <row r="381" spans="1:15" s="21" customFormat="1" ht="15.75" x14ac:dyDescent="0.25">
      <c r="A381" s="14"/>
      <c r="B381" s="14" t="s">
        <v>164</v>
      </c>
      <c r="C381" s="14" t="s">
        <v>5</v>
      </c>
      <c r="D381" s="14" t="s">
        <v>165</v>
      </c>
      <c r="E381" s="14">
        <v>0.16</v>
      </c>
      <c r="F381" s="14" t="s">
        <v>83</v>
      </c>
      <c r="G381" s="14" t="s">
        <v>85</v>
      </c>
      <c r="H381" s="118" t="s">
        <v>31</v>
      </c>
      <c r="I381" s="43" t="s">
        <v>122</v>
      </c>
      <c r="J381" s="47">
        <v>1</v>
      </c>
      <c r="K381" s="119">
        <v>100</v>
      </c>
      <c r="L381" s="45">
        <v>1690</v>
      </c>
      <c r="M381" s="45"/>
      <c r="N381" s="115"/>
      <c r="O381" s="115">
        <v>0</v>
      </c>
    </row>
    <row r="382" spans="1:15" s="21" customFormat="1" ht="15.75" x14ac:dyDescent="0.25">
      <c r="A382" s="14"/>
      <c r="B382" s="14" t="s">
        <v>164</v>
      </c>
      <c r="C382" s="14" t="s">
        <v>5</v>
      </c>
      <c r="D382" s="14" t="s">
        <v>165</v>
      </c>
      <c r="E382" s="14">
        <v>0.16</v>
      </c>
      <c r="F382" s="14" t="s">
        <v>83</v>
      </c>
      <c r="G382" s="14" t="s">
        <v>85</v>
      </c>
      <c r="H382" s="118" t="s">
        <v>31</v>
      </c>
      <c r="I382" s="43" t="s">
        <v>123</v>
      </c>
      <c r="J382" s="47">
        <v>1</v>
      </c>
      <c r="K382" s="119">
        <v>100</v>
      </c>
      <c r="L382" s="45">
        <v>1760</v>
      </c>
      <c r="M382" s="45"/>
      <c r="N382" s="115"/>
      <c r="O382" s="115">
        <v>0</v>
      </c>
    </row>
    <row r="383" spans="1:15" s="21" customFormat="1" ht="15.75" x14ac:dyDescent="0.25">
      <c r="A383" s="14"/>
      <c r="B383" s="14" t="s">
        <v>164</v>
      </c>
      <c r="C383" s="14" t="s">
        <v>5</v>
      </c>
      <c r="D383" s="14" t="s">
        <v>165</v>
      </c>
      <c r="E383" s="14">
        <v>0.16</v>
      </c>
      <c r="F383" s="14" t="s">
        <v>84</v>
      </c>
      <c r="G383" s="14" t="s">
        <v>86</v>
      </c>
      <c r="H383" s="118" t="s">
        <v>31</v>
      </c>
      <c r="I383" s="43" t="s">
        <v>62</v>
      </c>
      <c r="J383" s="46">
        <v>0.75</v>
      </c>
      <c r="K383" s="119">
        <v>75</v>
      </c>
      <c r="L383" s="45">
        <v>2120</v>
      </c>
      <c r="M383" s="45"/>
      <c r="N383" s="115"/>
      <c r="O383" s="115">
        <v>0</v>
      </c>
    </row>
    <row r="384" spans="1:15" s="21" customFormat="1" ht="15.75" x14ac:dyDescent="0.25">
      <c r="A384" s="14"/>
      <c r="B384" s="14" t="s">
        <v>164</v>
      </c>
      <c r="C384" s="14" t="s">
        <v>5</v>
      </c>
      <c r="D384" s="14" t="s">
        <v>165</v>
      </c>
      <c r="E384" s="14">
        <v>0.16</v>
      </c>
      <c r="F384" s="14" t="s">
        <v>84</v>
      </c>
      <c r="G384" s="14" t="s">
        <v>85</v>
      </c>
      <c r="H384" s="118" t="s">
        <v>31</v>
      </c>
      <c r="I384" s="43" t="s">
        <v>124</v>
      </c>
      <c r="J384" s="46">
        <v>0.5</v>
      </c>
      <c r="K384" s="119">
        <v>50</v>
      </c>
      <c r="L384" s="45">
        <v>1840</v>
      </c>
      <c r="M384" s="45"/>
      <c r="N384" s="115"/>
      <c r="O384" s="115">
        <v>0</v>
      </c>
    </row>
    <row r="385" spans="1:15" s="21" customFormat="1" ht="15.75" x14ac:dyDescent="0.25">
      <c r="A385" s="14"/>
      <c r="B385" s="14" t="s">
        <v>164</v>
      </c>
      <c r="C385" s="14" t="s">
        <v>5</v>
      </c>
      <c r="D385" s="14" t="s">
        <v>165</v>
      </c>
      <c r="E385" s="14">
        <v>0.16</v>
      </c>
      <c r="F385" s="14" t="s">
        <v>84</v>
      </c>
      <c r="G385" s="14" t="s">
        <v>86</v>
      </c>
      <c r="H385" s="118" t="s">
        <v>31</v>
      </c>
      <c r="I385" s="43" t="s">
        <v>38</v>
      </c>
      <c r="J385" s="46">
        <v>0.75</v>
      </c>
      <c r="K385" s="119">
        <v>75</v>
      </c>
      <c r="L385" s="45">
        <v>1980</v>
      </c>
      <c r="M385" s="45"/>
      <c r="N385" s="115"/>
      <c r="O385" s="115">
        <v>0</v>
      </c>
    </row>
    <row r="386" spans="1:15" s="21" customFormat="1" ht="15.75" x14ac:dyDescent="0.25">
      <c r="A386" s="14"/>
      <c r="B386" s="14" t="s">
        <v>164</v>
      </c>
      <c r="C386" s="14" t="s">
        <v>5</v>
      </c>
      <c r="D386" s="14" t="s">
        <v>165</v>
      </c>
      <c r="E386" s="14">
        <v>0.16</v>
      </c>
      <c r="F386" s="14" t="s">
        <v>83</v>
      </c>
      <c r="G386" s="14" t="s">
        <v>86</v>
      </c>
      <c r="H386" s="133" t="s">
        <v>39</v>
      </c>
      <c r="I386" s="128" t="s">
        <v>90</v>
      </c>
      <c r="J386" s="122">
        <v>1.5</v>
      </c>
      <c r="K386" s="134">
        <v>150</v>
      </c>
      <c r="L386" s="129">
        <v>2690</v>
      </c>
      <c r="M386" s="129"/>
      <c r="N386" s="130"/>
      <c r="O386" s="130">
        <v>0</v>
      </c>
    </row>
    <row r="387" spans="1:15" s="21" customFormat="1" ht="15.75" x14ac:dyDescent="0.25">
      <c r="A387" s="14"/>
      <c r="B387" s="14" t="s">
        <v>164</v>
      </c>
      <c r="C387" s="14" t="s">
        <v>5</v>
      </c>
      <c r="D387" s="14" t="s">
        <v>165</v>
      </c>
      <c r="E387" s="14">
        <v>0.16</v>
      </c>
      <c r="F387" s="14" t="s">
        <v>83</v>
      </c>
      <c r="G387" s="14" t="s">
        <v>86</v>
      </c>
      <c r="H387" s="133" t="s">
        <v>39</v>
      </c>
      <c r="I387" s="128" t="s">
        <v>40</v>
      </c>
      <c r="J387" s="125">
        <v>1</v>
      </c>
      <c r="K387" s="134">
        <v>100</v>
      </c>
      <c r="L387" s="129">
        <v>2230</v>
      </c>
      <c r="M387" s="129"/>
      <c r="N387" s="130"/>
      <c r="O387" s="130">
        <v>0</v>
      </c>
    </row>
    <row r="388" spans="1:15" s="21" customFormat="1" ht="15.75" x14ac:dyDescent="0.25">
      <c r="A388" s="14"/>
      <c r="B388" s="14" t="s">
        <v>164</v>
      </c>
      <c r="C388" s="14" t="s">
        <v>5</v>
      </c>
      <c r="D388" s="14" t="s">
        <v>165</v>
      </c>
      <c r="E388" s="14">
        <v>0.16</v>
      </c>
      <c r="F388" s="14" t="s">
        <v>83</v>
      </c>
      <c r="G388" s="14" t="s">
        <v>85</v>
      </c>
      <c r="H388" s="133" t="s">
        <v>39</v>
      </c>
      <c r="I388" s="128" t="s">
        <v>41</v>
      </c>
      <c r="J388" s="125">
        <v>1</v>
      </c>
      <c r="K388" s="134">
        <v>100</v>
      </c>
      <c r="L388" s="129">
        <v>1900</v>
      </c>
      <c r="M388" s="129"/>
      <c r="N388" s="130"/>
      <c r="O388" s="130">
        <v>0</v>
      </c>
    </row>
    <row r="389" spans="1:15" s="21" customFormat="1" ht="15.75" x14ac:dyDescent="0.25">
      <c r="A389" s="14"/>
      <c r="B389" s="14" t="s">
        <v>164</v>
      </c>
      <c r="C389" s="14" t="s">
        <v>5</v>
      </c>
      <c r="D389" s="14" t="s">
        <v>165</v>
      </c>
      <c r="E389" s="14">
        <v>0.16</v>
      </c>
      <c r="F389" s="14" t="s">
        <v>83</v>
      </c>
      <c r="G389" s="14" t="s">
        <v>86</v>
      </c>
      <c r="H389" s="133" t="s">
        <v>39</v>
      </c>
      <c r="I389" s="128" t="s">
        <v>125</v>
      </c>
      <c r="J389" s="125">
        <v>1</v>
      </c>
      <c r="K389" s="134">
        <v>100</v>
      </c>
      <c r="L389" s="129">
        <v>2550</v>
      </c>
      <c r="M389" s="129"/>
      <c r="N389" s="130"/>
      <c r="O389" s="130">
        <v>0</v>
      </c>
    </row>
    <row r="390" spans="1:15" s="21" customFormat="1" ht="15.75" x14ac:dyDescent="0.25">
      <c r="A390" s="14"/>
      <c r="B390" s="14" t="s">
        <v>164</v>
      </c>
      <c r="C390" s="14" t="s">
        <v>5</v>
      </c>
      <c r="D390" s="14" t="s">
        <v>165</v>
      </c>
      <c r="E390" s="14">
        <v>0.16</v>
      </c>
      <c r="F390" s="14" t="s">
        <v>83</v>
      </c>
      <c r="G390" s="14" t="s">
        <v>85</v>
      </c>
      <c r="H390" s="133" t="s">
        <v>39</v>
      </c>
      <c r="I390" s="128" t="s">
        <v>75</v>
      </c>
      <c r="J390" s="125">
        <v>1</v>
      </c>
      <c r="K390" s="134">
        <v>100</v>
      </c>
      <c r="L390" s="129">
        <v>1810</v>
      </c>
      <c r="M390" s="129"/>
      <c r="N390" s="130"/>
      <c r="O390" s="130">
        <v>0</v>
      </c>
    </row>
    <row r="391" spans="1:15" s="21" customFormat="1" ht="15.75" x14ac:dyDescent="0.25">
      <c r="A391" s="14"/>
      <c r="B391" s="14" t="s">
        <v>164</v>
      </c>
      <c r="C391" s="14" t="s">
        <v>5</v>
      </c>
      <c r="D391" s="14" t="s">
        <v>165</v>
      </c>
      <c r="E391" s="14">
        <v>0.16</v>
      </c>
      <c r="F391" s="14" t="s">
        <v>84</v>
      </c>
      <c r="G391" s="14" t="s">
        <v>86</v>
      </c>
      <c r="H391" s="133" t="s">
        <v>39</v>
      </c>
      <c r="I391" s="128" t="s">
        <v>66</v>
      </c>
      <c r="J391" s="125">
        <v>1</v>
      </c>
      <c r="K391" s="134">
        <v>100</v>
      </c>
      <c r="L391" s="129">
        <v>2700</v>
      </c>
      <c r="M391" s="129"/>
      <c r="N391" s="130"/>
      <c r="O391" s="130">
        <v>2700</v>
      </c>
    </row>
    <row r="392" spans="1:15" s="21" customFormat="1" ht="15.75" x14ac:dyDescent="0.25">
      <c r="A392" s="14"/>
      <c r="B392" s="14" t="s">
        <v>164</v>
      </c>
      <c r="C392" s="14" t="s">
        <v>5</v>
      </c>
      <c r="D392" s="14" t="s">
        <v>165</v>
      </c>
      <c r="E392" s="14">
        <v>0.16</v>
      </c>
      <c r="F392" s="14" t="s">
        <v>84</v>
      </c>
      <c r="G392" s="14" t="s">
        <v>86</v>
      </c>
      <c r="H392" s="133" t="s">
        <v>39</v>
      </c>
      <c r="I392" s="128" t="s">
        <v>67</v>
      </c>
      <c r="J392" s="126">
        <v>0.5</v>
      </c>
      <c r="K392" s="134">
        <v>50</v>
      </c>
      <c r="L392" s="129">
        <v>1800</v>
      </c>
      <c r="M392" s="129"/>
      <c r="N392" s="130"/>
      <c r="O392" s="130">
        <v>1800</v>
      </c>
    </row>
    <row r="393" spans="1:15" s="21" customFormat="1" ht="15.75" x14ac:dyDescent="0.25">
      <c r="A393" s="14"/>
      <c r="B393" s="14" t="s">
        <v>164</v>
      </c>
      <c r="C393" s="14" t="s">
        <v>5</v>
      </c>
      <c r="D393" s="14" t="s">
        <v>165</v>
      </c>
      <c r="E393" s="14">
        <v>0.16</v>
      </c>
      <c r="F393" s="14" t="s">
        <v>84</v>
      </c>
      <c r="G393" s="14" t="s">
        <v>85</v>
      </c>
      <c r="H393" s="133" t="s">
        <v>39</v>
      </c>
      <c r="I393" s="128" t="s">
        <v>65</v>
      </c>
      <c r="J393" s="125">
        <v>1</v>
      </c>
      <c r="K393" s="134">
        <v>100</v>
      </c>
      <c r="L393" s="129">
        <v>20140</v>
      </c>
      <c r="M393" s="129"/>
      <c r="N393" s="130"/>
      <c r="O393" s="130">
        <v>0</v>
      </c>
    </row>
    <row r="394" spans="1:15" s="21" customFormat="1" ht="15.75" x14ac:dyDescent="0.25">
      <c r="A394" s="14"/>
      <c r="B394" s="14" t="s">
        <v>164</v>
      </c>
      <c r="C394" s="14" t="s">
        <v>5</v>
      </c>
      <c r="D394" s="14" t="s">
        <v>165</v>
      </c>
      <c r="E394" s="14">
        <v>0.16</v>
      </c>
      <c r="F394" s="14" t="s">
        <v>84</v>
      </c>
      <c r="G394" s="14" t="s">
        <v>86</v>
      </c>
      <c r="H394" s="133" t="s">
        <v>39</v>
      </c>
      <c r="I394" s="128" t="s">
        <v>126</v>
      </c>
      <c r="J394" s="125">
        <v>1</v>
      </c>
      <c r="K394" s="134">
        <v>100</v>
      </c>
      <c r="L394" s="129">
        <v>2550</v>
      </c>
      <c r="M394" s="129"/>
      <c r="N394" s="130"/>
      <c r="O394" s="130">
        <v>0</v>
      </c>
    </row>
    <row r="395" spans="1:15" s="21" customFormat="1" ht="15.75" x14ac:dyDescent="0.25">
      <c r="A395" s="14"/>
      <c r="B395" s="14" t="s">
        <v>164</v>
      </c>
      <c r="C395" s="14" t="s">
        <v>5</v>
      </c>
      <c r="D395" s="14" t="s">
        <v>165</v>
      </c>
      <c r="E395" s="14">
        <v>0.16</v>
      </c>
      <c r="F395" s="14" t="s">
        <v>84</v>
      </c>
      <c r="G395" s="14" t="s">
        <v>86</v>
      </c>
      <c r="H395" s="133" t="s">
        <v>39</v>
      </c>
      <c r="I395" s="128" t="s">
        <v>42</v>
      </c>
      <c r="J395" s="125">
        <v>1</v>
      </c>
      <c r="K395" s="134">
        <v>100</v>
      </c>
      <c r="L395" s="129">
        <v>2550</v>
      </c>
      <c r="M395" s="129"/>
      <c r="N395" s="130"/>
      <c r="O395" s="130">
        <v>0</v>
      </c>
    </row>
    <row r="396" spans="1:15" s="21" customFormat="1" ht="15.75" x14ac:dyDescent="0.25">
      <c r="A396" s="14"/>
      <c r="B396" s="14" t="s">
        <v>164</v>
      </c>
      <c r="C396" s="14" t="s">
        <v>5</v>
      </c>
      <c r="D396" s="14" t="s">
        <v>165</v>
      </c>
      <c r="E396" s="14">
        <v>0.16</v>
      </c>
      <c r="F396" s="14" t="s">
        <v>84</v>
      </c>
      <c r="G396" s="14" t="s">
        <v>85</v>
      </c>
      <c r="H396" s="133" t="s">
        <v>39</v>
      </c>
      <c r="I396" s="128" t="s">
        <v>127</v>
      </c>
      <c r="J396" s="125">
        <v>1</v>
      </c>
      <c r="K396" s="134">
        <v>100</v>
      </c>
      <c r="L396" s="129">
        <v>2550</v>
      </c>
      <c r="M396" s="129"/>
      <c r="N396" s="130"/>
      <c r="O396" s="130">
        <v>2550</v>
      </c>
    </row>
    <row r="397" spans="1:15" s="21" customFormat="1" ht="15.75" x14ac:dyDescent="0.25">
      <c r="A397" s="14"/>
      <c r="B397" s="14" t="s">
        <v>164</v>
      </c>
      <c r="C397" s="14" t="s">
        <v>5</v>
      </c>
      <c r="D397" s="14" t="s">
        <v>165</v>
      </c>
      <c r="E397" s="14">
        <v>0.16</v>
      </c>
      <c r="F397" s="14" t="s">
        <v>84</v>
      </c>
      <c r="G397" s="14" t="s">
        <v>86</v>
      </c>
      <c r="H397" s="133" t="s">
        <v>39</v>
      </c>
      <c r="I397" s="128" t="s">
        <v>128</v>
      </c>
      <c r="J397" s="125">
        <v>1</v>
      </c>
      <c r="K397" s="134">
        <v>100</v>
      </c>
      <c r="L397" s="129">
        <v>2550</v>
      </c>
      <c r="M397" s="129"/>
      <c r="N397" s="130"/>
      <c r="O397" s="130">
        <v>0</v>
      </c>
    </row>
    <row r="398" spans="1:15" s="21" customFormat="1" ht="15.75" x14ac:dyDescent="0.25">
      <c r="A398" s="14"/>
      <c r="B398" s="14" t="s">
        <v>164</v>
      </c>
      <c r="C398" s="14" t="s">
        <v>5</v>
      </c>
      <c r="D398" s="14" t="s">
        <v>165</v>
      </c>
      <c r="E398" s="14">
        <v>0.16</v>
      </c>
      <c r="F398" s="14" t="s">
        <v>84</v>
      </c>
      <c r="G398" s="14" t="s">
        <v>85</v>
      </c>
      <c r="H398" s="133" t="s">
        <v>39</v>
      </c>
      <c r="I398" s="128" t="s">
        <v>129</v>
      </c>
      <c r="J398" s="125">
        <v>1</v>
      </c>
      <c r="K398" s="134">
        <v>100</v>
      </c>
      <c r="L398" s="129">
        <v>2040</v>
      </c>
      <c r="M398" s="129"/>
      <c r="N398" s="130"/>
      <c r="O398" s="130">
        <v>0</v>
      </c>
    </row>
    <row r="399" spans="1:15" s="21" customFormat="1" ht="15.75" x14ac:dyDescent="0.25">
      <c r="A399" s="14"/>
      <c r="B399" s="14" t="s">
        <v>164</v>
      </c>
      <c r="C399" s="14" t="s">
        <v>5</v>
      </c>
      <c r="D399" s="14" t="s">
        <v>165</v>
      </c>
      <c r="E399" s="14">
        <v>0.16</v>
      </c>
      <c r="F399" s="14" t="s">
        <v>83</v>
      </c>
      <c r="G399" s="14" t="s">
        <v>87</v>
      </c>
      <c r="H399" s="149" t="s">
        <v>44</v>
      </c>
      <c r="I399" s="143" t="s">
        <v>130</v>
      </c>
      <c r="J399" s="137">
        <v>1.25</v>
      </c>
      <c r="K399" s="150">
        <v>125</v>
      </c>
      <c r="L399" s="144">
        <v>2090</v>
      </c>
      <c r="M399" s="144"/>
      <c r="N399" s="145"/>
      <c r="O399" s="145">
        <v>2090</v>
      </c>
    </row>
    <row r="400" spans="1:15" s="21" customFormat="1" ht="15.75" x14ac:dyDescent="0.25">
      <c r="A400" s="14"/>
      <c r="B400" s="14" t="s">
        <v>164</v>
      </c>
      <c r="C400" s="14" t="s">
        <v>5</v>
      </c>
      <c r="D400" s="14" t="s">
        <v>165</v>
      </c>
      <c r="E400" s="14">
        <v>0.16</v>
      </c>
      <c r="F400" s="14" t="s">
        <v>83</v>
      </c>
      <c r="G400" s="14" t="s">
        <v>85</v>
      </c>
      <c r="H400" s="149" t="s">
        <v>44</v>
      </c>
      <c r="I400" s="143" t="s">
        <v>131</v>
      </c>
      <c r="J400" s="138">
        <v>1</v>
      </c>
      <c r="K400" s="150">
        <v>100</v>
      </c>
      <c r="L400" s="144">
        <v>2310</v>
      </c>
      <c r="M400" s="144"/>
      <c r="N400" s="145"/>
      <c r="O400" s="145">
        <v>2310</v>
      </c>
    </row>
    <row r="401" spans="1:15" s="21" customFormat="1" ht="15.75" x14ac:dyDescent="0.25">
      <c r="A401" s="14"/>
      <c r="B401" s="14" t="s">
        <v>164</v>
      </c>
      <c r="C401" s="14" t="s">
        <v>5</v>
      </c>
      <c r="D401" s="14" t="s">
        <v>165</v>
      </c>
      <c r="E401" s="14">
        <v>0.16</v>
      </c>
      <c r="F401" s="14" t="s">
        <v>83</v>
      </c>
      <c r="G401" s="14" t="s">
        <v>85</v>
      </c>
      <c r="H401" s="149" t="s">
        <v>44</v>
      </c>
      <c r="I401" s="143" t="s">
        <v>47</v>
      </c>
      <c r="J401" s="138">
        <v>1</v>
      </c>
      <c r="K401" s="150">
        <v>100</v>
      </c>
      <c r="L401" s="144">
        <v>1960</v>
      </c>
      <c r="M401" s="144"/>
      <c r="N401" s="145"/>
      <c r="O401" s="145">
        <v>1960</v>
      </c>
    </row>
    <row r="402" spans="1:15" s="21" customFormat="1" ht="15.75" x14ac:dyDescent="0.25">
      <c r="A402" s="14"/>
      <c r="B402" s="14" t="s">
        <v>164</v>
      </c>
      <c r="C402" s="14" t="s">
        <v>5</v>
      </c>
      <c r="D402" s="14" t="s">
        <v>165</v>
      </c>
      <c r="E402" s="14">
        <v>0.16</v>
      </c>
      <c r="F402" s="14" t="s">
        <v>83</v>
      </c>
      <c r="G402" s="14" t="s">
        <v>85</v>
      </c>
      <c r="H402" s="149" t="s">
        <v>44</v>
      </c>
      <c r="I402" s="143" t="s">
        <v>51</v>
      </c>
      <c r="J402" s="138">
        <v>1</v>
      </c>
      <c r="K402" s="150">
        <v>100</v>
      </c>
      <c r="L402" s="144">
        <v>1960</v>
      </c>
      <c r="M402" s="144"/>
      <c r="N402" s="145"/>
      <c r="O402" s="145">
        <v>60</v>
      </c>
    </row>
    <row r="403" spans="1:15" s="21" customFormat="1" ht="15.75" x14ac:dyDescent="0.25">
      <c r="A403" s="14"/>
      <c r="B403" s="14" t="s">
        <v>164</v>
      </c>
      <c r="C403" s="14" t="s">
        <v>5</v>
      </c>
      <c r="D403" s="14" t="s">
        <v>165</v>
      </c>
      <c r="E403" s="14">
        <v>0.16</v>
      </c>
      <c r="F403" s="14" t="s">
        <v>83</v>
      </c>
      <c r="G403" s="14" t="s">
        <v>85</v>
      </c>
      <c r="H403" s="149" t="s">
        <v>44</v>
      </c>
      <c r="I403" s="143" t="s">
        <v>132</v>
      </c>
      <c r="J403" s="138">
        <v>2</v>
      </c>
      <c r="K403" s="150">
        <v>200</v>
      </c>
      <c r="L403" s="144">
        <v>2650</v>
      </c>
      <c r="M403" s="144"/>
      <c r="N403" s="145"/>
      <c r="O403" s="145">
        <v>2650</v>
      </c>
    </row>
    <row r="404" spans="1:15" s="21" customFormat="1" ht="15.75" x14ac:dyDescent="0.25">
      <c r="A404" s="14"/>
      <c r="B404" s="14" t="s">
        <v>164</v>
      </c>
      <c r="C404" s="14" t="s">
        <v>5</v>
      </c>
      <c r="D404" s="14" t="s">
        <v>165</v>
      </c>
      <c r="E404" s="14">
        <v>0.16</v>
      </c>
      <c r="F404" s="14" t="s">
        <v>84</v>
      </c>
      <c r="G404" s="14" t="s">
        <v>86</v>
      </c>
      <c r="H404" s="149" t="s">
        <v>44</v>
      </c>
      <c r="I404" s="143" t="s">
        <v>53</v>
      </c>
      <c r="J404" s="138">
        <v>1</v>
      </c>
      <c r="K404" s="150">
        <v>100</v>
      </c>
      <c r="L404" s="144">
        <v>2679</v>
      </c>
      <c r="M404" s="144"/>
      <c r="N404" s="145"/>
      <c r="O404" s="145">
        <v>129</v>
      </c>
    </row>
    <row r="405" spans="1:15" s="21" customFormat="1" ht="15.75" x14ac:dyDescent="0.25">
      <c r="A405" s="14"/>
      <c r="B405" s="14" t="s">
        <v>164</v>
      </c>
      <c r="C405" s="14" t="s">
        <v>5</v>
      </c>
      <c r="D405" s="14" t="s">
        <v>165</v>
      </c>
      <c r="E405" s="14">
        <v>0.16</v>
      </c>
      <c r="F405" s="14" t="s">
        <v>84</v>
      </c>
      <c r="G405" s="14" t="s">
        <v>85</v>
      </c>
      <c r="H405" s="149" t="s">
        <v>44</v>
      </c>
      <c r="I405" s="143" t="s">
        <v>54</v>
      </c>
      <c r="J405" s="138">
        <v>1</v>
      </c>
      <c r="K405" s="150">
        <v>100</v>
      </c>
      <c r="L405" s="144">
        <v>2050</v>
      </c>
      <c r="M405" s="144"/>
      <c r="N405" s="145"/>
      <c r="O405" s="145">
        <v>2050</v>
      </c>
    </row>
    <row r="406" spans="1:15" s="21" customFormat="1" ht="15.75" x14ac:dyDescent="0.25">
      <c r="A406" s="14"/>
      <c r="B406" s="14" t="s">
        <v>164</v>
      </c>
      <c r="C406" s="14" t="s">
        <v>5</v>
      </c>
      <c r="D406" s="14" t="s">
        <v>165</v>
      </c>
      <c r="E406" s="14">
        <v>0.16</v>
      </c>
      <c r="F406" s="14" t="s">
        <v>84</v>
      </c>
      <c r="G406" s="14" t="s">
        <v>86</v>
      </c>
      <c r="H406" s="149" t="s">
        <v>44</v>
      </c>
      <c r="I406" s="143" t="s">
        <v>133</v>
      </c>
      <c r="J406" s="138">
        <v>1</v>
      </c>
      <c r="K406" s="150">
        <v>100</v>
      </c>
      <c r="L406" s="144">
        <v>2670</v>
      </c>
      <c r="M406" s="144"/>
      <c r="N406" s="145"/>
      <c r="O406" s="145">
        <v>2670</v>
      </c>
    </row>
    <row r="407" spans="1:15" s="21" customFormat="1" ht="15.75" x14ac:dyDescent="0.25">
      <c r="A407" s="14"/>
      <c r="B407" s="14" t="s">
        <v>164</v>
      </c>
      <c r="C407" s="14" t="s">
        <v>5</v>
      </c>
      <c r="D407" s="14" t="s">
        <v>165</v>
      </c>
      <c r="E407" s="14">
        <v>0.16</v>
      </c>
      <c r="F407" s="14" t="s">
        <v>84</v>
      </c>
      <c r="G407" s="14" t="s">
        <v>85</v>
      </c>
      <c r="H407" s="149" t="s">
        <v>44</v>
      </c>
      <c r="I407" s="143" t="s">
        <v>74</v>
      </c>
      <c r="J407" s="138">
        <v>1</v>
      </c>
      <c r="K407" s="150">
        <v>100</v>
      </c>
      <c r="L407" s="144">
        <v>2050</v>
      </c>
      <c r="M407" s="144"/>
      <c r="N407" s="145"/>
      <c r="O407" s="145">
        <v>2050</v>
      </c>
    </row>
    <row r="408" spans="1:15" s="21" customFormat="1" ht="15.75" x14ac:dyDescent="0.25">
      <c r="A408" s="14"/>
      <c r="B408" s="14" t="s">
        <v>164</v>
      </c>
      <c r="C408" s="14" t="s">
        <v>5</v>
      </c>
      <c r="D408" s="14" t="s">
        <v>165</v>
      </c>
      <c r="E408" s="14">
        <v>0.16</v>
      </c>
      <c r="F408" s="14" t="s">
        <v>84</v>
      </c>
      <c r="G408" s="14" t="s">
        <v>85</v>
      </c>
      <c r="H408" s="149" t="s">
        <v>44</v>
      </c>
      <c r="I408" s="143" t="s">
        <v>134</v>
      </c>
      <c r="J408" s="138">
        <v>1</v>
      </c>
      <c r="K408" s="150">
        <v>100</v>
      </c>
      <c r="L408" s="144">
        <v>2050</v>
      </c>
      <c r="M408" s="144"/>
      <c r="N408" s="145"/>
      <c r="O408" s="145">
        <v>2050</v>
      </c>
    </row>
    <row r="409" spans="1:15" s="21" customFormat="1" ht="15.75" x14ac:dyDescent="0.25">
      <c r="A409" s="14"/>
      <c r="B409" s="14" t="s">
        <v>164</v>
      </c>
      <c r="C409" s="14" t="s">
        <v>5</v>
      </c>
      <c r="D409" s="14" t="s">
        <v>165</v>
      </c>
      <c r="E409" s="14">
        <v>0.16</v>
      </c>
      <c r="F409" s="14" t="s">
        <v>84</v>
      </c>
      <c r="G409" s="14" t="s">
        <v>86</v>
      </c>
      <c r="H409" s="149" t="s">
        <v>44</v>
      </c>
      <c r="I409" s="143" t="s">
        <v>68</v>
      </c>
      <c r="J409" s="138">
        <v>1</v>
      </c>
      <c r="K409" s="150">
        <v>100</v>
      </c>
      <c r="L409" s="144">
        <v>2670</v>
      </c>
      <c r="M409" s="144"/>
      <c r="N409" s="145"/>
      <c r="O409" s="145">
        <v>2670</v>
      </c>
    </row>
    <row r="410" spans="1:15" s="21" customFormat="1" ht="15.75" x14ac:dyDescent="0.25">
      <c r="A410" s="14"/>
      <c r="B410" s="14" t="s">
        <v>164</v>
      </c>
      <c r="C410" s="14" t="s">
        <v>5</v>
      </c>
      <c r="D410" s="14" t="s">
        <v>165</v>
      </c>
      <c r="E410" s="14">
        <v>0.16</v>
      </c>
      <c r="F410" s="14" t="s">
        <v>83</v>
      </c>
      <c r="G410" s="14" t="s">
        <v>87</v>
      </c>
      <c r="H410" s="30" t="s">
        <v>55</v>
      </c>
      <c r="I410" s="28" t="s">
        <v>56</v>
      </c>
      <c r="J410" s="22">
        <v>1</v>
      </c>
      <c r="K410" s="31">
        <v>100</v>
      </c>
      <c r="L410" s="20">
        <v>2545</v>
      </c>
      <c r="M410" s="20"/>
      <c r="N410" s="32"/>
      <c r="O410" s="16">
        <v>295</v>
      </c>
    </row>
    <row r="411" spans="1:15" s="21" customFormat="1" ht="15.75" x14ac:dyDescent="0.25">
      <c r="A411" s="14"/>
      <c r="B411" s="14" t="s">
        <v>164</v>
      </c>
      <c r="C411" s="14" t="s">
        <v>5</v>
      </c>
      <c r="D411" s="14" t="s">
        <v>165</v>
      </c>
      <c r="E411" s="14">
        <v>0.16</v>
      </c>
      <c r="F411" s="14" t="s">
        <v>84</v>
      </c>
      <c r="G411" s="14" t="s">
        <v>86</v>
      </c>
      <c r="H411" s="98" t="s">
        <v>57</v>
      </c>
      <c r="I411" s="99" t="s">
        <v>58</v>
      </c>
      <c r="J411" s="100">
        <v>1</v>
      </c>
      <c r="K411" s="101">
        <v>100</v>
      </c>
      <c r="L411" s="102">
        <v>2350</v>
      </c>
      <c r="M411" s="102"/>
      <c r="N411" s="166"/>
      <c r="O411" s="166">
        <v>2350</v>
      </c>
    </row>
    <row r="412" spans="1:15" s="21" customFormat="1" ht="15.75" x14ac:dyDescent="0.25">
      <c r="A412" s="14"/>
      <c r="B412" s="14" t="s">
        <v>164</v>
      </c>
      <c r="C412" s="14" t="s">
        <v>5</v>
      </c>
      <c r="D412" s="14" t="s">
        <v>165</v>
      </c>
      <c r="E412" s="14">
        <v>0.16</v>
      </c>
      <c r="F412" s="14" t="s">
        <v>84</v>
      </c>
      <c r="G412" s="14" t="s">
        <v>86</v>
      </c>
      <c r="H412" s="98" t="s">
        <v>57</v>
      </c>
      <c r="I412" s="99" t="s">
        <v>100</v>
      </c>
      <c r="J412" s="103">
        <v>0.5</v>
      </c>
      <c r="K412" s="101">
        <v>50</v>
      </c>
      <c r="L412" s="102">
        <v>1750</v>
      </c>
      <c r="M412" s="102"/>
      <c r="N412" s="166"/>
      <c r="O412" s="166">
        <v>1750</v>
      </c>
    </row>
    <row r="413" spans="1:15" s="21" customFormat="1" ht="15.75" x14ac:dyDescent="0.25">
      <c r="A413" s="14"/>
      <c r="B413" s="14" t="s">
        <v>164</v>
      </c>
      <c r="C413" s="14" t="s">
        <v>5</v>
      </c>
      <c r="D413" s="14" t="s">
        <v>165</v>
      </c>
      <c r="E413" s="14">
        <v>0.16</v>
      </c>
      <c r="F413" s="14" t="s">
        <v>84</v>
      </c>
      <c r="G413" s="14" t="s">
        <v>85</v>
      </c>
      <c r="H413" s="98" t="s">
        <v>57</v>
      </c>
      <c r="I413" s="99" t="s">
        <v>59</v>
      </c>
      <c r="J413" s="100">
        <v>1</v>
      </c>
      <c r="K413" s="101">
        <v>100</v>
      </c>
      <c r="L413" s="102">
        <v>1800</v>
      </c>
      <c r="M413" s="102"/>
      <c r="N413" s="166"/>
      <c r="O413" s="166"/>
    </row>
    <row r="414" spans="1:15" s="21" customFormat="1" ht="15.75" x14ac:dyDescent="0.25">
      <c r="A414" s="14"/>
      <c r="B414" s="14" t="s">
        <v>164</v>
      </c>
      <c r="C414" s="14" t="s">
        <v>5</v>
      </c>
      <c r="D414" s="14" t="s">
        <v>165</v>
      </c>
      <c r="E414" s="14">
        <v>0.16</v>
      </c>
      <c r="F414" s="14" t="s">
        <v>84</v>
      </c>
      <c r="G414" s="14" t="s">
        <v>85</v>
      </c>
      <c r="H414" s="98" t="s">
        <v>57</v>
      </c>
      <c r="I414" s="99" t="s">
        <v>76</v>
      </c>
      <c r="J414" s="103">
        <v>0.5</v>
      </c>
      <c r="K414" s="101">
        <v>50</v>
      </c>
      <c r="L414" s="102"/>
      <c r="M414" s="102"/>
      <c r="N414" s="166"/>
      <c r="O414" s="166"/>
    </row>
    <row r="415" spans="1:15" s="21" customFormat="1" ht="15.75" x14ac:dyDescent="0.25">
      <c r="A415" s="14"/>
      <c r="B415" s="14" t="s">
        <v>164</v>
      </c>
      <c r="C415" s="14" t="s">
        <v>5</v>
      </c>
      <c r="D415" s="14" t="s">
        <v>165</v>
      </c>
      <c r="E415" s="14">
        <v>0.16</v>
      </c>
      <c r="F415" s="14" t="s">
        <v>84</v>
      </c>
      <c r="G415" s="14" t="s">
        <v>86</v>
      </c>
      <c r="H415" s="98" t="s">
        <v>57</v>
      </c>
      <c r="I415" s="99" t="s">
        <v>135</v>
      </c>
      <c r="J415" s="103">
        <v>0.75</v>
      </c>
      <c r="K415" s="101">
        <v>75</v>
      </c>
      <c r="L415" s="102">
        <v>1690</v>
      </c>
      <c r="M415" s="102"/>
      <c r="N415" s="166"/>
      <c r="O415" s="166">
        <v>1690</v>
      </c>
    </row>
    <row r="416" spans="1:15" s="21" customFormat="1" ht="15.75" x14ac:dyDescent="0.25">
      <c r="A416" s="14"/>
      <c r="B416" s="14" t="s">
        <v>164</v>
      </c>
      <c r="C416" s="14" t="s">
        <v>5</v>
      </c>
      <c r="D416" s="14" t="s">
        <v>165</v>
      </c>
      <c r="E416" s="14">
        <v>0.16</v>
      </c>
      <c r="F416" s="14" t="s">
        <v>84</v>
      </c>
      <c r="G416" s="14" t="s">
        <v>86</v>
      </c>
      <c r="H416" s="171" t="s">
        <v>71</v>
      </c>
      <c r="I416" s="172" t="s">
        <v>72</v>
      </c>
      <c r="J416" s="177">
        <v>0.75</v>
      </c>
      <c r="K416" s="174">
        <v>80</v>
      </c>
      <c r="L416" s="175">
        <v>2090</v>
      </c>
      <c r="M416" s="175"/>
      <c r="N416" s="176"/>
      <c r="O416" s="176">
        <v>2090</v>
      </c>
    </row>
    <row r="417" spans="1:15" s="21" customFormat="1" ht="15.75" x14ac:dyDescent="0.25">
      <c r="A417" s="14"/>
      <c r="B417" s="14" t="s">
        <v>164</v>
      </c>
      <c r="C417" s="14" t="s">
        <v>5</v>
      </c>
      <c r="D417" s="14" t="s">
        <v>165</v>
      </c>
      <c r="E417" s="14">
        <v>0.16</v>
      </c>
      <c r="F417" s="14" t="s">
        <v>83</v>
      </c>
      <c r="G417" s="14" t="s">
        <v>86</v>
      </c>
      <c r="H417" s="202" t="s">
        <v>60</v>
      </c>
      <c r="I417" s="198" t="s">
        <v>69</v>
      </c>
      <c r="J417" s="194">
        <v>1</v>
      </c>
      <c r="K417" s="203">
        <v>100</v>
      </c>
      <c r="L417" s="199">
        <v>5645</v>
      </c>
      <c r="M417" s="199"/>
      <c r="N417" s="200"/>
      <c r="O417" s="200">
        <v>515</v>
      </c>
    </row>
    <row r="418" spans="1:15" s="21" customFormat="1" ht="15.75" x14ac:dyDescent="0.25">
      <c r="A418" s="14"/>
      <c r="B418" s="14" t="s">
        <v>164</v>
      </c>
      <c r="C418" s="14" t="s">
        <v>5</v>
      </c>
      <c r="D418" s="14" t="s">
        <v>165</v>
      </c>
      <c r="E418" s="14">
        <v>0.16</v>
      </c>
      <c r="F418" s="14" t="s">
        <v>83</v>
      </c>
      <c r="G418" s="14" t="s">
        <v>86</v>
      </c>
      <c r="H418" s="202" t="s">
        <v>60</v>
      </c>
      <c r="I418" s="198" t="s">
        <v>61</v>
      </c>
      <c r="J418" s="194">
        <v>1</v>
      </c>
      <c r="K418" s="203">
        <v>100</v>
      </c>
      <c r="L418" s="199">
        <v>3210</v>
      </c>
      <c r="M418" s="199"/>
      <c r="N418" s="200"/>
      <c r="O418" s="200">
        <v>280</v>
      </c>
    </row>
    <row r="419" spans="1:15" s="21" customFormat="1" ht="15.75" x14ac:dyDescent="0.25">
      <c r="A419" s="14"/>
      <c r="B419" s="14" t="s">
        <v>164</v>
      </c>
      <c r="C419" s="14" t="s">
        <v>5</v>
      </c>
      <c r="D419" s="14" t="s">
        <v>165</v>
      </c>
      <c r="E419" s="14">
        <v>0.16</v>
      </c>
      <c r="F419" s="14" t="s">
        <v>83</v>
      </c>
      <c r="G419" s="14" t="s">
        <v>85</v>
      </c>
      <c r="H419" s="105" t="s">
        <v>136</v>
      </c>
      <c r="I419" s="106" t="s">
        <v>137</v>
      </c>
      <c r="J419" s="107">
        <v>1</v>
      </c>
      <c r="K419" s="108">
        <v>100</v>
      </c>
      <c r="L419" s="109">
        <v>1770</v>
      </c>
      <c r="M419" s="20"/>
      <c r="N419" s="32"/>
      <c r="O419" s="16">
        <v>1770</v>
      </c>
    </row>
    <row r="420" spans="1:15" s="21" customFormat="1" ht="15.75" x14ac:dyDescent="0.25">
      <c r="A420" s="14"/>
      <c r="B420" s="14" t="s">
        <v>164</v>
      </c>
      <c r="C420" s="14" t="s">
        <v>5</v>
      </c>
      <c r="D420" s="14" t="s">
        <v>165</v>
      </c>
      <c r="E420" s="14">
        <v>0.16</v>
      </c>
      <c r="F420" s="14" t="s">
        <v>83</v>
      </c>
      <c r="G420" s="14" t="s">
        <v>85</v>
      </c>
      <c r="H420" s="105" t="s">
        <v>136</v>
      </c>
      <c r="I420" s="106" t="s">
        <v>137</v>
      </c>
      <c r="J420" s="107">
        <v>2</v>
      </c>
      <c r="K420" s="108">
        <v>200</v>
      </c>
      <c r="L420" s="109">
        <v>2480</v>
      </c>
      <c r="M420" s="20"/>
      <c r="N420" s="32"/>
      <c r="O420" s="16">
        <v>2480</v>
      </c>
    </row>
    <row r="421" spans="1:15" s="21" customFormat="1" ht="15.75" x14ac:dyDescent="0.25">
      <c r="A421" s="14"/>
      <c r="B421" s="14" t="s">
        <v>164</v>
      </c>
      <c r="C421" s="14" t="s">
        <v>5</v>
      </c>
      <c r="D421" s="14" t="s">
        <v>165</v>
      </c>
      <c r="E421" s="14">
        <v>0.16</v>
      </c>
      <c r="F421" s="14" t="s">
        <v>83</v>
      </c>
      <c r="G421" s="14" t="s">
        <v>85</v>
      </c>
      <c r="H421" s="105" t="s">
        <v>136</v>
      </c>
      <c r="I421" s="106" t="s">
        <v>138</v>
      </c>
      <c r="J421" s="107">
        <v>1</v>
      </c>
      <c r="K421" s="108">
        <v>100</v>
      </c>
      <c r="L421" s="109">
        <v>1680</v>
      </c>
      <c r="M421" s="20"/>
      <c r="N421" s="32"/>
      <c r="O421" s="16">
        <v>1680</v>
      </c>
    </row>
    <row r="422" spans="1:15" s="21" customFormat="1" ht="15.75" x14ac:dyDescent="0.25">
      <c r="A422" s="14"/>
      <c r="B422" s="14" t="s">
        <v>164</v>
      </c>
      <c r="C422" s="14" t="s">
        <v>5</v>
      </c>
      <c r="D422" s="14" t="s">
        <v>165</v>
      </c>
      <c r="E422" s="14">
        <v>0.16</v>
      </c>
      <c r="F422" s="14" t="s">
        <v>83</v>
      </c>
      <c r="G422" s="14" t="s">
        <v>85</v>
      </c>
      <c r="H422" s="105" t="s">
        <v>136</v>
      </c>
      <c r="I422" s="106" t="s">
        <v>138</v>
      </c>
      <c r="J422" s="107">
        <v>2</v>
      </c>
      <c r="K422" s="108">
        <v>200</v>
      </c>
      <c r="L422" s="109">
        <v>2350</v>
      </c>
      <c r="M422" s="20"/>
      <c r="N422" s="32"/>
      <c r="O422" s="16">
        <v>2350</v>
      </c>
    </row>
    <row r="423" spans="1:15" s="21" customFormat="1" ht="15.75" x14ac:dyDescent="0.25">
      <c r="A423" s="14"/>
      <c r="B423" s="14" t="s">
        <v>164</v>
      </c>
      <c r="C423" s="14" t="s">
        <v>5</v>
      </c>
      <c r="D423" s="14" t="s">
        <v>165</v>
      </c>
      <c r="E423" s="14">
        <v>0.16</v>
      </c>
      <c r="F423" s="14" t="s">
        <v>83</v>
      </c>
      <c r="G423" s="14" t="s">
        <v>85</v>
      </c>
      <c r="H423" s="105" t="s">
        <v>136</v>
      </c>
      <c r="I423" s="106" t="s">
        <v>139</v>
      </c>
      <c r="J423" s="107">
        <v>1</v>
      </c>
      <c r="K423" s="108">
        <v>100</v>
      </c>
      <c r="L423" s="109">
        <v>1680</v>
      </c>
      <c r="M423" s="20"/>
      <c r="N423" s="32"/>
      <c r="O423" s="16">
        <v>1680</v>
      </c>
    </row>
    <row r="424" spans="1:15" s="21" customFormat="1" ht="15.75" x14ac:dyDescent="0.25">
      <c r="A424" s="14"/>
      <c r="B424" s="14" t="s">
        <v>164</v>
      </c>
      <c r="C424" s="14" t="s">
        <v>5</v>
      </c>
      <c r="D424" s="14" t="s">
        <v>165</v>
      </c>
      <c r="E424" s="14">
        <v>0.16</v>
      </c>
      <c r="F424" s="14" t="s">
        <v>83</v>
      </c>
      <c r="G424" s="14" t="s">
        <v>85</v>
      </c>
      <c r="H424" s="105" t="s">
        <v>136</v>
      </c>
      <c r="I424" s="106" t="s">
        <v>139</v>
      </c>
      <c r="J424" s="107">
        <v>2</v>
      </c>
      <c r="K424" s="108">
        <v>200</v>
      </c>
      <c r="L424" s="109">
        <v>2350</v>
      </c>
      <c r="M424" s="20"/>
      <c r="N424" s="32"/>
      <c r="O424" s="16">
        <v>2350</v>
      </c>
    </row>
    <row r="425" spans="1:15" s="21" customFormat="1" ht="15.75" x14ac:dyDescent="0.25">
      <c r="A425" s="14"/>
      <c r="B425" s="14" t="s">
        <v>164</v>
      </c>
      <c r="C425" s="14" t="s">
        <v>5</v>
      </c>
      <c r="D425" s="14" t="s">
        <v>165</v>
      </c>
      <c r="E425" s="14">
        <v>0.16</v>
      </c>
      <c r="F425" s="14" t="s">
        <v>83</v>
      </c>
      <c r="G425" s="14" t="s">
        <v>85</v>
      </c>
      <c r="H425" s="105" t="s">
        <v>136</v>
      </c>
      <c r="I425" s="106" t="s">
        <v>140</v>
      </c>
      <c r="J425" s="107">
        <v>1</v>
      </c>
      <c r="K425" s="108">
        <v>100</v>
      </c>
      <c r="L425" s="109">
        <v>1770</v>
      </c>
      <c r="M425" s="20"/>
      <c r="N425" s="32"/>
      <c r="O425" s="16">
        <v>1770</v>
      </c>
    </row>
    <row r="426" spans="1:15" s="21" customFormat="1" ht="15.75" x14ac:dyDescent="0.25">
      <c r="A426" s="14"/>
      <c r="B426" s="14" t="s">
        <v>164</v>
      </c>
      <c r="C426" s="14" t="s">
        <v>5</v>
      </c>
      <c r="D426" s="14" t="s">
        <v>165</v>
      </c>
      <c r="E426" s="14">
        <v>0.16</v>
      </c>
      <c r="F426" s="14" t="s">
        <v>84</v>
      </c>
      <c r="G426" s="14" t="s">
        <v>86</v>
      </c>
      <c r="H426" s="105" t="s">
        <v>136</v>
      </c>
      <c r="I426" s="106" t="s">
        <v>141</v>
      </c>
      <c r="J426" s="110">
        <v>0.75</v>
      </c>
      <c r="K426" s="108">
        <v>80</v>
      </c>
      <c r="L426" s="109">
        <v>1820</v>
      </c>
      <c r="M426" s="20"/>
      <c r="N426" s="32"/>
      <c r="O426" s="16">
        <v>1820</v>
      </c>
    </row>
    <row r="427" spans="1:15" s="21" customFormat="1" ht="15.75" x14ac:dyDescent="0.25">
      <c r="A427" s="14"/>
      <c r="B427" s="14" t="s">
        <v>164</v>
      </c>
      <c r="C427" s="14" t="s">
        <v>5</v>
      </c>
      <c r="D427" s="14" t="s">
        <v>165</v>
      </c>
      <c r="E427" s="14">
        <v>0.16</v>
      </c>
      <c r="F427" s="14" t="s">
        <v>84</v>
      </c>
      <c r="G427" s="14" t="s">
        <v>85</v>
      </c>
      <c r="H427" s="105" t="s">
        <v>136</v>
      </c>
      <c r="I427" s="106" t="s">
        <v>142</v>
      </c>
      <c r="J427" s="107">
        <v>1</v>
      </c>
      <c r="K427" s="108">
        <v>100</v>
      </c>
      <c r="L427" s="109">
        <v>1750</v>
      </c>
      <c r="M427" s="20"/>
      <c r="N427" s="32"/>
      <c r="O427" s="16">
        <v>1750</v>
      </c>
    </row>
    <row r="428" spans="1:15" s="21" customFormat="1" ht="15.75" x14ac:dyDescent="0.25">
      <c r="A428" s="14"/>
      <c r="B428" s="14" t="s">
        <v>164</v>
      </c>
      <c r="C428" s="14" t="s">
        <v>5</v>
      </c>
      <c r="D428" s="14" t="s">
        <v>165</v>
      </c>
      <c r="E428" s="14">
        <v>0.16</v>
      </c>
      <c r="F428" s="14" t="s">
        <v>84</v>
      </c>
      <c r="G428" s="14" t="s">
        <v>85</v>
      </c>
      <c r="H428" s="105" t="s">
        <v>136</v>
      </c>
      <c r="I428" s="106" t="s">
        <v>143</v>
      </c>
      <c r="J428" s="107">
        <v>1</v>
      </c>
      <c r="K428" s="108">
        <v>100</v>
      </c>
      <c r="L428" s="109">
        <v>1990</v>
      </c>
      <c r="M428" s="20"/>
      <c r="N428" s="32"/>
      <c r="O428" s="16">
        <v>1990</v>
      </c>
    </row>
    <row r="429" spans="1:15" s="21" customFormat="1" ht="15.75" x14ac:dyDescent="0.25">
      <c r="A429" s="14"/>
      <c r="B429" s="14" t="s">
        <v>164</v>
      </c>
      <c r="C429" s="14" t="s">
        <v>5</v>
      </c>
      <c r="D429" s="14" t="s">
        <v>165</v>
      </c>
      <c r="E429" s="14">
        <v>0.16</v>
      </c>
      <c r="F429" s="14" t="s">
        <v>84</v>
      </c>
      <c r="G429" s="14" t="s">
        <v>86</v>
      </c>
      <c r="H429" s="105" t="s">
        <v>136</v>
      </c>
      <c r="I429" s="106" t="s">
        <v>144</v>
      </c>
      <c r="J429" s="110">
        <v>0.75</v>
      </c>
      <c r="K429" s="108">
        <v>80</v>
      </c>
      <c r="L429" s="109">
        <v>1820</v>
      </c>
      <c r="M429" s="20"/>
      <c r="N429" s="32"/>
      <c r="O429" s="16">
        <v>1820</v>
      </c>
    </row>
    <row r="430" spans="1:15" s="21" customFormat="1" ht="15.75" x14ac:dyDescent="0.25">
      <c r="A430" s="14"/>
      <c r="B430" s="14" t="s">
        <v>164</v>
      </c>
      <c r="C430" s="14" t="s">
        <v>5</v>
      </c>
      <c r="D430" s="14" t="s">
        <v>165</v>
      </c>
      <c r="E430" s="14">
        <v>0.16</v>
      </c>
      <c r="F430" s="14" t="s">
        <v>84</v>
      </c>
      <c r="G430" s="14" t="s">
        <v>85</v>
      </c>
      <c r="H430" s="105" t="s">
        <v>136</v>
      </c>
      <c r="I430" s="106" t="s">
        <v>145</v>
      </c>
      <c r="J430" s="111">
        <v>1.25</v>
      </c>
      <c r="K430" s="108">
        <v>125</v>
      </c>
      <c r="L430" s="109">
        <v>2010</v>
      </c>
      <c r="M430" s="20"/>
      <c r="N430" s="32"/>
      <c r="O430" s="16">
        <v>2010</v>
      </c>
    </row>
    <row r="431" spans="1:15" s="21" customFormat="1" ht="15.75" x14ac:dyDescent="0.25">
      <c r="A431" s="14"/>
      <c r="B431" s="14" t="s">
        <v>164</v>
      </c>
      <c r="C431" s="14" t="s">
        <v>5</v>
      </c>
      <c r="D431" s="14" t="s">
        <v>165</v>
      </c>
      <c r="E431" s="14">
        <v>0.16</v>
      </c>
      <c r="F431" s="14" t="s">
        <v>84</v>
      </c>
      <c r="G431" s="14" t="s">
        <v>86</v>
      </c>
      <c r="H431" s="105" t="s">
        <v>136</v>
      </c>
      <c r="I431" s="106" t="s">
        <v>146</v>
      </c>
      <c r="J431" s="110">
        <v>0.75</v>
      </c>
      <c r="K431" s="108">
        <v>80</v>
      </c>
      <c r="L431" s="109">
        <v>2150</v>
      </c>
      <c r="M431" s="20"/>
      <c r="N431" s="32"/>
      <c r="O431" s="16">
        <v>2150</v>
      </c>
    </row>
    <row r="432" spans="1:15" s="21" customFormat="1" ht="15.75" x14ac:dyDescent="0.25">
      <c r="A432" s="14"/>
      <c r="B432" s="14" t="s">
        <v>164</v>
      </c>
      <c r="C432" s="14" t="s">
        <v>5</v>
      </c>
      <c r="D432" s="14" t="s">
        <v>165</v>
      </c>
      <c r="E432" s="14">
        <v>0.16</v>
      </c>
      <c r="F432" s="14" t="s">
        <v>84</v>
      </c>
      <c r="G432" s="14" t="s">
        <v>86</v>
      </c>
      <c r="H432" s="154" t="s">
        <v>107</v>
      </c>
      <c r="I432" s="155" t="s">
        <v>147</v>
      </c>
      <c r="J432" s="156">
        <v>1</v>
      </c>
      <c r="K432" s="161">
        <v>100</v>
      </c>
      <c r="L432" s="158">
        <v>2350</v>
      </c>
      <c r="M432" s="158"/>
      <c r="N432" s="159"/>
      <c r="O432" s="159">
        <v>2350</v>
      </c>
    </row>
    <row r="433" spans="1:15" s="21" customFormat="1" ht="15.75" x14ac:dyDescent="0.25">
      <c r="A433" s="14"/>
      <c r="B433" s="14" t="s">
        <v>164</v>
      </c>
      <c r="C433" s="14" t="s">
        <v>5</v>
      </c>
      <c r="D433" s="14" t="s">
        <v>165</v>
      </c>
      <c r="E433" s="14">
        <v>0.16</v>
      </c>
      <c r="F433" s="14" t="s">
        <v>84</v>
      </c>
      <c r="G433" s="14" t="s">
        <v>85</v>
      </c>
      <c r="H433" s="154" t="s">
        <v>107</v>
      </c>
      <c r="I433" s="155" t="s">
        <v>148</v>
      </c>
      <c r="J433" s="156">
        <v>1</v>
      </c>
      <c r="K433" s="161">
        <v>100</v>
      </c>
      <c r="L433" s="158">
        <v>1900</v>
      </c>
      <c r="M433" s="158"/>
      <c r="N433" s="159"/>
      <c r="O433" s="159">
        <v>1900</v>
      </c>
    </row>
    <row r="434" spans="1:15" s="21" customFormat="1" ht="15.75" x14ac:dyDescent="0.25">
      <c r="A434" s="14"/>
      <c r="B434" s="14" t="s">
        <v>164</v>
      </c>
      <c r="C434" s="14" t="s">
        <v>5</v>
      </c>
      <c r="D434" s="14" t="s">
        <v>165</v>
      </c>
      <c r="E434" s="14">
        <v>0.16</v>
      </c>
      <c r="F434" s="14" t="s">
        <v>84</v>
      </c>
      <c r="G434" s="14" t="s">
        <v>86</v>
      </c>
      <c r="H434" s="154" t="s">
        <v>107</v>
      </c>
      <c r="I434" s="155" t="s">
        <v>149</v>
      </c>
      <c r="J434" s="156">
        <v>1</v>
      </c>
      <c r="K434" s="161">
        <v>100</v>
      </c>
      <c r="L434" s="158">
        <v>2300</v>
      </c>
      <c r="M434" s="158"/>
      <c r="N434" s="159"/>
      <c r="O434" s="159">
        <v>2300</v>
      </c>
    </row>
    <row r="435" spans="1:15" s="21" customFormat="1" ht="15.75" x14ac:dyDescent="0.25">
      <c r="A435" s="14"/>
      <c r="B435" s="14" t="s">
        <v>164</v>
      </c>
      <c r="C435" s="14" t="s">
        <v>5</v>
      </c>
      <c r="D435" s="14" t="s">
        <v>165</v>
      </c>
      <c r="E435" s="14">
        <v>0.16</v>
      </c>
      <c r="F435" s="14" t="s">
        <v>83</v>
      </c>
      <c r="G435" s="14" t="s">
        <v>85</v>
      </c>
      <c r="H435" s="154" t="s">
        <v>107</v>
      </c>
      <c r="I435" s="155" t="s">
        <v>150</v>
      </c>
      <c r="J435" s="156">
        <v>1</v>
      </c>
      <c r="K435" s="161">
        <v>100</v>
      </c>
      <c r="L435" s="158">
        <v>1850</v>
      </c>
      <c r="M435" s="158"/>
      <c r="N435" s="159"/>
      <c r="O435" s="159">
        <v>1850</v>
      </c>
    </row>
    <row r="436" spans="1:15" s="21" customFormat="1" ht="15.75" x14ac:dyDescent="0.25">
      <c r="A436" s="14"/>
      <c r="B436" s="14" t="s">
        <v>164</v>
      </c>
      <c r="C436" s="14" t="s">
        <v>5</v>
      </c>
      <c r="D436" s="14" t="s">
        <v>165</v>
      </c>
      <c r="E436" s="14">
        <v>0.16</v>
      </c>
      <c r="F436" s="14" t="s">
        <v>83</v>
      </c>
      <c r="G436" s="14" t="s">
        <v>86</v>
      </c>
      <c r="H436" s="154" t="s">
        <v>107</v>
      </c>
      <c r="I436" s="155" t="s">
        <v>151</v>
      </c>
      <c r="J436" s="156">
        <v>1</v>
      </c>
      <c r="K436" s="161">
        <v>100</v>
      </c>
      <c r="L436" s="158">
        <v>1995</v>
      </c>
      <c r="M436" s="158"/>
      <c r="N436" s="159"/>
      <c r="O436" s="159">
        <v>1995</v>
      </c>
    </row>
    <row r="437" spans="1:15" s="21" customFormat="1" ht="15.75" x14ac:dyDescent="0.25">
      <c r="A437" s="14"/>
      <c r="B437" s="14" t="s">
        <v>164</v>
      </c>
      <c r="C437" s="14" t="s">
        <v>5</v>
      </c>
      <c r="D437" s="14" t="s">
        <v>165</v>
      </c>
      <c r="E437" s="14">
        <v>0.16</v>
      </c>
      <c r="F437" s="14" t="s">
        <v>83</v>
      </c>
      <c r="G437" s="14" t="s">
        <v>85</v>
      </c>
      <c r="H437" s="178" t="s">
        <v>152</v>
      </c>
      <c r="I437" s="179" t="s">
        <v>153</v>
      </c>
      <c r="J437" s="180">
        <v>1.25</v>
      </c>
      <c r="K437" s="181">
        <v>125</v>
      </c>
      <c r="L437" s="182">
        <v>2450</v>
      </c>
      <c r="M437" s="182"/>
      <c r="N437" s="183"/>
      <c r="O437" s="183">
        <v>2450</v>
      </c>
    </row>
    <row r="438" spans="1:15" s="21" customFormat="1" ht="15.75" x14ac:dyDescent="0.25">
      <c r="A438" s="14"/>
      <c r="B438" s="14" t="s">
        <v>164</v>
      </c>
      <c r="C438" s="14" t="s">
        <v>5</v>
      </c>
      <c r="D438" s="14" t="s">
        <v>165</v>
      </c>
      <c r="E438" s="14">
        <v>0.16</v>
      </c>
      <c r="F438" s="14" t="s">
        <v>83</v>
      </c>
      <c r="G438" s="14" t="s">
        <v>85</v>
      </c>
      <c r="H438" s="178" t="s">
        <v>152</v>
      </c>
      <c r="I438" s="179" t="s">
        <v>153</v>
      </c>
      <c r="J438" s="184">
        <v>2</v>
      </c>
      <c r="K438" s="181">
        <v>200</v>
      </c>
      <c r="L438" s="182">
        <v>3090</v>
      </c>
      <c r="M438" s="182"/>
      <c r="N438" s="183"/>
      <c r="O438" s="183">
        <v>3090</v>
      </c>
    </row>
    <row r="439" spans="1:15" s="21" customFormat="1" ht="15.75" x14ac:dyDescent="0.25">
      <c r="A439" s="14"/>
      <c r="B439" s="14" t="s">
        <v>164</v>
      </c>
      <c r="C439" s="14" t="s">
        <v>5</v>
      </c>
      <c r="D439" s="14" t="s">
        <v>165</v>
      </c>
      <c r="E439" s="14">
        <v>0.16</v>
      </c>
      <c r="F439" s="14" t="s">
        <v>83</v>
      </c>
      <c r="G439" s="14" t="s">
        <v>85</v>
      </c>
      <c r="H439" s="178" t="s">
        <v>152</v>
      </c>
      <c r="I439" s="179" t="s">
        <v>154</v>
      </c>
      <c r="J439" s="184">
        <v>1</v>
      </c>
      <c r="K439" s="181">
        <v>100</v>
      </c>
      <c r="L439" s="182">
        <v>2120</v>
      </c>
      <c r="M439" s="182"/>
      <c r="N439" s="183"/>
      <c r="O439" s="183">
        <v>2120</v>
      </c>
    </row>
    <row r="440" spans="1:15" s="21" customFormat="1" ht="15.75" x14ac:dyDescent="0.25">
      <c r="A440" s="14"/>
      <c r="B440" s="14" t="s">
        <v>164</v>
      </c>
      <c r="C440" s="14" t="s">
        <v>5</v>
      </c>
      <c r="D440" s="14" t="s">
        <v>165</v>
      </c>
      <c r="E440" s="14">
        <v>0.16</v>
      </c>
      <c r="F440" s="14" t="s">
        <v>83</v>
      </c>
      <c r="G440" s="14" t="s">
        <v>85</v>
      </c>
      <c r="H440" s="178" t="s">
        <v>152</v>
      </c>
      <c r="I440" s="179" t="s">
        <v>155</v>
      </c>
      <c r="J440" s="184">
        <v>1</v>
      </c>
      <c r="K440" s="181">
        <v>100</v>
      </c>
      <c r="L440" s="182">
        <v>2300</v>
      </c>
      <c r="M440" s="182"/>
      <c r="N440" s="183"/>
      <c r="O440" s="183">
        <v>2300</v>
      </c>
    </row>
    <row r="441" spans="1:15" s="21" customFormat="1" ht="15.75" x14ac:dyDescent="0.25">
      <c r="A441" s="14"/>
      <c r="B441" s="14" t="s">
        <v>164</v>
      </c>
      <c r="C441" s="14" t="s">
        <v>5</v>
      </c>
      <c r="D441" s="14" t="s">
        <v>165</v>
      </c>
      <c r="E441" s="14">
        <v>0.16</v>
      </c>
      <c r="F441" s="14" t="s">
        <v>84</v>
      </c>
      <c r="G441" s="14" t="s">
        <v>86</v>
      </c>
      <c r="H441" s="178" t="s">
        <v>152</v>
      </c>
      <c r="I441" s="179" t="s">
        <v>156</v>
      </c>
      <c r="J441" s="180">
        <v>0.75</v>
      </c>
      <c r="K441" s="181">
        <v>80</v>
      </c>
      <c r="L441" s="182">
        <v>2030</v>
      </c>
      <c r="M441" s="182"/>
      <c r="N441" s="183"/>
      <c r="O441" s="183">
        <v>2030</v>
      </c>
    </row>
    <row r="442" spans="1:15" s="21" customFormat="1" ht="15.75" x14ac:dyDescent="0.25">
      <c r="A442" s="14"/>
      <c r="B442" s="14" t="s">
        <v>164</v>
      </c>
      <c r="C442" s="14" t="s">
        <v>5</v>
      </c>
      <c r="D442" s="14" t="s">
        <v>165</v>
      </c>
      <c r="E442" s="14">
        <v>0.16</v>
      </c>
      <c r="F442" s="14" t="s">
        <v>84</v>
      </c>
      <c r="G442" s="14" t="s">
        <v>86</v>
      </c>
      <c r="H442" s="178" t="s">
        <v>152</v>
      </c>
      <c r="I442" s="179" t="s">
        <v>157</v>
      </c>
      <c r="J442" s="180">
        <v>0.75</v>
      </c>
      <c r="K442" s="181">
        <v>80</v>
      </c>
      <c r="L442" s="182">
        <v>2030</v>
      </c>
      <c r="M442" s="182"/>
      <c r="N442" s="183"/>
      <c r="O442" s="183">
        <v>2030</v>
      </c>
    </row>
    <row r="443" spans="1:15" s="21" customFormat="1" ht="15.75" x14ac:dyDescent="0.25">
      <c r="A443" s="14"/>
      <c r="B443" s="14" t="s">
        <v>164</v>
      </c>
      <c r="C443" s="14" t="s">
        <v>5</v>
      </c>
      <c r="D443" s="14" t="s">
        <v>165</v>
      </c>
      <c r="E443" s="14">
        <v>0.16</v>
      </c>
      <c r="F443" s="14" t="s">
        <v>84</v>
      </c>
      <c r="G443" s="14" t="s">
        <v>86</v>
      </c>
      <c r="H443" s="178" t="s">
        <v>152</v>
      </c>
      <c r="I443" s="179" t="s">
        <v>158</v>
      </c>
      <c r="J443" s="180">
        <v>0.75</v>
      </c>
      <c r="K443" s="181">
        <v>80</v>
      </c>
      <c r="L443" s="182">
        <v>2030</v>
      </c>
      <c r="M443" s="182"/>
      <c r="N443" s="183"/>
      <c r="O443" s="183">
        <v>2030</v>
      </c>
    </row>
    <row r="444" spans="1:15" s="21" customFormat="1" ht="15.75" x14ac:dyDescent="0.25">
      <c r="A444" s="14"/>
      <c r="B444" s="14" t="s">
        <v>164</v>
      </c>
      <c r="C444" s="14" t="s">
        <v>5</v>
      </c>
      <c r="D444" s="14" t="s">
        <v>165</v>
      </c>
      <c r="E444" s="14">
        <v>0.16</v>
      </c>
      <c r="F444" s="14" t="s">
        <v>84</v>
      </c>
      <c r="G444" s="14" t="s">
        <v>159</v>
      </c>
      <c r="H444" s="149" t="s">
        <v>44</v>
      </c>
      <c r="I444" s="143" t="s">
        <v>160</v>
      </c>
      <c r="J444" s="141">
        <v>0.5</v>
      </c>
      <c r="K444" s="150">
        <v>20</v>
      </c>
      <c r="L444" s="144">
        <v>780</v>
      </c>
      <c r="M444" s="144"/>
      <c r="N444" s="145"/>
      <c r="O444" s="145">
        <v>780</v>
      </c>
    </row>
    <row r="445" spans="1:15" s="21" customFormat="1" ht="15.75" x14ac:dyDescent="0.25">
      <c r="A445" s="14"/>
      <c r="B445" s="14" t="s">
        <v>164</v>
      </c>
      <c r="C445" s="14" t="s">
        <v>5</v>
      </c>
      <c r="D445" s="14" t="s">
        <v>165</v>
      </c>
      <c r="E445" s="14">
        <v>0.16</v>
      </c>
      <c r="F445" s="14" t="s">
        <v>84</v>
      </c>
      <c r="G445" s="14" t="s">
        <v>159</v>
      </c>
      <c r="H445" s="149" t="s">
        <v>44</v>
      </c>
      <c r="I445" s="143" t="s">
        <v>161</v>
      </c>
      <c r="J445" s="141">
        <v>0.5</v>
      </c>
      <c r="K445" s="150">
        <v>20</v>
      </c>
      <c r="L445" s="144">
        <v>980</v>
      </c>
      <c r="M445" s="144"/>
      <c r="N445" s="145"/>
      <c r="O445" s="145">
        <v>980</v>
      </c>
    </row>
    <row r="446" spans="1:15" s="21" customFormat="1" ht="15.75" x14ac:dyDescent="0.25">
      <c r="A446" s="14"/>
      <c r="B446" s="14" t="s">
        <v>164</v>
      </c>
      <c r="C446" s="14" t="s">
        <v>5</v>
      </c>
      <c r="D446" s="14" t="s">
        <v>165</v>
      </c>
      <c r="E446" s="14">
        <v>0.16</v>
      </c>
      <c r="F446" s="14" t="s">
        <v>84</v>
      </c>
      <c r="G446" s="14" t="s">
        <v>159</v>
      </c>
      <c r="H446" s="149" t="s">
        <v>44</v>
      </c>
      <c r="I446" s="143" t="s">
        <v>162</v>
      </c>
      <c r="J446" s="141">
        <v>0.5</v>
      </c>
      <c r="K446" s="150">
        <v>20</v>
      </c>
      <c r="L446" s="144">
        <v>980</v>
      </c>
      <c r="M446" s="144"/>
      <c r="N446" s="145"/>
      <c r="O446" s="145">
        <v>980</v>
      </c>
    </row>
    <row r="447" spans="1:15" s="21" customFormat="1" ht="15.75" x14ac:dyDescent="0.25">
      <c r="A447" s="14"/>
      <c r="B447" s="14" t="s">
        <v>164</v>
      </c>
      <c r="C447" s="14" t="s">
        <v>5</v>
      </c>
      <c r="D447" s="14" t="s">
        <v>165</v>
      </c>
      <c r="E447" s="14">
        <v>0.16</v>
      </c>
      <c r="F447" s="14" t="s">
        <v>84</v>
      </c>
      <c r="G447" s="14" t="s">
        <v>159</v>
      </c>
      <c r="H447" s="149" t="s">
        <v>44</v>
      </c>
      <c r="I447" s="143" t="s">
        <v>163</v>
      </c>
      <c r="J447" s="141">
        <v>0.5</v>
      </c>
      <c r="K447" s="150">
        <v>20</v>
      </c>
      <c r="L447" s="144">
        <v>780</v>
      </c>
      <c r="M447" s="144"/>
      <c r="N447" s="145"/>
      <c r="O447" s="145">
        <v>780</v>
      </c>
    </row>
    <row r="448" spans="1:15" ht="15.75" x14ac:dyDescent="0.25">
      <c r="A448" s="14">
        <v>23659</v>
      </c>
      <c r="B448" s="14" t="s">
        <v>168</v>
      </c>
      <c r="C448" s="14" t="s">
        <v>5</v>
      </c>
      <c r="D448" s="14" t="s">
        <v>169</v>
      </c>
      <c r="E448" s="14">
        <v>7.0000000000000007E-2</v>
      </c>
      <c r="F448" s="14" t="s">
        <v>83</v>
      </c>
      <c r="G448" s="14" t="s">
        <v>85</v>
      </c>
      <c r="H448" s="36" t="s">
        <v>17</v>
      </c>
      <c r="I448" s="37" t="s">
        <v>187</v>
      </c>
      <c r="J448" s="38">
        <v>2</v>
      </c>
      <c r="K448" s="39">
        <v>200</v>
      </c>
      <c r="L448" s="73"/>
      <c r="M448" s="40"/>
      <c r="N448" s="40"/>
      <c r="O448" s="40">
        <v>0</v>
      </c>
    </row>
    <row r="449" spans="1:15" ht="15.75" x14ac:dyDescent="0.25">
      <c r="A449" s="14">
        <v>20872</v>
      </c>
      <c r="B449" s="14" t="s">
        <v>168</v>
      </c>
      <c r="C449" s="14" t="s">
        <v>5</v>
      </c>
      <c r="D449" s="14" t="s">
        <v>169</v>
      </c>
      <c r="E449" s="14">
        <v>7.0000000000000007E-2</v>
      </c>
      <c r="F449" s="14" t="s">
        <v>83</v>
      </c>
      <c r="G449" s="14" t="s">
        <v>85</v>
      </c>
      <c r="H449" s="36" t="s">
        <v>17</v>
      </c>
      <c r="I449" s="37" t="s">
        <v>188</v>
      </c>
      <c r="J449" s="38">
        <v>1</v>
      </c>
      <c r="K449" s="39">
        <v>100</v>
      </c>
      <c r="L449" s="73">
        <v>105</v>
      </c>
      <c r="M449" s="40"/>
      <c r="N449" s="40"/>
      <c r="O449" s="40">
        <v>0</v>
      </c>
    </row>
    <row r="450" spans="1:15" ht="15.75" x14ac:dyDescent="0.25">
      <c r="A450" s="14">
        <v>20873</v>
      </c>
      <c r="B450" s="14" t="s">
        <v>168</v>
      </c>
      <c r="C450" s="14" t="s">
        <v>5</v>
      </c>
      <c r="D450" s="14" t="s">
        <v>169</v>
      </c>
      <c r="E450" s="14">
        <v>7.0000000000000007E-2</v>
      </c>
      <c r="F450" s="14" t="s">
        <v>83</v>
      </c>
      <c r="G450" s="14" t="s">
        <v>85</v>
      </c>
      <c r="H450" s="36" t="s">
        <v>17</v>
      </c>
      <c r="I450" s="37" t="s">
        <v>189</v>
      </c>
      <c r="J450" s="37">
        <v>0.5</v>
      </c>
      <c r="K450" s="41">
        <v>50</v>
      </c>
      <c r="L450" s="74">
        <v>76</v>
      </c>
      <c r="M450" s="65"/>
      <c r="N450" s="65"/>
      <c r="O450" s="40">
        <v>0</v>
      </c>
    </row>
    <row r="451" spans="1:15" ht="15.75" x14ac:dyDescent="0.25">
      <c r="A451" s="14">
        <v>34656</v>
      </c>
      <c r="B451" s="14" t="s">
        <v>168</v>
      </c>
      <c r="C451" s="14" t="s">
        <v>5</v>
      </c>
      <c r="D451" s="14" t="s">
        <v>169</v>
      </c>
      <c r="E451" s="14">
        <v>7.0000000000000007E-2</v>
      </c>
      <c r="F451" s="14" t="s">
        <v>83</v>
      </c>
      <c r="G451" s="14" t="s">
        <v>85</v>
      </c>
      <c r="H451" s="36" t="s">
        <v>17</v>
      </c>
      <c r="I451" s="37" t="s">
        <v>190</v>
      </c>
      <c r="J451" s="37">
        <v>0.75</v>
      </c>
      <c r="K451" s="41">
        <v>75</v>
      </c>
      <c r="L451" s="74">
        <v>81</v>
      </c>
      <c r="M451" s="65"/>
      <c r="N451" s="65"/>
      <c r="O451" s="40">
        <v>0</v>
      </c>
    </row>
    <row r="452" spans="1:15" ht="15.75" x14ac:dyDescent="0.25">
      <c r="A452" s="14">
        <v>26085</v>
      </c>
      <c r="B452" s="14" t="s">
        <v>168</v>
      </c>
      <c r="C452" s="14" t="s">
        <v>5</v>
      </c>
      <c r="D452" s="14" t="s">
        <v>169</v>
      </c>
      <c r="E452" s="14">
        <v>7.0000000000000007E-2</v>
      </c>
      <c r="F452" s="14" t="s">
        <v>83</v>
      </c>
      <c r="G452" s="14" t="s">
        <v>86</v>
      </c>
      <c r="H452" s="36" t="s">
        <v>17</v>
      </c>
      <c r="I452" s="37" t="s">
        <v>191</v>
      </c>
      <c r="J452" s="38">
        <v>2</v>
      </c>
      <c r="K452" s="41">
        <v>200</v>
      </c>
      <c r="L452" s="74"/>
      <c r="M452" s="65"/>
      <c r="N452" s="65"/>
      <c r="O452" s="40">
        <v>0</v>
      </c>
    </row>
    <row r="453" spans="1:15" ht="15.75" x14ac:dyDescent="0.25">
      <c r="A453" s="14">
        <v>24578</v>
      </c>
      <c r="B453" s="14" t="s">
        <v>168</v>
      </c>
      <c r="C453" s="14" t="s">
        <v>5</v>
      </c>
      <c r="D453" s="14" t="s">
        <v>169</v>
      </c>
      <c r="E453" s="14">
        <v>7.0000000000000007E-2</v>
      </c>
      <c r="F453" s="14" t="s">
        <v>83</v>
      </c>
      <c r="G453" s="14" t="s">
        <v>86</v>
      </c>
      <c r="H453" s="36" t="s">
        <v>17</v>
      </c>
      <c r="I453" s="37" t="s">
        <v>192</v>
      </c>
      <c r="J453" s="37">
        <v>0.75</v>
      </c>
      <c r="K453" s="41">
        <v>75</v>
      </c>
      <c r="L453" s="74">
        <v>122</v>
      </c>
      <c r="M453" s="65"/>
      <c r="N453" s="65"/>
      <c r="O453" s="40">
        <v>0</v>
      </c>
    </row>
    <row r="454" spans="1:15" ht="15.75" x14ac:dyDescent="0.25">
      <c r="A454" s="14">
        <v>36988</v>
      </c>
      <c r="B454" s="14" t="s">
        <v>168</v>
      </c>
      <c r="C454" s="14" t="s">
        <v>5</v>
      </c>
      <c r="D454" s="14" t="s">
        <v>169</v>
      </c>
      <c r="E454" s="14">
        <v>7.0000000000000007E-2</v>
      </c>
      <c r="F454" s="14" t="s">
        <v>84</v>
      </c>
      <c r="G454" s="14" t="s">
        <v>86</v>
      </c>
      <c r="H454" s="36" t="s">
        <v>17</v>
      </c>
      <c r="I454" s="37" t="s">
        <v>193</v>
      </c>
      <c r="J454" s="37">
        <v>0.75</v>
      </c>
      <c r="K454" s="41">
        <v>85</v>
      </c>
      <c r="L454" s="74">
        <v>116</v>
      </c>
      <c r="M454" s="65"/>
      <c r="N454" s="65"/>
      <c r="O454" s="40">
        <v>0</v>
      </c>
    </row>
    <row r="455" spans="1:15" ht="15.75" x14ac:dyDescent="0.25">
      <c r="A455" s="14">
        <v>36987</v>
      </c>
      <c r="B455" s="14" t="s">
        <v>168</v>
      </c>
      <c r="C455" s="14" t="s">
        <v>5</v>
      </c>
      <c r="D455" s="14" t="s">
        <v>169</v>
      </c>
      <c r="E455" s="14">
        <v>7.0000000000000007E-2</v>
      </c>
      <c r="F455" s="14" t="s">
        <v>84</v>
      </c>
      <c r="G455" s="14" t="s">
        <v>86</v>
      </c>
      <c r="H455" s="36" t="s">
        <v>17</v>
      </c>
      <c r="I455" s="37" t="s">
        <v>194</v>
      </c>
      <c r="J455" s="37">
        <v>0.5</v>
      </c>
      <c r="K455" s="41">
        <v>50</v>
      </c>
      <c r="L455" s="74">
        <v>90</v>
      </c>
      <c r="M455" s="65"/>
      <c r="N455" s="65"/>
      <c r="O455" s="40">
        <v>0</v>
      </c>
    </row>
    <row r="456" spans="1:15" ht="15.75" x14ac:dyDescent="0.25">
      <c r="A456" s="14">
        <v>36986</v>
      </c>
      <c r="B456" s="14" t="s">
        <v>168</v>
      </c>
      <c r="C456" s="14" t="s">
        <v>5</v>
      </c>
      <c r="D456" s="14" t="s">
        <v>169</v>
      </c>
      <c r="E456" s="14">
        <v>7.0000000000000007E-2</v>
      </c>
      <c r="F456" s="14" t="s">
        <v>84</v>
      </c>
      <c r="G456" s="14" t="s">
        <v>86</v>
      </c>
      <c r="H456" s="36" t="s">
        <v>17</v>
      </c>
      <c r="I456" s="37" t="s">
        <v>195</v>
      </c>
      <c r="J456" s="37">
        <v>0.5</v>
      </c>
      <c r="K456" s="41">
        <v>30</v>
      </c>
      <c r="L456" s="74"/>
      <c r="M456" s="65"/>
      <c r="N456" s="65"/>
      <c r="O456" s="40">
        <v>0</v>
      </c>
    </row>
    <row r="457" spans="1:15" ht="15.75" x14ac:dyDescent="0.25">
      <c r="A457" s="14">
        <v>20396</v>
      </c>
      <c r="B457" s="14" t="s">
        <v>168</v>
      </c>
      <c r="C457" s="14" t="s">
        <v>5</v>
      </c>
      <c r="D457" s="14" t="s">
        <v>169</v>
      </c>
      <c r="E457" s="14">
        <v>7.0000000000000007E-2</v>
      </c>
      <c r="F457" s="14" t="s">
        <v>84</v>
      </c>
      <c r="G457" s="14" t="s">
        <v>85</v>
      </c>
      <c r="H457" s="36" t="s">
        <v>17</v>
      </c>
      <c r="I457" s="37" t="s">
        <v>196</v>
      </c>
      <c r="J457" s="38">
        <v>1</v>
      </c>
      <c r="K457" s="41">
        <v>100</v>
      </c>
      <c r="L457" s="74">
        <v>122</v>
      </c>
      <c r="M457" s="65"/>
      <c r="N457" s="65"/>
      <c r="O457" s="40">
        <v>0</v>
      </c>
    </row>
    <row r="458" spans="1:15" ht="15.75" x14ac:dyDescent="0.25">
      <c r="A458" s="14">
        <v>20397</v>
      </c>
      <c r="B458" s="14" t="s">
        <v>168</v>
      </c>
      <c r="C458" s="14" t="s">
        <v>5</v>
      </c>
      <c r="D458" s="14" t="s">
        <v>169</v>
      </c>
      <c r="E458" s="14">
        <v>7.0000000000000007E-2</v>
      </c>
      <c r="F458" s="14" t="s">
        <v>84</v>
      </c>
      <c r="G458" s="14" t="s">
        <v>85</v>
      </c>
      <c r="H458" s="36" t="s">
        <v>17</v>
      </c>
      <c r="I458" s="37" t="s">
        <v>197</v>
      </c>
      <c r="J458" s="37">
        <v>0.5</v>
      </c>
      <c r="K458" s="41">
        <v>50</v>
      </c>
      <c r="L458" s="74">
        <v>88</v>
      </c>
      <c r="M458" s="65"/>
      <c r="N458" s="65"/>
      <c r="O458" s="40">
        <v>0</v>
      </c>
    </row>
    <row r="459" spans="1:15" ht="15.75" x14ac:dyDescent="0.25">
      <c r="A459" s="14">
        <v>38302</v>
      </c>
      <c r="B459" s="14" t="s">
        <v>168</v>
      </c>
      <c r="C459" s="14" t="s">
        <v>5</v>
      </c>
      <c r="D459" s="14" t="s">
        <v>169</v>
      </c>
      <c r="E459" s="14">
        <v>7.0000000000000007E-2</v>
      </c>
      <c r="F459" s="14" t="s">
        <v>83</v>
      </c>
      <c r="G459" s="14" t="s">
        <v>87</v>
      </c>
      <c r="H459" s="36" t="s">
        <v>17</v>
      </c>
      <c r="I459" s="37" t="s">
        <v>198</v>
      </c>
      <c r="J459" s="38">
        <v>1</v>
      </c>
      <c r="K459" s="41">
        <v>100</v>
      </c>
      <c r="L459" s="74">
        <v>88</v>
      </c>
      <c r="M459" s="65"/>
      <c r="N459" s="65"/>
      <c r="O459" s="40">
        <v>0</v>
      </c>
    </row>
    <row r="460" spans="1:15" ht="15.75" x14ac:dyDescent="0.25">
      <c r="A460" s="14">
        <v>37065</v>
      </c>
      <c r="B460" s="14" t="s">
        <v>168</v>
      </c>
      <c r="C460" s="14" t="s">
        <v>5</v>
      </c>
      <c r="D460" s="14" t="s">
        <v>169</v>
      </c>
      <c r="E460" s="14">
        <v>7.0000000000000007E-2</v>
      </c>
      <c r="F460" s="14" t="s">
        <v>83</v>
      </c>
      <c r="G460" s="14" t="s">
        <v>87</v>
      </c>
      <c r="H460" s="36" t="s">
        <v>17</v>
      </c>
      <c r="I460" s="37" t="s">
        <v>199</v>
      </c>
      <c r="J460" s="38">
        <v>1</v>
      </c>
      <c r="K460" s="41">
        <v>100</v>
      </c>
      <c r="L460" s="74">
        <v>88</v>
      </c>
      <c r="M460" s="65"/>
      <c r="N460" s="65"/>
      <c r="O460" s="40">
        <v>0</v>
      </c>
    </row>
    <row r="461" spans="1:15" ht="15.75" x14ac:dyDescent="0.25">
      <c r="A461" s="14" t="s">
        <v>63</v>
      </c>
      <c r="B461" s="14" t="s">
        <v>168</v>
      </c>
      <c r="C461" s="14" t="s">
        <v>5</v>
      </c>
      <c r="D461" s="14" t="s">
        <v>169</v>
      </c>
      <c r="E461" s="14">
        <v>7.0000000000000007E-2</v>
      </c>
      <c r="F461" s="14" t="s">
        <v>84</v>
      </c>
      <c r="G461" s="14" t="s">
        <v>85</v>
      </c>
      <c r="H461" s="36" t="s">
        <v>17</v>
      </c>
      <c r="I461" s="37" t="s">
        <v>200</v>
      </c>
      <c r="J461" s="38">
        <v>1</v>
      </c>
      <c r="K461" s="41">
        <v>100</v>
      </c>
      <c r="L461" s="74">
        <v>130</v>
      </c>
      <c r="M461" s="65"/>
      <c r="N461" s="65"/>
      <c r="O461" s="40">
        <v>0</v>
      </c>
    </row>
    <row r="462" spans="1:15" ht="15.75" x14ac:dyDescent="0.25">
      <c r="A462" s="14" t="s">
        <v>64</v>
      </c>
      <c r="B462" s="14" t="s">
        <v>168</v>
      </c>
      <c r="C462" s="14" t="s">
        <v>5</v>
      </c>
      <c r="D462" s="14" t="s">
        <v>169</v>
      </c>
      <c r="E462" s="14">
        <v>7.0000000000000007E-2</v>
      </c>
      <c r="F462" s="14" t="s">
        <v>84</v>
      </c>
      <c r="G462" s="14" t="s">
        <v>85</v>
      </c>
      <c r="H462" s="36" t="s">
        <v>17</v>
      </c>
      <c r="I462" s="37" t="s">
        <v>201</v>
      </c>
      <c r="J462" s="37">
        <v>0.5</v>
      </c>
      <c r="K462" s="41">
        <v>50</v>
      </c>
      <c r="L462" s="74">
        <v>96</v>
      </c>
      <c r="M462" s="65"/>
      <c r="N462" s="65"/>
      <c r="O462" s="40">
        <v>0</v>
      </c>
    </row>
    <row r="463" spans="1:15" ht="15.75" x14ac:dyDescent="0.25">
      <c r="A463" s="14">
        <v>26214</v>
      </c>
      <c r="B463" s="14" t="s">
        <v>168</v>
      </c>
      <c r="C463" s="14" t="s">
        <v>5</v>
      </c>
      <c r="D463" s="14" t="s">
        <v>169</v>
      </c>
      <c r="E463" s="14">
        <v>7.0000000000000007E-2</v>
      </c>
      <c r="F463" s="14" t="s">
        <v>83</v>
      </c>
      <c r="G463" s="14" t="s">
        <v>85</v>
      </c>
      <c r="H463" s="36" t="s">
        <v>17</v>
      </c>
      <c r="I463" s="37" t="s">
        <v>202</v>
      </c>
      <c r="J463" s="38">
        <v>1</v>
      </c>
      <c r="K463" s="41">
        <v>100</v>
      </c>
      <c r="L463" s="74">
        <v>130</v>
      </c>
      <c r="M463" s="65"/>
      <c r="N463" s="65"/>
      <c r="O463" s="40">
        <v>0</v>
      </c>
    </row>
    <row r="464" spans="1:15" ht="15.75" x14ac:dyDescent="0.25">
      <c r="A464" s="14">
        <v>28765</v>
      </c>
      <c r="B464" s="14" t="s">
        <v>168</v>
      </c>
      <c r="C464" s="14" t="s">
        <v>5</v>
      </c>
      <c r="D464" s="14" t="s">
        <v>169</v>
      </c>
      <c r="E464" s="14">
        <v>7.0000000000000007E-2</v>
      </c>
      <c r="F464" s="14" t="s">
        <v>83</v>
      </c>
      <c r="G464" s="14" t="s">
        <v>86</v>
      </c>
      <c r="H464" s="36" t="s">
        <v>17</v>
      </c>
      <c r="I464" s="37" t="s">
        <v>203</v>
      </c>
      <c r="J464" s="38">
        <v>1</v>
      </c>
      <c r="K464" s="41">
        <v>100</v>
      </c>
      <c r="L464" s="74">
        <v>139</v>
      </c>
      <c r="M464" s="65"/>
      <c r="N464" s="65"/>
      <c r="O464" s="40">
        <v>0</v>
      </c>
    </row>
    <row r="465" spans="1:15" ht="15.75" x14ac:dyDescent="0.25">
      <c r="A465" s="14"/>
      <c r="B465" s="14" t="s">
        <v>168</v>
      </c>
      <c r="C465" s="14" t="s">
        <v>5</v>
      </c>
      <c r="D465" s="14" t="s">
        <v>169</v>
      </c>
      <c r="E465" s="14">
        <v>7.0000000000000007E-2</v>
      </c>
      <c r="F465" s="14" t="s">
        <v>83</v>
      </c>
      <c r="G465" s="14" t="s">
        <v>86</v>
      </c>
      <c r="H465" s="49" t="s">
        <v>18</v>
      </c>
      <c r="I465" s="50" t="s">
        <v>166</v>
      </c>
      <c r="J465" s="55">
        <v>1</v>
      </c>
      <c r="K465" s="50">
        <v>100</v>
      </c>
      <c r="L465" s="84">
        <v>141</v>
      </c>
      <c r="M465" s="53"/>
      <c r="N465" s="53"/>
      <c r="O465" s="79">
        <v>141</v>
      </c>
    </row>
    <row r="466" spans="1:15" ht="15.75" x14ac:dyDescent="0.25">
      <c r="A466" s="14"/>
      <c r="B466" s="14" t="s">
        <v>168</v>
      </c>
      <c r="C466" s="14" t="s">
        <v>5</v>
      </c>
      <c r="D466" s="14" t="s">
        <v>169</v>
      </c>
      <c r="E466" s="14">
        <v>7.0000000000000007E-2</v>
      </c>
      <c r="F466" s="14" t="s">
        <v>83</v>
      </c>
      <c r="G466" s="14" t="s">
        <v>85</v>
      </c>
      <c r="H466" s="49" t="s">
        <v>18</v>
      </c>
      <c r="I466" s="50" t="s">
        <v>89</v>
      </c>
      <c r="J466" s="54">
        <v>0.5</v>
      </c>
      <c r="K466" s="50">
        <v>50</v>
      </c>
      <c r="L466" s="84">
        <v>73</v>
      </c>
      <c r="M466" s="53"/>
      <c r="N466" s="53"/>
      <c r="O466" s="79">
        <v>73</v>
      </c>
    </row>
    <row r="467" spans="1:15" ht="15.75" x14ac:dyDescent="0.25">
      <c r="A467" s="14"/>
      <c r="B467" s="14" t="s">
        <v>168</v>
      </c>
      <c r="C467" s="14" t="s">
        <v>5</v>
      </c>
      <c r="D467" s="14" t="s">
        <v>169</v>
      </c>
      <c r="E467" s="14">
        <v>7.0000000000000007E-2</v>
      </c>
      <c r="F467" s="14" t="s">
        <v>83</v>
      </c>
      <c r="G467" s="14" t="s">
        <v>85</v>
      </c>
      <c r="H467" s="49" t="s">
        <v>18</v>
      </c>
      <c r="I467" s="50" t="s">
        <v>20</v>
      </c>
      <c r="J467" s="55">
        <v>1</v>
      </c>
      <c r="K467" s="50">
        <v>100</v>
      </c>
      <c r="L467" s="84">
        <v>92</v>
      </c>
      <c r="M467" s="53"/>
      <c r="N467" s="53"/>
      <c r="O467" s="79">
        <v>92</v>
      </c>
    </row>
    <row r="468" spans="1:15" ht="15.75" x14ac:dyDescent="0.25">
      <c r="A468" s="14"/>
      <c r="B468" s="14" t="s">
        <v>168</v>
      </c>
      <c r="C468" s="14" t="s">
        <v>5</v>
      </c>
      <c r="D468" s="14" t="s">
        <v>169</v>
      </c>
      <c r="E468" s="14">
        <v>7.0000000000000007E-2</v>
      </c>
      <c r="F468" s="14" t="s">
        <v>84</v>
      </c>
      <c r="G468" s="14" t="s">
        <v>86</v>
      </c>
      <c r="H468" s="49" t="s">
        <v>18</v>
      </c>
      <c r="I468" s="50" t="s">
        <v>21</v>
      </c>
      <c r="J468" s="55">
        <v>1</v>
      </c>
      <c r="K468" s="50">
        <v>100</v>
      </c>
      <c r="L468" s="84">
        <v>120</v>
      </c>
      <c r="M468" s="53"/>
      <c r="N468" s="53"/>
      <c r="O468" s="79">
        <v>0</v>
      </c>
    </row>
    <row r="469" spans="1:15" ht="15.75" x14ac:dyDescent="0.25">
      <c r="A469" s="14"/>
      <c r="B469" s="14" t="s">
        <v>168</v>
      </c>
      <c r="C469" s="14" t="s">
        <v>5</v>
      </c>
      <c r="D469" s="14" t="s">
        <v>169</v>
      </c>
      <c r="E469" s="14">
        <v>7.0000000000000007E-2</v>
      </c>
      <c r="F469" s="14" t="s">
        <v>84</v>
      </c>
      <c r="G469" s="14" t="s">
        <v>86</v>
      </c>
      <c r="H469" s="49" t="s">
        <v>18</v>
      </c>
      <c r="I469" s="50" t="s">
        <v>79</v>
      </c>
      <c r="J469" s="54">
        <v>0.5</v>
      </c>
      <c r="K469" s="50">
        <v>50</v>
      </c>
      <c r="L469" s="84">
        <v>108</v>
      </c>
      <c r="M469" s="53"/>
      <c r="N469" s="53"/>
      <c r="O469" s="79">
        <v>0</v>
      </c>
    </row>
    <row r="470" spans="1:15" ht="15.75" x14ac:dyDescent="0.25">
      <c r="A470" s="14"/>
      <c r="B470" s="14" t="s">
        <v>168</v>
      </c>
      <c r="C470" s="14" t="s">
        <v>5</v>
      </c>
      <c r="D470" s="14" t="s">
        <v>169</v>
      </c>
      <c r="E470" s="14">
        <v>7.0000000000000007E-2</v>
      </c>
      <c r="F470" s="14" t="s">
        <v>84</v>
      </c>
      <c r="G470" s="14" t="s">
        <v>86</v>
      </c>
      <c r="H470" s="49" t="s">
        <v>18</v>
      </c>
      <c r="I470" s="50" t="s">
        <v>80</v>
      </c>
      <c r="J470" s="54">
        <v>0.5</v>
      </c>
      <c r="K470" s="50">
        <v>30</v>
      </c>
      <c r="L470" s="84">
        <v>72</v>
      </c>
      <c r="M470" s="53"/>
      <c r="N470" s="53"/>
      <c r="O470" s="79">
        <v>72</v>
      </c>
    </row>
    <row r="471" spans="1:15" ht="15.75" x14ac:dyDescent="0.25">
      <c r="A471" s="14"/>
      <c r="B471" s="14" t="s">
        <v>168</v>
      </c>
      <c r="C471" s="14" t="s">
        <v>5</v>
      </c>
      <c r="D471" s="14" t="s">
        <v>169</v>
      </c>
      <c r="E471" s="14">
        <v>7.0000000000000007E-2</v>
      </c>
      <c r="F471" s="14" t="s">
        <v>84</v>
      </c>
      <c r="G471" s="14" t="s">
        <v>85</v>
      </c>
      <c r="H471" s="49" t="s">
        <v>18</v>
      </c>
      <c r="I471" s="50" t="s">
        <v>22</v>
      </c>
      <c r="J471" s="55">
        <v>1</v>
      </c>
      <c r="K471" s="50">
        <v>100</v>
      </c>
      <c r="L471" s="84">
        <v>108</v>
      </c>
      <c r="M471" s="53"/>
      <c r="N471" s="53"/>
      <c r="O471" s="79">
        <v>108</v>
      </c>
    </row>
    <row r="472" spans="1:15" ht="15.75" x14ac:dyDescent="0.25">
      <c r="A472" s="14"/>
      <c r="B472" s="14" t="s">
        <v>168</v>
      </c>
      <c r="C472" s="14" t="s">
        <v>5</v>
      </c>
      <c r="D472" s="14" t="s">
        <v>169</v>
      </c>
      <c r="E472" s="14">
        <v>7.0000000000000007E-2</v>
      </c>
      <c r="F472" s="14" t="s">
        <v>83</v>
      </c>
      <c r="G472" s="14" t="s">
        <v>85</v>
      </c>
      <c r="H472" s="56" t="s">
        <v>23</v>
      </c>
      <c r="I472" s="57" t="s">
        <v>24</v>
      </c>
      <c r="J472" s="58">
        <v>1</v>
      </c>
      <c r="K472" s="57">
        <v>100</v>
      </c>
      <c r="L472" s="93">
        <v>91</v>
      </c>
      <c r="M472" s="59"/>
      <c r="N472" s="59"/>
      <c r="O472" s="88">
        <v>91</v>
      </c>
    </row>
    <row r="473" spans="1:15" ht="15.75" x14ac:dyDescent="0.25">
      <c r="A473" s="14"/>
      <c r="B473" s="14" t="s">
        <v>168</v>
      </c>
      <c r="C473" s="14" t="s">
        <v>5</v>
      </c>
      <c r="D473" s="14" t="s">
        <v>169</v>
      </c>
      <c r="E473" s="14">
        <v>7.0000000000000007E-2</v>
      </c>
      <c r="F473" s="14" t="s">
        <v>84</v>
      </c>
      <c r="G473" s="14" t="s">
        <v>86</v>
      </c>
      <c r="H473" s="56" t="s">
        <v>23</v>
      </c>
      <c r="I473" s="57" t="s">
        <v>25</v>
      </c>
      <c r="J473" s="60">
        <v>1.5</v>
      </c>
      <c r="K473" s="57">
        <v>150</v>
      </c>
      <c r="L473" s="93" t="s">
        <v>167</v>
      </c>
      <c r="M473" s="59"/>
      <c r="N473" s="59"/>
      <c r="O473" s="88" t="e">
        <v>#VALUE!</v>
      </c>
    </row>
    <row r="474" spans="1:15" ht="15.75" x14ac:dyDescent="0.25">
      <c r="A474" s="14"/>
      <c r="B474" s="14" t="s">
        <v>168</v>
      </c>
      <c r="C474" s="14" t="s">
        <v>5</v>
      </c>
      <c r="D474" s="14" t="s">
        <v>169</v>
      </c>
      <c r="E474" s="14">
        <v>7.0000000000000007E-2</v>
      </c>
      <c r="F474" s="14" t="s">
        <v>84</v>
      </c>
      <c r="G474" s="14" t="s">
        <v>86</v>
      </c>
      <c r="H474" s="56" t="s">
        <v>23</v>
      </c>
      <c r="I474" s="57" t="s">
        <v>26</v>
      </c>
      <c r="J474" s="58">
        <v>1</v>
      </c>
      <c r="K474" s="57">
        <v>100</v>
      </c>
      <c r="L474" s="93" t="s">
        <v>167</v>
      </c>
      <c r="M474" s="59"/>
      <c r="N474" s="59"/>
      <c r="O474" s="88" t="e">
        <v>#VALUE!</v>
      </c>
    </row>
    <row r="475" spans="1:15" ht="15.75" x14ac:dyDescent="0.25">
      <c r="A475" s="14"/>
      <c r="B475" s="14" t="s">
        <v>168</v>
      </c>
      <c r="C475" s="14" t="s">
        <v>5</v>
      </c>
      <c r="D475" s="14" t="s">
        <v>169</v>
      </c>
      <c r="E475" s="14">
        <v>7.0000000000000007E-2</v>
      </c>
      <c r="F475" s="14" t="s">
        <v>83</v>
      </c>
      <c r="G475" s="14" t="s">
        <v>85</v>
      </c>
      <c r="H475" s="56" t="s">
        <v>23</v>
      </c>
      <c r="I475" s="57" t="s">
        <v>27</v>
      </c>
      <c r="J475" s="58">
        <v>1</v>
      </c>
      <c r="K475" s="57">
        <v>100</v>
      </c>
      <c r="L475" s="93">
        <v>92</v>
      </c>
      <c r="M475" s="59"/>
      <c r="N475" s="59"/>
      <c r="O475" s="88">
        <v>92</v>
      </c>
    </row>
    <row r="476" spans="1:15" ht="15.75" x14ac:dyDescent="0.25">
      <c r="A476" s="14"/>
      <c r="B476" s="14" t="s">
        <v>168</v>
      </c>
      <c r="C476" s="14" t="s">
        <v>5</v>
      </c>
      <c r="D476" s="14" t="s">
        <v>169</v>
      </c>
      <c r="E476" s="14">
        <v>7.0000000000000007E-2</v>
      </c>
      <c r="F476" s="14" t="s">
        <v>84</v>
      </c>
      <c r="G476" s="14" t="s">
        <v>86</v>
      </c>
      <c r="H476" s="56" t="s">
        <v>23</v>
      </c>
      <c r="I476" s="57" t="s">
        <v>28</v>
      </c>
      <c r="J476" s="61">
        <v>0.75</v>
      </c>
      <c r="K476" s="57">
        <v>65</v>
      </c>
      <c r="L476" s="93" t="s">
        <v>167</v>
      </c>
      <c r="M476" s="59"/>
      <c r="N476" s="59"/>
      <c r="O476" s="88" t="e">
        <v>#VALUE!</v>
      </c>
    </row>
    <row r="477" spans="1:15" ht="15.75" x14ac:dyDescent="0.25">
      <c r="A477" s="14"/>
      <c r="B477" s="14" t="s">
        <v>168</v>
      </c>
      <c r="C477" s="14" t="s">
        <v>5</v>
      </c>
      <c r="D477" s="14" t="s">
        <v>169</v>
      </c>
      <c r="E477" s="14">
        <v>7.0000000000000007E-2</v>
      </c>
      <c r="F477" s="14" t="s">
        <v>84</v>
      </c>
      <c r="G477" s="14" t="s">
        <v>85</v>
      </c>
      <c r="H477" s="56" t="s">
        <v>23</v>
      </c>
      <c r="I477" s="57" t="s">
        <v>29</v>
      </c>
      <c r="J477" s="61">
        <v>0.75</v>
      </c>
      <c r="K477" s="57">
        <v>65</v>
      </c>
      <c r="L477" s="93">
        <v>84</v>
      </c>
      <c r="M477" s="59"/>
      <c r="N477" s="59"/>
      <c r="O477" s="88">
        <v>84</v>
      </c>
    </row>
    <row r="478" spans="1:15" ht="15.75" x14ac:dyDescent="0.25">
      <c r="A478" s="14"/>
      <c r="B478" s="14" t="s">
        <v>168</v>
      </c>
      <c r="C478" s="14" t="s">
        <v>5</v>
      </c>
      <c r="D478" s="14" t="s">
        <v>169</v>
      </c>
      <c r="E478" s="14">
        <v>7.0000000000000007E-2</v>
      </c>
      <c r="F478" s="14" t="s">
        <v>84</v>
      </c>
      <c r="G478" s="14" t="s">
        <v>86</v>
      </c>
      <c r="H478" s="56" t="s">
        <v>23</v>
      </c>
      <c r="I478" s="57" t="s">
        <v>30</v>
      </c>
      <c r="J478" s="58">
        <v>1</v>
      </c>
      <c r="K478" s="57">
        <v>100</v>
      </c>
      <c r="L478" s="93">
        <v>132</v>
      </c>
      <c r="M478" s="59"/>
      <c r="N478" s="59"/>
      <c r="O478" s="88">
        <v>132</v>
      </c>
    </row>
    <row r="479" spans="1:15" ht="15.75" x14ac:dyDescent="0.25">
      <c r="A479" s="14"/>
      <c r="B479" s="14" t="s">
        <v>168</v>
      </c>
      <c r="C479" s="14" t="s">
        <v>5</v>
      </c>
      <c r="D479" s="14" t="s">
        <v>169</v>
      </c>
      <c r="E479" s="14">
        <v>7.0000000000000007E-2</v>
      </c>
      <c r="F479" s="14" t="s">
        <v>84</v>
      </c>
      <c r="G479" s="14" t="s">
        <v>86</v>
      </c>
      <c r="H479" s="42" t="s">
        <v>31</v>
      </c>
      <c r="I479" s="43" t="s">
        <v>32</v>
      </c>
      <c r="J479" s="47">
        <v>1</v>
      </c>
      <c r="K479" s="43">
        <v>100</v>
      </c>
      <c r="L479" s="120">
        <v>150</v>
      </c>
      <c r="M479" s="45"/>
      <c r="N479" s="45"/>
      <c r="O479" s="115">
        <v>150</v>
      </c>
    </row>
    <row r="480" spans="1:15" ht="15.75" x14ac:dyDescent="0.25">
      <c r="A480" s="14"/>
      <c r="B480" s="14" t="s">
        <v>168</v>
      </c>
      <c r="C480" s="14" t="s">
        <v>5</v>
      </c>
      <c r="D480" s="14" t="s">
        <v>169</v>
      </c>
      <c r="E480" s="14">
        <v>7.0000000000000007E-2</v>
      </c>
      <c r="F480" s="14" t="s">
        <v>84</v>
      </c>
      <c r="G480" s="14" t="s">
        <v>85</v>
      </c>
      <c r="H480" s="42" t="s">
        <v>31</v>
      </c>
      <c r="I480" s="43" t="s">
        <v>33</v>
      </c>
      <c r="J480" s="47">
        <v>1</v>
      </c>
      <c r="K480" s="43">
        <v>100</v>
      </c>
      <c r="L480" s="120">
        <v>125</v>
      </c>
      <c r="M480" s="45"/>
      <c r="N480" s="45"/>
      <c r="O480" s="115">
        <v>125</v>
      </c>
    </row>
    <row r="481" spans="1:15" ht="15.75" x14ac:dyDescent="0.25">
      <c r="A481" s="14"/>
      <c r="B481" s="14" t="s">
        <v>168</v>
      </c>
      <c r="C481" s="14" t="s">
        <v>5</v>
      </c>
      <c r="D481" s="14" t="s">
        <v>169</v>
      </c>
      <c r="E481" s="14">
        <v>7.0000000000000007E-2</v>
      </c>
      <c r="F481" s="14" t="s">
        <v>83</v>
      </c>
      <c r="G481" s="14" t="s">
        <v>85</v>
      </c>
      <c r="H481" s="42" t="s">
        <v>31</v>
      </c>
      <c r="I481" s="43" t="s">
        <v>34</v>
      </c>
      <c r="J481" s="47">
        <v>1</v>
      </c>
      <c r="K481" s="43">
        <v>100</v>
      </c>
      <c r="L481" s="120">
        <v>105</v>
      </c>
      <c r="M481" s="45"/>
      <c r="N481" s="45"/>
      <c r="O481" s="115">
        <v>105</v>
      </c>
    </row>
    <row r="482" spans="1:15" ht="15.75" x14ac:dyDescent="0.25">
      <c r="A482" s="14"/>
      <c r="B482" s="14" t="s">
        <v>168</v>
      </c>
      <c r="C482" s="14" t="s">
        <v>5</v>
      </c>
      <c r="D482" s="14" t="s">
        <v>169</v>
      </c>
      <c r="E482" s="14">
        <v>7.0000000000000007E-2</v>
      </c>
      <c r="F482" s="14" t="s">
        <v>83</v>
      </c>
      <c r="G482" s="14" t="s">
        <v>86</v>
      </c>
      <c r="H482" s="42" t="s">
        <v>31</v>
      </c>
      <c r="I482" s="43" t="s">
        <v>35</v>
      </c>
      <c r="J482" s="47">
        <v>1</v>
      </c>
      <c r="K482" s="43">
        <v>100</v>
      </c>
      <c r="L482" s="120" t="s">
        <v>167</v>
      </c>
      <c r="M482" s="45"/>
      <c r="N482" s="45"/>
      <c r="O482" s="115" t="e">
        <v>#VALUE!</v>
      </c>
    </row>
    <row r="483" spans="1:15" ht="15.75" x14ac:dyDescent="0.25">
      <c r="A483" s="14"/>
      <c r="B483" s="14" t="s">
        <v>168</v>
      </c>
      <c r="C483" s="14" t="s">
        <v>5</v>
      </c>
      <c r="D483" s="14" t="s">
        <v>169</v>
      </c>
      <c r="E483" s="14">
        <v>7.0000000000000007E-2</v>
      </c>
      <c r="F483" s="14" t="s">
        <v>83</v>
      </c>
      <c r="G483" s="14" t="s">
        <v>85</v>
      </c>
      <c r="H483" s="42" t="s">
        <v>31</v>
      </c>
      <c r="I483" s="43" t="s">
        <v>36</v>
      </c>
      <c r="J483" s="47">
        <v>1</v>
      </c>
      <c r="K483" s="43">
        <v>100</v>
      </c>
      <c r="L483" s="120">
        <v>108</v>
      </c>
      <c r="M483" s="45"/>
      <c r="N483" s="45"/>
      <c r="O483" s="115">
        <v>108</v>
      </c>
    </row>
    <row r="484" spans="1:15" ht="15.75" x14ac:dyDescent="0.25">
      <c r="A484" s="14"/>
      <c r="B484" s="14" t="s">
        <v>168</v>
      </c>
      <c r="C484" s="14" t="s">
        <v>5</v>
      </c>
      <c r="D484" s="14" t="s">
        <v>169</v>
      </c>
      <c r="E484" s="14">
        <v>7.0000000000000007E-2</v>
      </c>
      <c r="F484" s="14" t="s">
        <v>84</v>
      </c>
      <c r="G484" s="14" t="s">
        <v>86</v>
      </c>
      <c r="H484" s="42" t="s">
        <v>31</v>
      </c>
      <c r="I484" s="43" t="s">
        <v>62</v>
      </c>
      <c r="J484" s="46">
        <v>0.75</v>
      </c>
      <c r="K484" s="43">
        <v>75</v>
      </c>
      <c r="L484" s="120">
        <v>140</v>
      </c>
      <c r="M484" s="45"/>
      <c r="N484" s="45"/>
      <c r="O484" s="115">
        <v>140</v>
      </c>
    </row>
    <row r="485" spans="1:15" ht="15.75" x14ac:dyDescent="0.25">
      <c r="A485" s="14"/>
      <c r="B485" s="14" t="s">
        <v>168</v>
      </c>
      <c r="C485" s="14" t="s">
        <v>5</v>
      </c>
      <c r="D485" s="14" t="s">
        <v>169</v>
      </c>
      <c r="E485" s="14">
        <v>7.0000000000000007E-2</v>
      </c>
      <c r="F485" s="14" t="s">
        <v>84</v>
      </c>
      <c r="G485" s="14" t="s">
        <v>86</v>
      </c>
      <c r="H485" s="42" t="s">
        <v>31</v>
      </c>
      <c r="I485" s="43" t="s">
        <v>37</v>
      </c>
      <c r="J485" s="46">
        <v>0.5</v>
      </c>
      <c r="K485" s="43">
        <v>50</v>
      </c>
      <c r="L485" s="120">
        <v>110</v>
      </c>
      <c r="M485" s="45"/>
      <c r="N485" s="45"/>
      <c r="O485" s="115">
        <v>110</v>
      </c>
    </row>
    <row r="486" spans="1:15" ht="15.75" x14ac:dyDescent="0.25">
      <c r="A486" s="14"/>
      <c r="B486" s="14" t="s">
        <v>168</v>
      </c>
      <c r="C486" s="14" t="s">
        <v>5</v>
      </c>
      <c r="D486" s="14" t="s">
        <v>169</v>
      </c>
      <c r="E486" s="14">
        <v>7.0000000000000007E-2</v>
      </c>
      <c r="F486" s="14" t="s">
        <v>84</v>
      </c>
      <c r="G486" s="14" t="s">
        <v>86</v>
      </c>
      <c r="H486" s="42" t="s">
        <v>31</v>
      </c>
      <c r="I486" s="43" t="s">
        <v>38</v>
      </c>
      <c r="J486" s="46">
        <v>0.75</v>
      </c>
      <c r="K486" s="43">
        <v>75</v>
      </c>
      <c r="L486" s="120">
        <v>130</v>
      </c>
      <c r="M486" s="45"/>
      <c r="N486" s="45"/>
      <c r="O486" s="115">
        <v>130</v>
      </c>
    </row>
    <row r="487" spans="1:15" ht="15.75" x14ac:dyDescent="0.25">
      <c r="A487" s="14"/>
      <c r="B487" s="14" t="s">
        <v>168</v>
      </c>
      <c r="C487" s="14" t="s">
        <v>5</v>
      </c>
      <c r="D487" s="14" t="s">
        <v>169</v>
      </c>
      <c r="E487" s="14">
        <v>7.0000000000000007E-2</v>
      </c>
      <c r="F487" s="14" t="s">
        <v>83</v>
      </c>
      <c r="G487" s="14" t="s">
        <v>86</v>
      </c>
      <c r="H487" s="127" t="s">
        <v>39</v>
      </c>
      <c r="I487" s="128" t="s">
        <v>90</v>
      </c>
      <c r="J487" s="122">
        <v>1.5</v>
      </c>
      <c r="K487" s="128">
        <v>150</v>
      </c>
      <c r="L487" s="135">
        <v>164</v>
      </c>
      <c r="M487" s="129"/>
      <c r="N487" s="129"/>
      <c r="O487" s="130">
        <v>164</v>
      </c>
    </row>
    <row r="488" spans="1:15" ht="15.75" x14ac:dyDescent="0.25">
      <c r="A488" s="14"/>
      <c r="B488" s="14" t="s">
        <v>168</v>
      </c>
      <c r="C488" s="14" t="s">
        <v>5</v>
      </c>
      <c r="D488" s="14" t="s">
        <v>169</v>
      </c>
      <c r="E488" s="14">
        <v>7.0000000000000007E-2</v>
      </c>
      <c r="F488" s="14" t="s">
        <v>83</v>
      </c>
      <c r="G488" s="14" t="s">
        <v>86</v>
      </c>
      <c r="H488" s="127" t="s">
        <v>39</v>
      </c>
      <c r="I488" s="128" t="s">
        <v>40</v>
      </c>
      <c r="J488" s="125">
        <v>1</v>
      </c>
      <c r="K488" s="128">
        <v>100</v>
      </c>
      <c r="L488" s="135">
        <v>125</v>
      </c>
      <c r="M488" s="129"/>
      <c r="N488" s="129"/>
      <c r="O488" s="130">
        <v>0</v>
      </c>
    </row>
    <row r="489" spans="1:15" ht="15.75" x14ac:dyDescent="0.25">
      <c r="A489" s="14"/>
      <c r="B489" s="14" t="s">
        <v>168</v>
      </c>
      <c r="C489" s="14" t="s">
        <v>5</v>
      </c>
      <c r="D489" s="14" t="s">
        <v>169</v>
      </c>
      <c r="E489" s="14">
        <v>7.0000000000000007E-2</v>
      </c>
      <c r="F489" s="14" t="s">
        <v>83</v>
      </c>
      <c r="G489" s="14" t="s">
        <v>86</v>
      </c>
      <c r="H489" s="127" t="s">
        <v>39</v>
      </c>
      <c r="I489" s="128" t="s">
        <v>70</v>
      </c>
      <c r="J489" s="126">
        <v>0.5</v>
      </c>
      <c r="K489" s="128">
        <v>50</v>
      </c>
      <c r="L489" s="135">
        <v>98</v>
      </c>
      <c r="M489" s="129"/>
      <c r="N489" s="129"/>
      <c r="O489" s="130">
        <v>98</v>
      </c>
    </row>
    <row r="490" spans="1:15" ht="15.75" x14ac:dyDescent="0.25">
      <c r="A490" s="14"/>
      <c r="B490" s="14" t="s">
        <v>168</v>
      </c>
      <c r="C490" s="14" t="s">
        <v>5</v>
      </c>
      <c r="D490" s="14" t="s">
        <v>169</v>
      </c>
      <c r="E490" s="14">
        <v>7.0000000000000007E-2</v>
      </c>
      <c r="F490" s="14" t="s">
        <v>83</v>
      </c>
      <c r="G490" s="14" t="s">
        <v>85</v>
      </c>
      <c r="H490" s="127" t="s">
        <v>39</v>
      </c>
      <c r="I490" s="128" t="s">
        <v>41</v>
      </c>
      <c r="J490" s="125">
        <v>1</v>
      </c>
      <c r="K490" s="128">
        <v>100</v>
      </c>
      <c r="L490" s="135">
        <v>100</v>
      </c>
      <c r="M490" s="129"/>
      <c r="N490" s="129"/>
      <c r="O490" s="130">
        <v>0</v>
      </c>
    </row>
    <row r="491" spans="1:15" ht="15.75" x14ac:dyDescent="0.25">
      <c r="A491" s="14"/>
      <c r="B491" s="14" t="s">
        <v>168</v>
      </c>
      <c r="C491" s="14" t="s">
        <v>5</v>
      </c>
      <c r="D491" s="14" t="s">
        <v>169</v>
      </c>
      <c r="E491" s="14">
        <v>7.0000000000000007E-2</v>
      </c>
      <c r="F491" s="14" t="s">
        <v>83</v>
      </c>
      <c r="G491" s="14" t="s">
        <v>85</v>
      </c>
      <c r="H491" s="127" t="s">
        <v>39</v>
      </c>
      <c r="I491" s="128" t="s">
        <v>88</v>
      </c>
      <c r="J491" s="126">
        <v>0.5</v>
      </c>
      <c r="K491" s="128">
        <v>50</v>
      </c>
      <c r="L491" s="135">
        <v>78</v>
      </c>
      <c r="M491" s="129"/>
      <c r="N491" s="129"/>
      <c r="O491" s="130">
        <v>78</v>
      </c>
    </row>
    <row r="492" spans="1:15" ht="15.75" x14ac:dyDescent="0.25">
      <c r="A492" s="14"/>
      <c r="B492" s="14" t="s">
        <v>168</v>
      </c>
      <c r="C492" s="14" t="s">
        <v>5</v>
      </c>
      <c r="D492" s="14" t="s">
        <v>169</v>
      </c>
      <c r="E492" s="14">
        <v>7.0000000000000007E-2</v>
      </c>
      <c r="F492" s="14" t="s">
        <v>83</v>
      </c>
      <c r="G492" s="14" t="s">
        <v>85</v>
      </c>
      <c r="H492" s="127" t="s">
        <v>39</v>
      </c>
      <c r="I492" s="128" t="s">
        <v>75</v>
      </c>
      <c r="J492" s="125">
        <v>1</v>
      </c>
      <c r="K492" s="128">
        <v>100</v>
      </c>
      <c r="L492" s="135">
        <v>109</v>
      </c>
      <c r="M492" s="129"/>
      <c r="N492" s="129"/>
      <c r="O492" s="130">
        <v>109</v>
      </c>
    </row>
    <row r="493" spans="1:15" ht="15.75" x14ac:dyDescent="0.25">
      <c r="A493" s="14"/>
      <c r="B493" s="14" t="s">
        <v>168</v>
      </c>
      <c r="C493" s="14" t="s">
        <v>5</v>
      </c>
      <c r="D493" s="14" t="s">
        <v>169</v>
      </c>
      <c r="E493" s="14">
        <v>7.0000000000000007E-2</v>
      </c>
      <c r="F493" s="14" t="s">
        <v>84</v>
      </c>
      <c r="G493" s="14" t="s">
        <v>86</v>
      </c>
      <c r="H493" s="127" t="s">
        <v>39</v>
      </c>
      <c r="I493" s="128" t="s">
        <v>66</v>
      </c>
      <c r="J493" s="125">
        <v>1</v>
      </c>
      <c r="K493" s="128">
        <v>100</v>
      </c>
      <c r="L493" s="135">
        <v>144</v>
      </c>
      <c r="M493" s="129"/>
      <c r="N493" s="129"/>
      <c r="O493" s="130">
        <v>144</v>
      </c>
    </row>
    <row r="494" spans="1:15" ht="15.75" x14ac:dyDescent="0.25">
      <c r="A494" s="14"/>
      <c r="B494" s="14" t="s">
        <v>168</v>
      </c>
      <c r="C494" s="14" t="s">
        <v>5</v>
      </c>
      <c r="D494" s="14" t="s">
        <v>169</v>
      </c>
      <c r="E494" s="14">
        <v>7.0000000000000007E-2</v>
      </c>
      <c r="F494" s="14" t="s">
        <v>84</v>
      </c>
      <c r="G494" s="14" t="s">
        <v>86</v>
      </c>
      <c r="H494" s="127" t="s">
        <v>39</v>
      </c>
      <c r="I494" s="128" t="s">
        <v>67</v>
      </c>
      <c r="J494" s="126">
        <v>0.5</v>
      </c>
      <c r="K494" s="128">
        <v>50</v>
      </c>
      <c r="L494" s="135">
        <v>109</v>
      </c>
      <c r="M494" s="129"/>
      <c r="N494" s="129"/>
      <c r="O494" s="130">
        <v>109</v>
      </c>
    </row>
    <row r="495" spans="1:15" ht="15.75" x14ac:dyDescent="0.25">
      <c r="A495" s="14"/>
      <c r="B495" s="14" t="s">
        <v>168</v>
      </c>
      <c r="C495" s="14" t="s">
        <v>5</v>
      </c>
      <c r="D495" s="14" t="s">
        <v>169</v>
      </c>
      <c r="E495" s="14">
        <v>7.0000000000000007E-2</v>
      </c>
      <c r="F495" s="14" t="s">
        <v>84</v>
      </c>
      <c r="G495" s="14" t="s">
        <v>85</v>
      </c>
      <c r="H495" s="127" t="s">
        <v>39</v>
      </c>
      <c r="I495" s="128" t="s">
        <v>65</v>
      </c>
      <c r="J495" s="125">
        <v>1</v>
      </c>
      <c r="K495" s="128">
        <v>100</v>
      </c>
      <c r="L495" s="135">
        <v>109</v>
      </c>
      <c r="M495" s="129"/>
      <c r="N495" s="129"/>
      <c r="O495" s="130">
        <v>109</v>
      </c>
    </row>
    <row r="496" spans="1:15" ht="15.75" x14ac:dyDescent="0.25">
      <c r="A496" s="14"/>
      <c r="B496" s="14" t="s">
        <v>168</v>
      </c>
      <c r="C496" s="14" t="s">
        <v>5</v>
      </c>
      <c r="D496" s="14" t="s">
        <v>169</v>
      </c>
      <c r="E496" s="14">
        <v>7.0000000000000007E-2</v>
      </c>
      <c r="F496" s="14" t="s">
        <v>84</v>
      </c>
      <c r="G496" s="14" t="s">
        <v>86</v>
      </c>
      <c r="H496" s="127" t="s">
        <v>39</v>
      </c>
      <c r="I496" s="128" t="s">
        <v>42</v>
      </c>
      <c r="J496" s="125">
        <v>1</v>
      </c>
      <c r="K496" s="128">
        <v>100</v>
      </c>
      <c r="L496" s="135">
        <v>144</v>
      </c>
      <c r="M496" s="129"/>
      <c r="N496" s="129"/>
      <c r="O496" s="130">
        <v>144</v>
      </c>
    </row>
    <row r="497" spans="1:15" ht="15.75" x14ac:dyDescent="0.25">
      <c r="A497" s="14"/>
      <c r="B497" s="14" t="s">
        <v>168</v>
      </c>
      <c r="C497" s="14" t="s">
        <v>5</v>
      </c>
      <c r="D497" s="14" t="s">
        <v>169</v>
      </c>
      <c r="E497" s="14">
        <v>7.0000000000000007E-2</v>
      </c>
      <c r="F497" s="14" t="s">
        <v>84</v>
      </c>
      <c r="G497" s="14" t="s">
        <v>85</v>
      </c>
      <c r="H497" s="127" t="s">
        <v>39</v>
      </c>
      <c r="I497" s="128" t="s">
        <v>43</v>
      </c>
      <c r="J497" s="125">
        <v>1</v>
      </c>
      <c r="K497" s="128">
        <v>100</v>
      </c>
      <c r="L497" s="135">
        <v>117</v>
      </c>
      <c r="M497" s="129"/>
      <c r="N497" s="129"/>
      <c r="O497" s="130">
        <v>117</v>
      </c>
    </row>
    <row r="498" spans="1:15" ht="15.75" x14ac:dyDescent="0.25">
      <c r="A498" s="14"/>
      <c r="B498" s="14" t="s">
        <v>168</v>
      </c>
      <c r="C498" s="14" t="s">
        <v>5</v>
      </c>
      <c r="D498" s="14" t="s">
        <v>169</v>
      </c>
      <c r="E498" s="14">
        <v>7.0000000000000007E-2</v>
      </c>
      <c r="F498" s="14" t="s">
        <v>83</v>
      </c>
      <c r="G498" s="14" t="s">
        <v>86</v>
      </c>
      <c r="H498" s="142" t="s">
        <v>44</v>
      </c>
      <c r="I498" s="143" t="s">
        <v>45</v>
      </c>
      <c r="J498" s="138">
        <v>1</v>
      </c>
      <c r="K498" s="143">
        <v>100</v>
      </c>
      <c r="L498" s="151">
        <v>120</v>
      </c>
      <c r="M498" s="144"/>
      <c r="N498" s="144"/>
      <c r="O498" s="145">
        <v>120</v>
      </c>
    </row>
    <row r="499" spans="1:15" ht="15.75" x14ac:dyDescent="0.25">
      <c r="A499" s="14"/>
      <c r="B499" s="14" t="s">
        <v>168</v>
      </c>
      <c r="C499" s="14" t="s">
        <v>5</v>
      </c>
      <c r="D499" s="14" t="s">
        <v>169</v>
      </c>
      <c r="E499" s="14">
        <v>7.0000000000000007E-2</v>
      </c>
      <c r="F499" s="14" t="s">
        <v>83</v>
      </c>
      <c r="G499" s="14" t="s">
        <v>86</v>
      </c>
      <c r="H499" s="142" t="s">
        <v>44</v>
      </c>
      <c r="I499" s="143" t="s">
        <v>46</v>
      </c>
      <c r="J499" s="141">
        <v>0.75</v>
      </c>
      <c r="K499" s="143">
        <v>75</v>
      </c>
      <c r="L499" s="151" t="s">
        <v>167</v>
      </c>
      <c r="M499" s="144"/>
      <c r="N499" s="144"/>
      <c r="O499" s="145" t="e">
        <v>#VALUE!</v>
      </c>
    </row>
    <row r="500" spans="1:15" ht="15.75" x14ac:dyDescent="0.25">
      <c r="A500" s="14"/>
      <c r="B500" s="14" t="s">
        <v>168</v>
      </c>
      <c r="C500" s="14" t="s">
        <v>5</v>
      </c>
      <c r="D500" s="14" t="s">
        <v>169</v>
      </c>
      <c r="E500" s="14">
        <v>7.0000000000000007E-2</v>
      </c>
      <c r="F500" s="14" t="s">
        <v>83</v>
      </c>
      <c r="G500" s="14" t="s">
        <v>86</v>
      </c>
      <c r="H500" s="142" t="s">
        <v>44</v>
      </c>
      <c r="I500" s="143" t="s">
        <v>50</v>
      </c>
      <c r="J500" s="141">
        <v>0.75</v>
      </c>
      <c r="K500" s="143">
        <v>75</v>
      </c>
      <c r="L500" s="151" t="s">
        <v>167</v>
      </c>
      <c r="M500" s="144"/>
      <c r="N500" s="144"/>
      <c r="O500" s="145" t="e">
        <v>#VALUE!</v>
      </c>
    </row>
    <row r="501" spans="1:15" ht="15.75" x14ac:dyDescent="0.25">
      <c r="A501" s="14"/>
      <c r="B501" s="14" t="s">
        <v>168</v>
      </c>
      <c r="C501" s="14" t="s">
        <v>5</v>
      </c>
      <c r="D501" s="14" t="s">
        <v>169</v>
      </c>
      <c r="E501" s="14">
        <v>7.0000000000000007E-2</v>
      </c>
      <c r="F501" s="14" t="s">
        <v>83</v>
      </c>
      <c r="G501" s="14" t="s">
        <v>85</v>
      </c>
      <c r="H501" s="142" t="s">
        <v>44</v>
      </c>
      <c r="I501" s="143" t="s">
        <v>49</v>
      </c>
      <c r="J501" s="137">
        <v>1.5</v>
      </c>
      <c r="K501" s="143">
        <v>150</v>
      </c>
      <c r="L501" s="151" t="s">
        <v>167</v>
      </c>
      <c r="M501" s="144"/>
      <c r="N501" s="144"/>
      <c r="O501" s="145" t="e">
        <v>#VALUE!</v>
      </c>
    </row>
    <row r="502" spans="1:15" ht="15.75" x14ac:dyDescent="0.25">
      <c r="A502" s="14"/>
      <c r="B502" s="14" t="s">
        <v>168</v>
      </c>
      <c r="C502" s="14" t="s">
        <v>5</v>
      </c>
      <c r="D502" s="14" t="s">
        <v>169</v>
      </c>
      <c r="E502" s="14">
        <v>7.0000000000000007E-2</v>
      </c>
      <c r="F502" s="14" t="s">
        <v>83</v>
      </c>
      <c r="G502" s="14" t="s">
        <v>85</v>
      </c>
      <c r="H502" s="142" t="s">
        <v>44</v>
      </c>
      <c r="I502" s="143" t="s">
        <v>48</v>
      </c>
      <c r="J502" s="137">
        <v>1.25</v>
      </c>
      <c r="K502" s="143">
        <v>125</v>
      </c>
      <c r="L502" s="151" t="s">
        <v>167</v>
      </c>
      <c r="M502" s="144"/>
      <c r="N502" s="144"/>
      <c r="O502" s="145" t="e">
        <v>#VALUE!</v>
      </c>
    </row>
    <row r="503" spans="1:15" ht="15.75" x14ac:dyDescent="0.25">
      <c r="A503" s="14"/>
      <c r="B503" s="14" t="s">
        <v>168</v>
      </c>
      <c r="C503" s="14" t="s">
        <v>5</v>
      </c>
      <c r="D503" s="14" t="s">
        <v>169</v>
      </c>
      <c r="E503" s="14">
        <v>7.0000000000000007E-2</v>
      </c>
      <c r="F503" s="14" t="s">
        <v>83</v>
      </c>
      <c r="G503" s="14" t="s">
        <v>85</v>
      </c>
      <c r="H503" s="142" t="s">
        <v>44</v>
      </c>
      <c r="I503" s="143" t="s">
        <v>47</v>
      </c>
      <c r="J503" s="138">
        <v>1</v>
      </c>
      <c r="K503" s="143">
        <v>100</v>
      </c>
      <c r="L503" s="151">
        <v>100</v>
      </c>
      <c r="M503" s="144"/>
      <c r="N503" s="144"/>
      <c r="O503" s="145">
        <v>100</v>
      </c>
    </row>
    <row r="504" spans="1:15" ht="15.75" x14ac:dyDescent="0.25">
      <c r="A504" s="14"/>
      <c r="B504" s="14" t="s">
        <v>168</v>
      </c>
      <c r="C504" s="14" t="s">
        <v>5</v>
      </c>
      <c r="D504" s="14" t="s">
        <v>169</v>
      </c>
      <c r="E504" s="14">
        <v>7.0000000000000007E-2</v>
      </c>
      <c r="F504" s="14" t="s">
        <v>83</v>
      </c>
      <c r="G504" s="14" t="s">
        <v>85</v>
      </c>
      <c r="H504" s="142" t="s">
        <v>44</v>
      </c>
      <c r="I504" s="143" t="s">
        <v>51</v>
      </c>
      <c r="J504" s="138">
        <v>1</v>
      </c>
      <c r="K504" s="143">
        <v>100</v>
      </c>
      <c r="L504" s="151">
        <v>100</v>
      </c>
      <c r="M504" s="144"/>
      <c r="N504" s="144"/>
      <c r="O504" s="145">
        <v>100</v>
      </c>
    </row>
    <row r="505" spans="1:15" ht="15.75" x14ac:dyDescent="0.25">
      <c r="A505" s="14"/>
      <c r="B505" s="14" t="s">
        <v>168</v>
      </c>
      <c r="C505" s="14" t="s">
        <v>5</v>
      </c>
      <c r="D505" s="14" t="s">
        <v>169</v>
      </c>
      <c r="E505" s="14">
        <v>7.0000000000000007E-2</v>
      </c>
      <c r="F505" s="14" t="s">
        <v>83</v>
      </c>
      <c r="G505" s="14" t="s">
        <v>85</v>
      </c>
      <c r="H505" s="142" t="s">
        <v>44</v>
      </c>
      <c r="I505" s="143" t="s">
        <v>52</v>
      </c>
      <c r="J505" s="141">
        <v>0.75</v>
      </c>
      <c r="K505" s="143">
        <v>60</v>
      </c>
      <c r="L505" s="151">
        <v>79</v>
      </c>
      <c r="M505" s="144"/>
      <c r="N505" s="144"/>
      <c r="O505" s="145">
        <v>79</v>
      </c>
    </row>
    <row r="506" spans="1:15" ht="15.75" x14ac:dyDescent="0.25">
      <c r="A506" s="14"/>
      <c r="B506" s="14" t="s">
        <v>168</v>
      </c>
      <c r="C506" s="14" t="s">
        <v>5</v>
      </c>
      <c r="D506" s="14" t="s">
        <v>169</v>
      </c>
      <c r="E506" s="14">
        <v>7.0000000000000007E-2</v>
      </c>
      <c r="F506" s="14" t="s">
        <v>84</v>
      </c>
      <c r="G506" s="14" t="s">
        <v>86</v>
      </c>
      <c r="H506" s="142" t="s">
        <v>44</v>
      </c>
      <c r="I506" s="143" t="s">
        <v>53</v>
      </c>
      <c r="J506" s="138">
        <v>1</v>
      </c>
      <c r="K506" s="143">
        <v>100</v>
      </c>
      <c r="L506" s="151">
        <v>136</v>
      </c>
      <c r="M506" s="144"/>
      <c r="N506" s="144"/>
      <c r="O506" s="145">
        <v>6</v>
      </c>
    </row>
    <row r="507" spans="1:15" ht="15.75" x14ac:dyDescent="0.25">
      <c r="A507" s="14"/>
      <c r="B507" s="14" t="s">
        <v>168</v>
      </c>
      <c r="C507" s="14" t="s">
        <v>5</v>
      </c>
      <c r="D507" s="14" t="s">
        <v>169</v>
      </c>
      <c r="E507" s="14">
        <v>7.0000000000000007E-2</v>
      </c>
      <c r="F507" s="14" t="s">
        <v>84</v>
      </c>
      <c r="G507" s="14" t="s">
        <v>85</v>
      </c>
      <c r="H507" s="142" t="s">
        <v>44</v>
      </c>
      <c r="I507" s="143" t="s">
        <v>54</v>
      </c>
      <c r="J507" s="138">
        <v>1</v>
      </c>
      <c r="K507" s="143">
        <v>100</v>
      </c>
      <c r="L507" s="151">
        <v>113</v>
      </c>
      <c r="M507" s="144"/>
      <c r="N507" s="144"/>
      <c r="O507" s="145">
        <v>113</v>
      </c>
    </row>
    <row r="508" spans="1:15" ht="15.75" x14ac:dyDescent="0.25">
      <c r="A508" s="14"/>
      <c r="B508" s="14" t="s">
        <v>168</v>
      </c>
      <c r="C508" s="14" t="s">
        <v>5</v>
      </c>
      <c r="D508" s="14" t="s">
        <v>169</v>
      </c>
      <c r="E508" s="14">
        <v>7.0000000000000007E-2</v>
      </c>
      <c r="F508" s="14" t="s">
        <v>84</v>
      </c>
      <c r="G508" s="14" t="s">
        <v>85</v>
      </c>
      <c r="H508" s="142" t="s">
        <v>44</v>
      </c>
      <c r="I508" s="143" t="s">
        <v>74</v>
      </c>
      <c r="J508" s="138">
        <v>1</v>
      </c>
      <c r="K508" s="143">
        <v>100</v>
      </c>
      <c r="L508" s="151">
        <v>113</v>
      </c>
      <c r="M508" s="144"/>
      <c r="N508" s="144"/>
      <c r="O508" s="145">
        <v>113</v>
      </c>
    </row>
    <row r="509" spans="1:15" ht="15.75" x14ac:dyDescent="0.25">
      <c r="A509" s="14"/>
      <c r="B509" s="14" t="s">
        <v>168</v>
      </c>
      <c r="C509" s="14" t="s">
        <v>5</v>
      </c>
      <c r="D509" s="14" t="s">
        <v>169</v>
      </c>
      <c r="E509" s="14">
        <v>7.0000000000000007E-2</v>
      </c>
      <c r="F509" s="14" t="s">
        <v>84</v>
      </c>
      <c r="G509" s="14" t="s">
        <v>86</v>
      </c>
      <c r="H509" s="142" t="s">
        <v>44</v>
      </c>
      <c r="I509" s="143" t="s">
        <v>68</v>
      </c>
      <c r="J509" s="138">
        <v>1</v>
      </c>
      <c r="K509" s="143">
        <v>100</v>
      </c>
      <c r="L509" s="151">
        <v>136</v>
      </c>
      <c r="M509" s="144"/>
      <c r="N509" s="144"/>
      <c r="O509" s="145">
        <v>136</v>
      </c>
    </row>
    <row r="510" spans="1:15" ht="15.75" x14ac:dyDescent="0.25">
      <c r="A510" s="14"/>
      <c r="B510" s="14" t="s">
        <v>168</v>
      </c>
      <c r="C510" s="14" t="s">
        <v>5</v>
      </c>
      <c r="D510" s="14" t="s">
        <v>169</v>
      </c>
      <c r="E510" s="14">
        <v>7.0000000000000007E-2</v>
      </c>
      <c r="F510" s="14" t="s">
        <v>84</v>
      </c>
      <c r="G510" s="14" t="s">
        <v>86</v>
      </c>
      <c r="H510" s="142" t="s">
        <v>44</v>
      </c>
      <c r="I510" s="143" t="s">
        <v>77</v>
      </c>
      <c r="J510" s="141">
        <v>0.5</v>
      </c>
      <c r="K510" s="143">
        <v>50</v>
      </c>
      <c r="L510" s="151">
        <v>105</v>
      </c>
      <c r="M510" s="144"/>
      <c r="N510" s="144"/>
      <c r="O510" s="145">
        <v>105</v>
      </c>
    </row>
    <row r="511" spans="1:15" ht="15.75" x14ac:dyDescent="0.25">
      <c r="A511" s="14"/>
      <c r="B511" s="14" t="s">
        <v>168</v>
      </c>
      <c r="C511" s="14" t="s">
        <v>5</v>
      </c>
      <c r="D511" s="14" t="s">
        <v>169</v>
      </c>
      <c r="E511" s="14">
        <v>7.0000000000000007E-2</v>
      </c>
      <c r="F511" s="14" t="s">
        <v>84</v>
      </c>
      <c r="G511" s="14" t="s">
        <v>86</v>
      </c>
      <c r="H511" s="142" t="s">
        <v>44</v>
      </c>
      <c r="I511" s="143" t="s">
        <v>78</v>
      </c>
      <c r="J511" s="141">
        <v>0.5</v>
      </c>
      <c r="K511" s="143">
        <v>30</v>
      </c>
      <c r="L511" s="151" t="s">
        <v>167</v>
      </c>
      <c r="M511" s="144"/>
      <c r="N511" s="144"/>
      <c r="O511" s="145" t="e">
        <v>#VALUE!</v>
      </c>
    </row>
    <row r="512" spans="1:15" ht="15.75" x14ac:dyDescent="0.25">
      <c r="A512" s="14"/>
      <c r="B512" s="14" t="s">
        <v>168</v>
      </c>
      <c r="C512" s="14" t="s">
        <v>5</v>
      </c>
      <c r="D512" s="14" t="s">
        <v>169</v>
      </c>
      <c r="E512" s="14">
        <v>7.0000000000000007E-2</v>
      </c>
      <c r="F512" s="14" t="s">
        <v>83</v>
      </c>
      <c r="G512" s="14" t="s">
        <v>87</v>
      </c>
      <c r="H512" s="27" t="s">
        <v>55</v>
      </c>
      <c r="I512" s="28" t="s">
        <v>56</v>
      </c>
      <c r="J512" s="22">
        <v>1</v>
      </c>
      <c r="K512" s="28">
        <v>100</v>
      </c>
      <c r="L512" s="33" t="s">
        <v>167</v>
      </c>
      <c r="M512" s="20"/>
      <c r="N512" s="20"/>
      <c r="O512" s="16" t="e">
        <v>#VALUE!</v>
      </c>
    </row>
    <row r="513" spans="1:15" ht="15.75" x14ac:dyDescent="0.25">
      <c r="A513" s="14"/>
      <c r="B513" s="14" t="s">
        <v>168</v>
      </c>
      <c r="C513" s="14" t="s">
        <v>5</v>
      </c>
      <c r="D513" s="14" t="s">
        <v>169</v>
      </c>
      <c r="E513" s="14">
        <v>7.0000000000000007E-2</v>
      </c>
      <c r="F513" s="14" t="s">
        <v>84</v>
      </c>
      <c r="G513" s="14" t="s">
        <v>86</v>
      </c>
      <c r="H513" s="165" t="s">
        <v>57</v>
      </c>
      <c r="I513" s="99" t="s">
        <v>58</v>
      </c>
      <c r="J513" s="100">
        <v>1</v>
      </c>
      <c r="K513" s="99">
        <v>100</v>
      </c>
      <c r="L513" s="170">
        <v>113</v>
      </c>
      <c r="M513" s="102"/>
      <c r="N513" s="102"/>
      <c r="O513" s="166">
        <v>0</v>
      </c>
    </row>
    <row r="514" spans="1:15" ht="15.75" x14ac:dyDescent="0.25">
      <c r="A514" s="14"/>
      <c r="B514" s="14" t="s">
        <v>168</v>
      </c>
      <c r="C514" s="14" t="s">
        <v>5</v>
      </c>
      <c r="D514" s="14" t="s">
        <v>169</v>
      </c>
      <c r="E514" s="14">
        <v>7.0000000000000007E-2</v>
      </c>
      <c r="F514" s="14" t="s">
        <v>84</v>
      </c>
      <c r="G514" s="14" t="s">
        <v>85</v>
      </c>
      <c r="H514" s="165" t="s">
        <v>57</v>
      </c>
      <c r="I514" s="99" t="s">
        <v>76</v>
      </c>
      <c r="J514" s="103">
        <v>0.5</v>
      </c>
      <c r="K514" s="99">
        <v>50</v>
      </c>
      <c r="L514" s="170">
        <v>70</v>
      </c>
      <c r="M514" s="102"/>
      <c r="N514" s="102"/>
      <c r="O514" s="166">
        <v>70</v>
      </c>
    </row>
    <row r="515" spans="1:15" ht="15.75" x14ac:dyDescent="0.25">
      <c r="A515" s="14"/>
      <c r="B515" s="14" t="s">
        <v>168</v>
      </c>
      <c r="C515" s="14" t="s">
        <v>5</v>
      </c>
      <c r="D515" s="14" t="s">
        <v>169</v>
      </c>
      <c r="E515" s="14">
        <v>7.0000000000000007E-2</v>
      </c>
      <c r="F515" s="14" t="s">
        <v>84</v>
      </c>
      <c r="G515" s="14" t="s">
        <v>85</v>
      </c>
      <c r="H515" s="165" t="s">
        <v>57</v>
      </c>
      <c r="I515" s="99" t="s">
        <v>59</v>
      </c>
      <c r="J515" s="100">
        <v>1</v>
      </c>
      <c r="K515" s="99">
        <v>100</v>
      </c>
      <c r="L515" s="170">
        <v>100</v>
      </c>
      <c r="M515" s="102"/>
      <c r="N515" s="102"/>
      <c r="O515" s="166">
        <v>0</v>
      </c>
    </row>
    <row r="516" spans="1:15" ht="15.75" x14ac:dyDescent="0.25">
      <c r="A516" s="14"/>
      <c r="B516" s="14" t="s">
        <v>168</v>
      </c>
      <c r="C516" s="14" t="s">
        <v>5</v>
      </c>
      <c r="D516" s="14" t="s">
        <v>169</v>
      </c>
      <c r="E516" s="14">
        <v>7.0000000000000007E-2</v>
      </c>
      <c r="F516" s="14" t="s">
        <v>84</v>
      </c>
      <c r="G516" s="14" t="s">
        <v>86</v>
      </c>
      <c r="H516" s="188" t="s">
        <v>71</v>
      </c>
      <c r="I516" s="172" t="s">
        <v>72</v>
      </c>
      <c r="J516" s="177">
        <v>0.75</v>
      </c>
      <c r="K516" s="172">
        <v>80</v>
      </c>
      <c r="L516" s="191">
        <v>106</v>
      </c>
      <c r="M516" s="175"/>
      <c r="N516" s="175"/>
      <c r="O516" s="176">
        <v>106</v>
      </c>
    </row>
    <row r="517" spans="1:15" ht="15.75" x14ac:dyDescent="0.25">
      <c r="A517" s="14"/>
      <c r="B517" s="14" t="s">
        <v>168</v>
      </c>
      <c r="C517" s="14" t="s">
        <v>5</v>
      </c>
      <c r="D517" s="14" t="s">
        <v>169</v>
      </c>
      <c r="E517" s="14">
        <v>7.0000000000000007E-2</v>
      </c>
      <c r="F517" s="14" t="s">
        <v>84</v>
      </c>
      <c r="G517" s="14" t="s">
        <v>86</v>
      </c>
      <c r="H517" s="188" t="s">
        <v>71</v>
      </c>
      <c r="I517" s="172" t="s">
        <v>73</v>
      </c>
      <c r="J517" s="177">
        <v>0.5</v>
      </c>
      <c r="K517" s="172">
        <v>50</v>
      </c>
      <c r="L517" s="191">
        <v>79</v>
      </c>
      <c r="M517" s="175"/>
      <c r="N517" s="175"/>
      <c r="O517" s="176">
        <v>79</v>
      </c>
    </row>
    <row r="518" spans="1:15" ht="15.75" x14ac:dyDescent="0.25">
      <c r="A518" s="14"/>
      <c r="B518" s="14" t="s">
        <v>168</v>
      </c>
      <c r="C518" s="14" t="s">
        <v>5</v>
      </c>
      <c r="D518" s="14" t="s">
        <v>169</v>
      </c>
      <c r="E518" s="14">
        <v>7.0000000000000007E-2</v>
      </c>
      <c r="F518" s="14" t="s">
        <v>83</v>
      </c>
      <c r="G518" s="14" t="s">
        <v>86</v>
      </c>
      <c r="H518" s="197" t="s">
        <v>60</v>
      </c>
      <c r="I518" s="198" t="s">
        <v>69</v>
      </c>
      <c r="J518" s="194">
        <v>1</v>
      </c>
      <c r="K518" s="198">
        <v>100</v>
      </c>
      <c r="L518" s="204" t="s">
        <v>167</v>
      </c>
      <c r="M518" s="199"/>
      <c r="N518" s="199"/>
      <c r="O518" s="200" t="e">
        <v>#VALUE!</v>
      </c>
    </row>
    <row r="519" spans="1:15" ht="15.75" x14ac:dyDescent="0.25">
      <c r="A519" s="14"/>
      <c r="B519" s="14" t="s">
        <v>168</v>
      </c>
      <c r="C519" s="14" t="s">
        <v>5</v>
      </c>
      <c r="D519" s="14" t="s">
        <v>169</v>
      </c>
      <c r="E519" s="14">
        <v>7.0000000000000007E-2</v>
      </c>
      <c r="F519" s="14" t="s">
        <v>83</v>
      </c>
      <c r="G519" s="14" t="s">
        <v>86</v>
      </c>
      <c r="H519" s="197" t="s">
        <v>60</v>
      </c>
      <c r="I519" s="198" t="s">
        <v>61</v>
      </c>
      <c r="J519" s="194">
        <v>1</v>
      </c>
      <c r="K519" s="198">
        <v>100</v>
      </c>
      <c r="L519" s="204" t="s">
        <v>167</v>
      </c>
      <c r="M519" s="199"/>
      <c r="N519" s="199"/>
      <c r="O519" s="200" t="e">
        <v>#VALUE!</v>
      </c>
    </row>
    <row r="520" spans="1:15" ht="15.75" x14ac:dyDescent="0.25">
      <c r="A520" s="14">
        <v>23659</v>
      </c>
      <c r="B520" s="14" t="s">
        <v>175</v>
      </c>
      <c r="C520" s="14" t="s">
        <v>176</v>
      </c>
      <c r="D520" s="14" t="s">
        <v>177</v>
      </c>
      <c r="E520" s="14">
        <v>0.18</v>
      </c>
      <c r="F520" s="14" t="s">
        <v>83</v>
      </c>
      <c r="G520" s="14" t="s">
        <v>85</v>
      </c>
      <c r="H520" s="36" t="s">
        <v>17</v>
      </c>
      <c r="I520" s="37" t="s">
        <v>187</v>
      </c>
      <c r="J520" s="38">
        <v>2</v>
      </c>
      <c r="K520" s="39">
        <v>200</v>
      </c>
      <c r="L520" s="40">
        <v>619</v>
      </c>
      <c r="M520" s="40"/>
      <c r="N520" s="40"/>
      <c r="O520" s="40">
        <v>0</v>
      </c>
    </row>
    <row r="521" spans="1:15" ht="15.75" x14ac:dyDescent="0.25">
      <c r="A521" s="14">
        <v>20872</v>
      </c>
      <c r="B521" s="14" t="s">
        <v>175</v>
      </c>
      <c r="C521" s="14" t="s">
        <v>176</v>
      </c>
      <c r="D521" s="14" t="s">
        <v>177</v>
      </c>
      <c r="E521" s="14">
        <v>0.18</v>
      </c>
      <c r="F521" s="14" t="s">
        <v>83</v>
      </c>
      <c r="G521" s="14" t="s">
        <v>85</v>
      </c>
      <c r="H521" s="36" t="s">
        <v>17</v>
      </c>
      <c r="I521" s="37" t="s">
        <v>188</v>
      </c>
      <c r="J521" s="38">
        <v>1</v>
      </c>
      <c r="K521" s="39">
        <v>100</v>
      </c>
      <c r="L521" s="75">
        <v>345</v>
      </c>
      <c r="M521" s="40"/>
      <c r="N521" s="40"/>
      <c r="O521" s="40">
        <v>0</v>
      </c>
    </row>
    <row r="522" spans="1:15" ht="15.75" x14ac:dyDescent="0.25">
      <c r="A522" s="14">
        <v>20873</v>
      </c>
      <c r="B522" s="14" t="s">
        <v>175</v>
      </c>
      <c r="C522" s="14" t="s">
        <v>176</v>
      </c>
      <c r="D522" s="14" t="s">
        <v>177</v>
      </c>
      <c r="E522" s="14">
        <v>0.18</v>
      </c>
      <c r="F522" s="14" t="s">
        <v>83</v>
      </c>
      <c r="G522" s="14" t="s">
        <v>85</v>
      </c>
      <c r="H522" s="36" t="s">
        <v>17</v>
      </c>
      <c r="I522" s="37" t="s">
        <v>189</v>
      </c>
      <c r="J522" s="37">
        <v>0.5</v>
      </c>
      <c r="K522" s="41">
        <v>50</v>
      </c>
      <c r="L522" s="65">
        <v>279</v>
      </c>
      <c r="M522" s="65"/>
      <c r="N522" s="65"/>
      <c r="O522" s="40">
        <v>0</v>
      </c>
    </row>
    <row r="523" spans="1:15" ht="15.75" x14ac:dyDescent="0.25">
      <c r="A523" s="14">
        <v>34656</v>
      </c>
      <c r="B523" s="14" t="s">
        <v>175</v>
      </c>
      <c r="C523" s="14" t="s">
        <v>176</v>
      </c>
      <c r="D523" s="14" t="s">
        <v>177</v>
      </c>
      <c r="E523" s="14">
        <v>0.18</v>
      </c>
      <c r="F523" s="14" t="s">
        <v>83</v>
      </c>
      <c r="G523" s="14" t="s">
        <v>85</v>
      </c>
      <c r="H523" s="36" t="s">
        <v>17</v>
      </c>
      <c r="I523" s="37" t="s">
        <v>190</v>
      </c>
      <c r="J523" s="37">
        <v>0.75</v>
      </c>
      <c r="K523" s="41">
        <v>75</v>
      </c>
      <c r="L523" s="65">
        <v>279</v>
      </c>
      <c r="M523" s="65"/>
      <c r="N523" s="65"/>
      <c r="O523" s="40">
        <v>0</v>
      </c>
    </row>
    <row r="524" spans="1:15" ht="15.75" x14ac:dyDescent="0.25">
      <c r="A524" s="14">
        <v>26085</v>
      </c>
      <c r="B524" s="14" t="s">
        <v>175</v>
      </c>
      <c r="C524" s="14" t="s">
        <v>176</v>
      </c>
      <c r="D524" s="14" t="s">
        <v>177</v>
      </c>
      <c r="E524" s="14">
        <v>0.18</v>
      </c>
      <c r="F524" s="14" t="s">
        <v>83</v>
      </c>
      <c r="G524" s="14" t="s">
        <v>86</v>
      </c>
      <c r="H524" s="36" t="s">
        <v>17</v>
      </c>
      <c r="I524" s="37" t="s">
        <v>191</v>
      </c>
      <c r="J524" s="38">
        <v>2</v>
      </c>
      <c r="K524" s="41">
        <v>200</v>
      </c>
      <c r="L524" s="65">
        <v>739</v>
      </c>
      <c r="M524" s="65"/>
      <c r="N524" s="65"/>
      <c r="O524" s="40">
        <v>0</v>
      </c>
    </row>
    <row r="525" spans="1:15" ht="15.75" x14ac:dyDescent="0.25">
      <c r="A525" s="14">
        <v>24578</v>
      </c>
      <c r="B525" s="14" t="s">
        <v>175</v>
      </c>
      <c r="C525" s="14" t="s">
        <v>176</v>
      </c>
      <c r="D525" s="14" t="s">
        <v>177</v>
      </c>
      <c r="E525" s="14">
        <v>0.18</v>
      </c>
      <c r="F525" s="14" t="s">
        <v>83</v>
      </c>
      <c r="G525" s="14" t="s">
        <v>86</v>
      </c>
      <c r="H525" s="36" t="s">
        <v>17</v>
      </c>
      <c r="I525" s="37" t="s">
        <v>192</v>
      </c>
      <c r="J525" s="37">
        <v>0.75</v>
      </c>
      <c r="K525" s="41">
        <v>75</v>
      </c>
      <c r="L525" s="65">
        <v>419</v>
      </c>
      <c r="M525" s="65"/>
      <c r="N525" s="65"/>
      <c r="O525" s="40">
        <v>0</v>
      </c>
    </row>
    <row r="526" spans="1:15" ht="15.75" x14ac:dyDescent="0.25">
      <c r="A526" s="14">
        <v>36988</v>
      </c>
      <c r="B526" s="14" t="s">
        <v>175</v>
      </c>
      <c r="C526" s="14" t="s">
        <v>176</v>
      </c>
      <c r="D526" s="14" t="s">
        <v>177</v>
      </c>
      <c r="E526" s="14">
        <v>0.18</v>
      </c>
      <c r="F526" s="14" t="s">
        <v>84</v>
      </c>
      <c r="G526" s="14" t="s">
        <v>86</v>
      </c>
      <c r="H526" s="36" t="s">
        <v>17</v>
      </c>
      <c r="I526" s="37" t="s">
        <v>193</v>
      </c>
      <c r="J526" s="37">
        <v>0.75</v>
      </c>
      <c r="K526" s="41">
        <v>85</v>
      </c>
      <c r="L526" s="65">
        <v>399</v>
      </c>
      <c r="M526" s="65"/>
      <c r="N526" s="65"/>
      <c r="O526" s="40">
        <v>0</v>
      </c>
    </row>
    <row r="527" spans="1:15" ht="15.75" x14ac:dyDescent="0.25">
      <c r="A527" s="14">
        <v>36987</v>
      </c>
      <c r="B527" s="14" t="s">
        <v>175</v>
      </c>
      <c r="C527" s="14" t="s">
        <v>176</v>
      </c>
      <c r="D527" s="14" t="s">
        <v>177</v>
      </c>
      <c r="E527" s="14">
        <v>0.18</v>
      </c>
      <c r="F527" s="14" t="s">
        <v>84</v>
      </c>
      <c r="G527" s="14" t="s">
        <v>86</v>
      </c>
      <c r="H527" s="36" t="s">
        <v>17</v>
      </c>
      <c r="I527" s="37" t="s">
        <v>194</v>
      </c>
      <c r="J527" s="37">
        <v>0.5</v>
      </c>
      <c r="K527" s="41">
        <v>50</v>
      </c>
      <c r="L527" s="65">
        <v>299</v>
      </c>
      <c r="M527" s="65"/>
      <c r="N527" s="65"/>
      <c r="O527" s="40">
        <v>0</v>
      </c>
    </row>
    <row r="528" spans="1:15" ht="15.75" x14ac:dyDescent="0.25">
      <c r="A528" s="14">
        <v>36986</v>
      </c>
      <c r="B528" s="14" t="s">
        <v>175</v>
      </c>
      <c r="C528" s="14" t="s">
        <v>176</v>
      </c>
      <c r="D528" s="14" t="s">
        <v>177</v>
      </c>
      <c r="E528" s="14">
        <v>0.18</v>
      </c>
      <c r="F528" s="14" t="s">
        <v>84</v>
      </c>
      <c r="G528" s="14" t="s">
        <v>86</v>
      </c>
      <c r="H528" s="36" t="s">
        <v>17</v>
      </c>
      <c r="I528" s="37" t="s">
        <v>195</v>
      </c>
      <c r="J528" s="37">
        <v>0.5</v>
      </c>
      <c r="K528" s="41">
        <v>30</v>
      </c>
      <c r="L528" s="65">
        <v>0</v>
      </c>
      <c r="M528" s="65"/>
      <c r="N528" s="65"/>
      <c r="O528" s="40">
        <v>0</v>
      </c>
    </row>
    <row r="529" spans="1:15" ht="15.75" x14ac:dyDescent="0.25">
      <c r="A529" s="14">
        <v>20396</v>
      </c>
      <c r="B529" s="14" t="s">
        <v>175</v>
      </c>
      <c r="C529" s="14" t="s">
        <v>176</v>
      </c>
      <c r="D529" s="14" t="s">
        <v>177</v>
      </c>
      <c r="E529" s="14">
        <v>0.18</v>
      </c>
      <c r="F529" s="14" t="s">
        <v>84</v>
      </c>
      <c r="G529" s="14" t="s">
        <v>85</v>
      </c>
      <c r="H529" s="36" t="s">
        <v>17</v>
      </c>
      <c r="I529" s="37" t="s">
        <v>196</v>
      </c>
      <c r="J529" s="38">
        <v>1</v>
      </c>
      <c r="K529" s="41">
        <v>100</v>
      </c>
      <c r="L529" s="65">
        <v>449</v>
      </c>
      <c r="M529" s="65"/>
      <c r="N529" s="65"/>
      <c r="O529" s="40">
        <v>0</v>
      </c>
    </row>
    <row r="530" spans="1:15" ht="15.75" x14ac:dyDescent="0.25">
      <c r="A530" s="14">
        <v>20397</v>
      </c>
      <c r="B530" s="14" t="s">
        <v>175</v>
      </c>
      <c r="C530" s="14" t="s">
        <v>176</v>
      </c>
      <c r="D530" s="14" t="s">
        <v>177</v>
      </c>
      <c r="E530" s="14">
        <v>0.18</v>
      </c>
      <c r="F530" s="14" t="s">
        <v>84</v>
      </c>
      <c r="G530" s="14" t="s">
        <v>85</v>
      </c>
      <c r="H530" s="36" t="s">
        <v>17</v>
      </c>
      <c r="I530" s="37" t="s">
        <v>197</v>
      </c>
      <c r="J530" s="37">
        <v>0.5</v>
      </c>
      <c r="K530" s="41">
        <v>50</v>
      </c>
      <c r="L530" s="65">
        <v>319</v>
      </c>
      <c r="M530" s="65"/>
      <c r="N530" s="65"/>
      <c r="O530" s="40">
        <v>0</v>
      </c>
    </row>
    <row r="531" spans="1:15" ht="15.75" x14ac:dyDescent="0.25">
      <c r="A531" s="14">
        <v>38302</v>
      </c>
      <c r="B531" s="14" t="s">
        <v>175</v>
      </c>
      <c r="C531" s="14" t="s">
        <v>176</v>
      </c>
      <c r="D531" s="14" t="s">
        <v>177</v>
      </c>
      <c r="E531" s="14">
        <v>0.18</v>
      </c>
      <c r="F531" s="14" t="s">
        <v>83</v>
      </c>
      <c r="G531" s="14" t="s">
        <v>87</v>
      </c>
      <c r="H531" s="36" t="s">
        <v>17</v>
      </c>
      <c r="I531" s="37" t="s">
        <v>198</v>
      </c>
      <c r="J531" s="38">
        <v>1</v>
      </c>
      <c r="K531" s="41">
        <v>100</v>
      </c>
      <c r="L531" s="65">
        <v>319</v>
      </c>
      <c r="M531" s="65"/>
      <c r="N531" s="65"/>
      <c r="O531" s="40">
        <v>0</v>
      </c>
    </row>
    <row r="532" spans="1:15" ht="15.75" x14ac:dyDescent="0.25">
      <c r="A532" s="14">
        <v>37065</v>
      </c>
      <c r="B532" s="14" t="s">
        <v>175</v>
      </c>
      <c r="C532" s="14" t="s">
        <v>176</v>
      </c>
      <c r="D532" s="14" t="s">
        <v>177</v>
      </c>
      <c r="E532" s="14">
        <v>0.18</v>
      </c>
      <c r="F532" s="14" t="s">
        <v>83</v>
      </c>
      <c r="G532" s="14" t="s">
        <v>87</v>
      </c>
      <c r="H532" s="36" t="s">
        <v>17</v>
      </c>
      <c r="I532" s="37" t="s">
        <v>199</v>
      </c>
      <c r="J532" s="38">
        <v>1</v>
      </c>
      <c r="K532" s="41">
        <v>100</v>
      </c>
      <c r="L532" s="65">
        <v>319</v>
      </c>
      <c r="M532" s="65"/>
      <c r="N532" s="65"/>
      <c r="O532" s="40">
        <v>0</v>
      </c>
    </row>
    <row r="533" spans="1:15" ht="15.75" x14ac:dyDescent="0.25">
      <c r="A533" s="14" t="s">
        <v>63</v>
      </c>
      <c r="B533" s="14" t="s">
        <v>175</v>
      </c>
      <c r="C533" s="14" t="s">
        <v>176</v>
      </c>
      <c r="D533" s="14" t="s">
        <v>177</v>
      </c>
      <c r="E533" s="14">
        <v>0.18</v>
      </c>
      <c r="F533" s="14" t="s">
        <v>84</v>
      </c>
      <c r="G533" s="14" t="s">
        <v>85</v>
      </c>
      <c r="H533" s="36" t="s">
        <v>17</v>
      </c>
      <c r="I533" s="37" t="s">
        <v>200</v>
      </c>
      <c r="J533" s="38">
        <v>1</v>
      </c>
      <c r="K533" s="41">
        <v>100</v>
      </c>
      <c r="L533" s="65">
        <v>479</v>
      </c>
      <c r="M533" s="65"/>
      <c r="N533" s="65"/>
      <c r="O533" s="40">
        <v>0</v>
      </c>
    </row>
    <row r="534" spans="1:15" ht="15.75" x14ac:dyDescent="0.25">
      <c r="A534" s="14" t="s">
        <v>64</v>
      </c>
      <c r="B534" s="14" t="s">
        <v>175</v>
      </c>
      <c r="C534" s="14" t="s">
        <v>176</v>
      </c>
      <c r="D534" s="14" t="s">
        <v>177</v>
      </c>
      <c r="E534" s="14">
        <v>0.18</v>
      </c>
      <c r="F534" s="14" t="s">
        <v>84</v>
      </c>
      <c r="G534" s="14" t="s">
        <v>85</v>
      </c>
      <c r="H534" s="36" t="s">
        <v>17</v>
      </c>
      <c r="I534" s="37" t="s">
        <v>201</v>
      </c>
      <c r="J534" s="37">
        <v>0.5</v>
      </c>
      <c r="K534" s="41">
        <v>50</v>
      </c>
      <c r="L534" s="65">
        <v>349</v>
      </c>
      <c r="M534" s="65"/>
      <c r="N534" s="65"/>
      <c r="O534" s="40">
        <v>0</v>
      </c>
    </row>
    <row r="535" spans="1:15" ht="15.75" x14ac:dyDescent="0.25">
      <c r="A535" s="14">
        <v>26214</v>
      </c>
      <c r="B535" s="14" t="s">
        <v>175</v>
      </c>
      <c r="C535" s="14" t="s">
        <v>176</v>
      </c>
      <c r="D535" s="14" t="s">
        <v>177</v>
      </c>
      <c r="E535" s="14">
        <v>0.18</v>
      </c>
      <c r="F535" s="14" t="s">
        <v>83</v>
      </c>
      <c r="G535" s="14" t="s">
        <v>85</v>
      </c>
      <c r="H535" s="36" t="s">
        <v>17</v>
      </c>
      <c r="I535" s="37" t="s">
        <v>202</v>
      </c>
      <c r="J535" s="38">
        <v>1</v>
      </c>
      <c r="K535" s="41">
        <v>100</v>
      </c>
      <c r="L535" s="65">
        <v>449</v>
      </c>
      <c r="M535" s="65"/>
      <c r="N535" s="65"/>
      <c r="O535" s="40">
        <v>0</v>
      </c>
    </row>
    <row r="536" spans="1:15" ht="15.75" x14ac:dyDescent="0.25">
      <c r="A536" s="14">
        <v>28765</v>
      </c>
      <c r="B536" s="14" t="s">
        <v>175</v>
      </c>
      <c r="C536" s="14" t="s">
        <v>176</v>
      </c>
      <c r="D536" s="14" t="s">
        <v>177</v>
      </c>
      <c r="E536" s="14">
        <v>0.18</v>
      </c>
      <c r="F536" s="14" t="s">
        <v>83</v>
      </c>
      <c r="G536" s="14" t="s">
        <v>86</v>
      </c>
      <c r="H536" s="36" t="s">
        <v>17</v>
      </c>
      <c r="I536" s="37" t="s">
        <v>203</v>
      </c>
      <c r="J536" s="38">
        <v>1</v>
      </c>
      <c r="K536" s="41">
        <v>100</v>
      </c>
      <c r="L536" s="65">
        <v>479</v>
      </c>
      <c r="M536" s="65"/>
      <c r="N536" s="65"/>
      <c r="O536" s="40">
        <v>0</v>
      </c>
    </row>
    <row r="537" spans="1:15" ht="15.75" x14ac:dyDescent="0.25">
      <c r="A537" s="14"/>
      <c r="B537" s="14" t="s">
        <v>175</v>
      </c>
      <c r="C537" s="14" t="s">
        <v>176</v>
      </c>
      <c r="D537" s="14" t="s">
        <v>177</v>
      </c>
      <c r="E537" s="14">
        <v>0.18</v>
      </c>
      <c r="F537" s="14" t="s">
        <v>83</v>
      </c>
      <c r="G537" s="14" t="s">
        <v>86</v>
      </c>
      <c r="H537" s="49" t="s">
        <v>18</v>
      </c>
      <c r="I537" s="50" t="s">
        <v>19</v>
      </c>
      <c r="J537" s="55">
        <v>1</v>
      </c>
      <c r="K537" s="50">
        <v>100</v>
      </c>
      <c r="L537" s="53">
        <v>399</v>
      </c>
      <c r="M537" s="53"/>
      <c r="N537" s="53"/>
      <c r="O537" s="79">
        <v>0</v>
      </c>
    </row>
    <row r="538" spans="1:15" ht="15.75" x14ac:dyDescent="0.25">
      <c r="A538" s="14"/>
      <c r="B538" s="14" t="s">
        <v>175</v>
      </c>
      <c r="C538" s="14" t="s">
        <v>176</v>
      </c>
      <c r="D538" s="14" t="s">
        <v>177</v>
      </c>
      <c r="E538" s="14">
        <v>0.18</v>
      </c>
      <c r="F538" s="14" t="s">
        <v>83</v>
      </c>
      <c r="G538" s="14" t="s">
        <v>85</v>
      </c>
      <c r="H538" s="49" t="s">
        <v>18</v>
      </c>
      <c r="I538" s="50" t="s">
        <v>89</v>
      </c>
      <c r="J538" s="54">
        <v>0.5</v>
      </c>
      <c r="K538" s="50">
        <v>50</v>
      </c>
      <c r="L538" s="53">
        <v>0</v>
      </c>
      <c r="M538" s="53"/>
      <c r="N538" s="53"/>
      <c r="O538" s="79">
        <v>0</v>
      </c>
    </row>
    <row r="539" spans="1:15" ht="15.75" x14ac:dyDescent="0.25">
      <c r="A539" s="14"/>
      <c r="B539" s="14" t="s">
        <v>175</v>
      </c>
      <c r="C539" s="14" t="s">
        <v>176</v>
      </c>
      <c r="D539" s="14" t="s">
        <v>177</v>
      </c>
      <c r="E539" s="14">
        <v>0.18</v>
      </c>
      <c r="F539" s="14" t="s">
        <v>83</v>
      </c>
      <c r="G539" s="14" t="s">
        <v>85</v>
      </c>
      <c r="H539" s="49" t="s">
        <v>18</v>
      </c>
      <c r="I539" s="50" t="s">
        <v>20</v>
      </c>
      <c r="J539" s="55">
        <v>1</v>
      </c>
      <c r="K539" s="50">
        <v>100</v>
      </c>
      <c r="L539" s="53">
        <v>349</v>
      </c>
      <c r="M539" s="53"/>
      <c r="N539" s="53"/>
      <c r="O539" s="79">
        <v>0</v>
      </c>
    </row>
    <row r="540" spans="1:15" ht="15.75" x14ac:dyDescent="0.25">
      <c r="A540" s="14"/>
      <c r="B540" s="14" t="s">
        <v>175</v>
      </c>
      <c r="C540" s="14" t="s">
        <v>176</v>
      </c>
      <c r="D540" s="14" t="s">
        <v>177</v>
      </c>
      <c r="E540" s="14">
        <v>0.18</v>
      </c>
      <c r="F540" s="14" t="s">
        <v>84</v>
      </c>
      <c r="G540" s="14" t="s">
        <v>86</v>
      </c>
      <c r="H540" s="49" t="s">
        <v>18</v>
      </c>
      <c r="I540" s="50" t="s">
        <v>21</v>
      </c>
      <c r="J540" s="55">
        <v>1</v>
      </c>
      <c r="K540" s="50">
        <v>100</v>
      </c>
      <c r="L540" s="53">
        <v>399</v>
      </c>
      <c r="M540" s="53"/>
      <c r="N540" s="53"/>
      <c r="O540" s="79">
        <v>0</v>
      </c>
    </row>
    <row r="541" spans="1:15" ht="15.75" x14ac:dyDescent="0.25">
      <c r="A541" s="14"/>
      <c r="B541" s="14" t="s">
        <v>175</v>
      </c>
      <c r="C541" s="14" t="s">
        <v>176</v>
      </c>
      <c r="D541" s="14" t="s">
        <v>177</v>
      </c>
      <c r="E541" s="14">
        <v>0.18</v>
      </c>
      <c r="F541" s="14" t="s">
        <v>84</v>
      </c>
      <c r="G541" s="14" t="s">
        <v>86</v>
      </c>
      <c r="H541" s="49" t="s">
        <v>18</v>
      </c>
      <c r="I541" s="50" t="s">
        <v>79</v>
      </c>
      <c r="J541" s="54">
        <v>0.5</v>
      </c>
      <c r="K541" s="50">
        <v>50</v>
      </c>
      <c r="L541" s="53">
        <v>319</v>
      </c>
      <c r="M541" s="53"/>
      <c r="N541" s="53"/>
      <c r="O541" s="79">
        <v>0</v>
      </c>
    </row>
    <row r="542" spans="1:15" ht="15.75" x14ac:dyDescent="0.25">
      <c r="A542" s="14"/>
      <c r="B542" s="14" t="s">
        <v>175</v>
      </c>
      <c r="C542" s="14" t="s">
        <v>176</v>
      </c>
      <c r="D542" s="14" t="s">
        <v>177</v>
      </c>
      <c r="E542" s="14">
        <v>0.18</v>
      </c>
      <c r="F542" s="14" t="s">
        <v>84</v>
      </c>
      <c r="G542" s="14" t="s">
        <v>86</v>
      </c>
      <c r="H542" s="49" t="s">
        <v>18</v>
      </c>
      <c r="I542" s="50" t="s">
        <v>80</v>
      </c>
      <c r="J542" s="54">
        <v>0.5</v>
      </c>
      <c r="K542" s="50">
        <v>30</v>
      </c>
      <c r="L542" s="53">
        <v>0</v>
      </c>
      <c r="M542" s="53"/>
      <c r="N542" s="53"/>
      <c r="O542" s="79">
        <v>0</v>
      </c>
    </row>
    <row r="543" spans="1:15" ht="15.75" x14ac:dyDescent="0.25">
      <c r="A543" s="14"/>
      <c r="B543" s="14" t="s">
        <v>175</v>
      </c>
      <c r="C543" s="14" t="s">
        <v>176</v>
      </c>
      <c r="D543" s="14" t="s">
        <v>177</v>
      </c>
      <c r="E543" s="14">
        <v>0.18</v>
      </c>
      <c r="F543" s="14" t="s">
        <v>84</v>
      </c>
      <c r="G543" s="14" t="s">
        <v>85</v>
      </c>
      <c r="H543" s="49" t="s">
        <v>18</v>
      </c>
      <c r="I543" s="50" t="s">
        <v>22</v>
      </c>
      <c r="J543" s="55">
        <v>1</v>
      </c>
      <c r="K543" s="50">
        <v>100</v>
      </c>
      <c r="L543" s="53">
        <v>0</v>
      </c>
      <c r="M543" s="53"/>
      <c r="N543" s="53"/>
      <c r="O543" s="79">
        <v>0</v>
      </c>
    </row>
    <row r="544" spans="1:15" ht="15.75" x14ac:dyDescent="0.25">
      <c r="A544" s="14"/>
      <c r="B544" s="14" t="s">
        <v>175</v>
      </c>
      <c r="C544" s="14" t="s">
        <v>176</v>
      </c>
      <c r="D544" s="14" t="s">
        <v>177</v>
      </c>
      <c r="E544" s="14">
        <v>0.18</v>
      </c>
      <c r="F544" s="14" t="s">
        <v>83</v>
      </c>
      <c r="G544" s="14" t="s">
        <v>85</v>
      </c>
      <c r="H544" s="56" t="s">
        <v>23</v>
      </c>
      <c r="I544" s="57" t="s">
        <v>24</v>
      </c>
      <c r="J544" s="58">
        <v>1</v>
      </c>
      <c r="K544" s="57">
        <v>100</v>
      </c>
      <c r="L544" s="59">
        <v>329</v>
      </c>
      <c r="M544" s="59"/>
      <c r="N544" s="59"/>
      <c r="O544" s="88">
        <v>0</v>
      </c>
    </row>
    <row r="545" spans="1:15" ht="15.75" x14ac:dyDescent="0.25">
      <c r="A545" s="14"/>
      <c r="B545" s="14" t="s">
        <v>175</v>
      </c>
      <c r="C545" s="14" t="s">
        <v>176</v>
      </c>
      <c r="D545" s="14" t="s">
        <v>177</v>
      </c>
      <c r="E545" s="14">
        <v>0.18</v>
      </c>
      <c r="F545" s="14" t="s">
        <v>84</v>
      </c>
      <c r="G545" s="14" t="s">
        <v>86</v>
      </c>
      <c r="H545" s="56" t="s">
        <v>23</v>
      </c>
      <c r="I545" s="57" t="s">
        <v>25</v>
      </c>
      <c r="J545" s="60">
        <v>1.5</v>
      </c>
      <c r="K545" s="57">
        <v>150</v>
      </c>
      <c r="L545" s="59">
        <v>0</v>
      </c>
      <c r="M545" s="59"/>
      <c r="N545" s="59"/>
      <c r="O545" s="88">
        <v>0</v>
      </c>
    </row>
    <row r="546" spans="1:15" ht="15.75" x14ac:dyDescent="0.25">
      <c r="A546" s="14"/>
      <c r="B546" s="14" t="s">
        <v>175</v>
      </c>
      <c r="C546" s="14" t="s">
        <v>176</v>
      </c>
      <c r="D546" s="14" t="s">
        <v>177</v>
      </c>
      <c r="E546" s="14">
        <v>0.18</v>
      </c>
      <c r="F546" s="14" t="s">
        <v>84</v>
      </c>
      <c r="G546" s="14" t="s">
        <v>86</v>
      </c>
      <c r="H546" s="56" t="s">
        <v>23</v>
      </c>
      <c r="I546" s="57" t="s">
        <v>26</v>
      </c>
      <c r="J546" s="58">
        <v>1</v>
      </c>
      <c r="K546" s="57">
        <v>100</v>
      </c>
      <c r="L546" s="59">
        <v>569</v>
      </c>
      <c r="M546" s="59"/>
      <c r="N546" s="59"/>
      <c r="O546" s="88">
        <v>0</v>
      </c>
    </row>
    <row r="547" spans="1:15" ht="15.75" x14ac:dyDescent="0.25">
      <c r="A547" s="14"/>
      <c r="B547" s="14" t="s">
        <v>175</v>
      </c>
      <c r="C547" s="14" t="s">
        <v>176</v>
      </c>
      <c r="D547" s="14" t="s">
        <v>177</v>
      </c>
      <c r="E547" s="14">
        <v>0.18</v>
      </c>
      <c r="F547" s="14" t="s">
        <v>83</v>
      </c>
      <c r="G547" s="14" t="s">
        <v>85</v>
      </c>
      <c r="H547" s="56" t="s">
        <v>23</v>
      </c>
      <c r="I547" s="57" t="s">
        <v>27</v>
      </c>
      <c r="J547" s="58">
        <v>1</v>
      </c>
      <c r="K547" s="57">
        <v>100</v>
      </c>
      <c r="L547" s="59">
        <v>339</v>
      </c>
      <c r="M547" s="59"/>
      <c r="N547" s="59"/>
      <c r="O547" s="88">
        <v>0</v>
      </c>
    </row>
    <row r="548" spans="1:15" ht="15.75" x14ac:dyDescent="0.25">
      <c r="A548" s="14"/>
      <c r="B548" s="14" t="s">
        <v>175</v>
      </c>
      <c r="C548" s="14" t="s">
        <v>176</v>
      </c>
      <c r="D548" s="14" t="s">
        <v>177</v>
      </c>
      <c r="E548" s="14">
        <v>0.18</v>
      </c>
      <c r="F548" s="14" t="s">
        <v>84</v>
      </c>
      <c r="G548" s="14" t="s">
        <v>86</v>
      </c>
      <c r="H548" s="56" t="s">
        <v>23</v>
      </c>
      <c r="I548" s="57" t="s">
        <v>28</v>
      </c>
      <c r="J548" s="61">
        <v>0.75</v>
      </c>
      <c r="K548" s="57">
        <v>65</v>
      </c>
      <c r="L548" s="59">
        <v>0</v>
      </c>
      <c r="M548" s="59"/>
      <c r="N548" s="59"/>
      <c r="O548" s="88">
        <v>-365</v>
      </c>
    </row>
    <row r="549" spans="1:15" ht="15.75" x14ac:dyDescent="0.25">
      <c r="A549" s="14"/>
      <c r="B549" s="14" t="s">
        <v>175</v>
      </c>
      <c r="C549" s="14" t="s">
        <v>176</v>
      </c>
      <c r="D549" s="14" t="s">
        <v>177</v>
      </c>
      <c r="E549" s="14">
        <v>0.18</v>
      </c>
      <c r="F549" s="14" t="s">
        <v>84</v>
      </c>
      <c r="G549" s="14" t="s">
        <v>85</v>
      </c>
      <c r="H549" s="56" t="s">
        <v>23</v>
      </c>
      <c r="I549" s="57" t="s">
        <v>29</v>
      </c>
      <c r="J549" s="61">
        <v>0.75</v>
      </c>
      <c r="K549" s="57">
        <v>65</v>
      </c>
      <c r="L549" s="59">
        <v>299</v>
      </c>
      <c r="M549" s="59"/>
      <c r="N549" s="59"/>
      <c r="O549" s="88">
        <v>0</v>
      </c>
    </row>
    <row r="550" spans="1:15" ht="15.75" x14ac:dyDescent="0.25">
      <c r="A550" s="14"/>
      <c r="B550" s="14" t="s">
        <v>175</v>
      </c>
      <c r="C550" s="14" t="s">
        <v>176</v>
      </c>
      <c r="D550" s="14" t="s">
        <v>177</v>
      </c>
      <c r="E550" s="14">
        <v>0.18</v>
      </c>
      <c r="F550" s="14" t="s">
        <v>84</v>
      </c>
      <c r="G550" s="14" t="s">
        <v>86</v>
      </c>
      <c r="H550" s="56" t="s">
        <v>23</v>
      </c>
      <c r="I550" s="57" t="s">
        <v>30</v>
      </c>
      <c r="J550" s="58">
        <v>1</v>
      </c>
      <c r="K550" s="57">
        <v>100</v>
      </c>
      <c r="L550" s="59">
        <v>569</v>
      </c>
      <c r="M550" s="59"/>
      <c r="N550" s="59"/>
      <c r="O550" s="88">
        <v>0</v>
      </c>
    </row>
    <row r="551" spans="1:15" ht="15.75" x14ac:dyDescent="0.25">
      <c r="A551" s="14"/>
      <c r="B551" s="14" t="s">
        <v>175</v>
      </c>
      <c r="C551" s="14" t="s">
        <v>176</v>
      </c>
      <c r="D551" s="14" t="s">
        <v>177</v>
      </c>
      <c r="E551" s="14">
        <v>0.18</v>
      </c>
      <c r="F551" s="14" t="s">
        <v>84</v>
      </c>
      <c r="G551" s="14" t="s">
        <v>86</v>
      </c>
      <c r="H551" s="42" t="s">
        <v>31</v>
      </c>
      <c r="I551" s="43" t="s">
        <v>32</v>
      </c>
      <c r="J551" s="47">
        <v>1</v>
      </c>
      <c r="K551" s="43">
        <v>100</v>
      </c>
      <c r="L551" s="45">
        <v>465</v>
      </c>
      <c r="M551" s="45"/>
      <c r="N551" s="45"/>
      <c r="O551" s="115">
        <v>0</v>
      </c>
    </row>
    <row r="552" spans="1:15" ht="15.75" x14ac:dyDescent="0.25">
      <c r="A552" s="14"/>
      <c r="B552" s="14" t="s">
        <v>175</v>
      </c>
      <c r="C552" s="14" t="s">
        <v>176</v>
      </c>
      <c r="D552" s="14" t="s">
        <v>177</v>
      </c>
      <c r="E552" s="14">
        <v>0.18</v>
      </c>
      <c r="F552" s="14" t="s">
        <v>84</v>
      </c>
      <c r="G552" s="14" t="s">
        <v>85</v>
      </c>
      <c r="H552" s="42" t="s">
        <v>31</v>
      </c>
      <c r="I552" s="43" t="s">
        <v>33</v>
      </c>
      <c r="J552" s="47">
        <v>1</v>
      </c>
      <c r="K552" s="43">
        <v>100</v>
      </c>
      <c r="L552" s="45">
        <v>439</v>
      </c>
      <c r="M552" s="45"/>
      <c r="N552" s="45"/>
      <c r="O552" s="115">
        <v>0</v>
      </c>
    </row>
    <row r="553" spans="1:15" ht="15.75" x14ac:dyDescent="0.25">
      <c r="A553" s="14"/>
      <c r="B553" s="14" t="s">
        <v>175</v>
      </c>
      <c r="C553" s="14" t="s">
        <v>176</v>
      </c>
      <c r="D553" s="14" t="s">
        <v>177</v>
      </c>
      <c r="E553" s="14">
        <v>0.18</v>
      </c>
      <c r="F553" s="14" t="s">
        <v>83</v>
      </c>
      <c r="G553" s="14" t="s">
        <v>85</v>
      </c>
      <c r="H553" s="42" t="s">
        <v>31</v>
      </c>
      <c r="I553" s="43" t="s">
        <v>34</v>
      </c>
      <c r="J553" s="47">
        <v>1</v>
      </c>
      <c r="K553" s="43">
        <v>100</v>
      </c>
      <c r="L553" s="45">
        <v>339</v>
      </c>
      <c r="M553" s="45"/>
      <c r="N553" s="45"/>
      <c r="O553" s="115">
        <v>0</v>
      </c>
    </row>
    <row r="554" spans="1:15" ht="15.75" x14ac:dyDescent="0.25">
      <c r="A554" s="14"/>
      <c r="B554" s="14" t="s">
        <v>175</v>
      </c>
      <c r="C554" s="14" t="s">
        <v>176</v>
      </c>
      <c r="D554" s="14" t="s">
        <v>177</v>
      </c>
      <c r="E554" s="14">
        <v>0.18</v>
      </c>
      <c r="F554" s="14" t="s">
        <v>83</v>
      </c>
      <c r="G554" s="14" t="s">
        <v>86</v>
      </c>
      <c r="H554" s="42" t="s">
        <v>31</v>
      </c>
      <c r="I554" s="43" t="s">
        <v>35</v>
      </c>
      <c r="J554" s="47">
        <v>1</v>
      </c>
      <c r="K554" s="43">
        <v>100</v>
      </c>
      <c r="L554" s="45">
        <v>0</v>
      </c>
      <c r="M554" s="45"/>
      <c r="N554" s="45"/>
      <c r="O554" s="115">
        <v>0</v>
      </c>
    </row>
    <row r="555" spans="1:15" ht="15.75" x14ac:dyDescent="0.25">
      <c r="A555" s="14"/>
      <c r="B555" s="14" t="s">
        <v>175</v>
      </c>
      <c r="C555" s="14" t="s">
        <v>176</v>
      </c>
      <c r="D555" s="14" t="s">
        <v>177</v>
      </c>
      <c r="E555" s="14">
        <v>0.18</v>
      </c>
      <c r="F555" s="14" t="s">
        <v>83</v>
      </c>
      <c r="G555" s="14" t="s">
        <v>85</v>
      </c>
      <c r="H555" s="42" t="s">
        <v>31</v>
      </c>
      <c r="I555" s="43" t="s">
        <v>36</v>
      </c>
      <c r="J555" s="47">
        <v>1</v>
      </c>
      <c r="K555" s="43">
        <v>100</v>
      </c>
      <c r="L555" s="45">
        <v>319</v>
      </c>
      <c r="M555" s="45"/>
      <c r="N555" s="45"/>
      <c r="O555" s="115">
        <v>0</v>
      </c>
    </row>
    <row r="556" spans="1:15" ht="15.75" x14ac:dyDescent="0.25">
      <c r="A556" s="14"/>
      <c r="B556" s="14" t="s">
        <v>175</v>
      </c>
      <c r="C556" s="14" t="s">
        <v>176</v>
      </c>
      <c r="D556" s="14" t="s">
        <v>177</v>
      </c>
      <c r="E556" s="14">
        <v>0.18</v>
      </c>
      <c r="F556" s="14" t="s">
        <v>84</v>
      </c>
      <c r="G556" s="14" t="s">
        <v>86</v>
      </c>
      <c r="H556" s="42" t="s">
        <v>31</v>
      </c>
      <c r="I556" s="43" t="s">
        <v>62</v>
      </c>
      <c r="J556" s="46">
        <v>0.75</v>
      </c>
      <c r="K556" s="43">
        <v>75</v>
      </c>
      <c r="L556" s="45">
        <v>419</v>
      </c>
      <c r="M556" s="45"/>
      <c r="N556" s="45"/>
      <c r="O556" s="115">
        <v>0</v>
      </c>
    </row>
    <row r="557" spans="1:15" ht="15.75" x14ac:dyDescent="0.25">
      <c r="A557" s="14"/>
      <c r="B557" s="14" t="s">
        <v>175</v>
      </c>
      <c r="C557" s="14" t="s">
        <v>176</v>
      </c>
      <c r="D557" s="14" t="s">
        <v>177</v>
      </c>
      <c r="E557" s="14">
        <v>0.18</v>
      </c>
      <c r="F557" s="14" t="s">
        <v>84</v>
      </c>
      <c r="G557" s="14" t="s">
        <v>86</v>
      </c>
      <c r="H557" s="42" t="s">
        <v>31</v>
      </c>
      <c r="I557" s="43" t="s">
        <v>37</v>
      </c>
      <c r="J557" s="46">
        <v>0.5</v>
      </c>
      <c r="K557" s="43">
        <v>50</v>
      </c>
      <c r="L557" s="45">
        <v>325</v>
      </c>
      <c r="M557" s="45"/>
      <c r="N557" s="45"/>
      <c r="O557" s="115">
        <v>0</v>
      </c>
    </row>
    <row r="558" spans="1:15" ht="15.75" x14ac:dyDescent="0.25">
      <c r="A558" s="14"/>
      <c r="B558" s="14" t="s">
        <v>175</v>
      </c>
      <c r="C558" s="14" t="s">
        <v>176</v>
      </c>
      <c r="D558" s="14" t="s">
        <v>177</v>
      </c>
      <c r="E558" s="14">
        <v>0.18</v>
      </c>
      <c r="F558" s="14" t="s">
        <v>84</v>
      </c>
      <c r="G558" s="14" t="s">
        <v>86</v>
      </c>
      <c r="H558" s="42" t="s">
        <v>31</v>
      </c>
      <c r="I558" s="43" t="s">
        <v>38</v>
      </c>
      <c r="J558" s="46">
        <v>0.75</v>
      </c>
      <c r="K558" s="43">
        <v>75</v>
      </c>
      <c r="L558" s="45">
        <v>399</v>
      </c>
      <c r="M558" s="45"/>
      <c r="N558" s="45"/>
      <c r="O558" s="115">
        <v>0</v>
      </c>
    </row>
    <row r="559" spans="1:15" ht="15.75" x14ac:dyDescent="0.25">
      <c r="A559" s="14"/>
      <c r="B559" s="14" t="s">
        <v>175</v>
      </c>
      <c r="C559" s="14" t="s">
        <v>176</v>
      </c>
      <c r="D559" s="14" t="s">
        <v>177</v>
      </c>
      <c r="E559" s="14">
        <v>0.18</v>
      </c>
      <c r="F559" s="14" t="s">
        <v>83</v>
      </c>
      <c r="G559" s="14" t="s">
        <v>86</v>
      </c>
      <c r="H559" s="127" t="s">
        <v>39</v>
      </c>
      <c r="I559" s="128" t="s">
        <v>90</v>
      </c>
      <c r="J559" s="122">
        <v>1.5</v>
      </c>
      <c r="K559" s="128">
        <v>150</v>
      </c>
      <c r="L559" s="129">
        <v>599</v>
      </c>
      <c r="M559" s="129"/>
      <c r="N559" s="129"/>
      <c r="O559" s="130">
        <v>0</v>
      </c>
    </row>
    <row r="560" spans="1:15" ht="15.75" x14ac:dyDescent="0.25">
      <c r="A560" s="14"/>
      <c r="B560" s="14" t="s">
        <v>175</v>
      </c>
      <c r="C560" s="14" t="s">
        <v>176</v>
      </c>
      <c r="D560" s="14" t="s">
        <v>177</v>
      </c>
      <c r="E560" s="14">
        <v>0.18</v>
      </c>
      <c r="F560" s="14" t="s">
        <v>83</v>
      </c>
      <c r="G560" s="14" t="s">
        <v>86</v>
      </c>
      <c r="H560" s="127" t="s">
        <v>39</v>
      </c>
      <c r="I560" s="128" t="s">
        <v>40</v>
      </c>
      <c r="J560" s="125">
        <v>1</v>
      </c>
      <c r="K560" s="128">
        <v>100</v>
      </c>
      <c r="L560" s="129">
        <v>459</v>
      </c>
      <c r="M560" s="129"/>
      <c r="N560" s="129"/>
      <c r="O560" s="130">
        <v>0</v>
      </c>
    </row>
    <row r="561" spans="1:15" ht="15.75" x14ac:dyDescent="0.25">
      <c r="A561" s="14"/>
      <c r="B561" s="14" t="s">
        <v>175</v>
      </c>
      <c r="C561" s="14" t="s">
        <v>176</v>
      </c>
      <c r="D561" s="14" t="s">
        <v>177</v>
      </c>
      <c r="E561" s="14">
        <v>0.18</v>
      </c>
      <c r="F561" s="14" t="s">
        <v>83</v>
      </c>
      <c r="G561" s="14" t="s">
        <v>86</v>
      </c>
      <c r="H561" s="127" t="s">
        <v>39</v>
      </c>
      <c r="I561" s="128" t="s">
        <v>70</v>
      </c>
      <c r="J561" s="126">
        <v>0.5</v>
      </c>
      <c r="K561" s="128">
        <v>50</v>
      </c>
      <c r="L561" s="129">
        <v>359</v>
      </c>
      <c r="M561" s="129"/>
      <c r="N561" s="129"/>
      <c r="O561" s="130">
        <v>0</v>
      </c>
    </row>
    <row r="562" spans="1:15" ht="15.75" x14ac:dyDescent="0.25">
      <c r="A562" s="14"/>
      <c r="B562" s="14" t="s">
        <v>175</v>
      </c>
      <c r="C562" s="14" t="s">
        <v>176</v>
      </c>
      <c r="D562" s="14" t="s">
        <v>177</v>
      </c>
      <c r="E562" s="14">
        <v>0.18</v>
      </c>
      <c r="F562" s="14" t="s">
        <v>83</v>
      </c>
      <c r="G562" s="14" t="s">
        <v>85</v>
      </c>
      <c r="H562" s="127" t="s">
        <v>39</v>
      </c>
      <c r="I562" s="128" t="s">
        <v>41</v>
      </c>
      <c r="J562" s="125">
        <v>1</v>
      </c>
      <c r="K562" s="128">
        <v>100</v>
      </c>
      <c r="L562" s="129">
        <v>369</v>
      </c>
      <c r="M562" s="129"/>
      <c r="N562" s="129"/>
      <c r="O562" s="130">
        <v>0</v>
      </c>
    </row>
    <row r="563" spans="1:15" ht="15.75" x14ac:dyDescent="0.25">
      <c r="A563" s="14"/>
      <c r="B563" s="14" t="s">
        <v>175</v>
      </c>
      <c r="C563" s="14" t="s">
        <v>176</v>
      </c>
      <c r="D563" s="14" t="s">
        <v>177</v>
      </c>
      <c r="E563" s="14">
        <v>0.18</v>
      </c>
      <c r="F563" s="14" t="s">
        <v>83</v>
      </c>
      <c r="G563" s="14" t="s">
        <v>85</v>
      </c>
      <c r="H563" s="127" t="s">
        <v>39</v>
      </c>
      <c r="I563" s="128" t="s">
        <v>88</v>
      </c>
      <c r="J563" s="126">
        <v>0.5</v>
      </c>
      <c r="K563" s="128">
        <v>50</v>
      </c>
      <c r="L563" s="129">
        <v>289</v>
      </c>
      <c r="M563" s="129"/>
      <c r="N563" s="129"/>
      <c r="O563" s="130">
        <v>0</v>
      </c>
    </row>
    <row r="564" spans="1:15" ht="15.75" x14ac:dyDescent="0.25">
      <c r="A564" s="14"/>
      <c r="B564" s="14" t="s">
        <v>175</v>
      </c>
      <c r="C564" s="14" t="s">
        <v>176</v>
      </c>
      <c r="D564" s="14" t="s">
        <v>177</v>
      </c>
      <c r="E564" s="14">
        <v>0.18</v>
      </c>
      <c r="F564" s="14" t="s">
        <v>83</v>
      </c>
      <c r="G564" s="14" t="s">
        <v>85</v>
      </c>
      <c r="H564" s="127" t="s">
        <v>39</v>
      </c>
      <c r="I564" s="128" t="s">
        <v>75</v>
      </c>
      <c r="J564" s="125">
        <v>1</v>
      </c>
      <c r="K564" s="128">
        <v>100</v>
      </c>
      <c r="L564" s="129">
        <v>369</v>
      </c>
      <c r="M564" s="129"/>
      <c r="N564" s="129"/>
      <c r="O564" s="130">
        <v>0</v>
      </c>
    </row>
    <row r="565" spans="1:15" ht="15.75" x14ac:dyDescent="0.25">
      <c r="A565" s="14"/>
      <c r="B565" s="14" t="s">
        <v>175</v>
      </c>
      <c r="C565" s="14" t="s">
        <v>176</v>
      </c>
      <c r="D565" s="14" t="s">
        <v>177</v>
      </c>
      <c r="E565" s="14">
        <v>0.18</v>
      </c>
      <c r="F565" s="14" t="s">
        <v>84</v>
      </c>
      <c r="G565" s="14" t="s">
        <v>86</v>
      </c>
      <c r="H565" s="127" t="s">
        <v>39</v>
      </c>
      <c r="I565" s="128" t="s">
        <v>66</v>
      </c>
      <c r="J565" s="125">
        <v>1</v>
      </c>
      <c r="K565" s="128">
        <v>100</v>
      </c>
      <c r="L565" s="129">
        <v>529</v>
      </c>
      <c r="M565" s="129"/>
      <c r="N565" s="129"/>
      <c r="O565" s="130">
        <v>0</v>
      </c>
    </row>
    <row r="566" spans="1:15" ht="15.75" x14ac:dyDescent="0.25">
      <c r="A566" s="14"/>
      <c r="B566" s="14" t="s">
        <v>175</v>
      </c>
      <c r="C566" s="14" t="s">
        <v>176</v>
      </c>
      <c r="D566" s="14" t="s">
        <v>177</v>
      </c>
      <c r="E566" s="14">
        <v>0.18</v>
      </c>
      <c r="F566" s="14" t="s">
        <v>84</v>
      </c>
      <c r="G566" s="14" t="s">
        <v>86</v>
      </c>
      <c r="H566" s="127" t="s">
        <v>39</v>
      </c>
      <c r="I566" s="128" t="s">
        <v>67</v>
      </c>
      <c r="J566" s="126">
        <v>0.5</v>
      </c>
      <c r="K566" s="128">
        <v>50</v>
      </c>
      <c r="L566" s="129">
        <v>399</v>
      </c>
      <c r="M566" s="129"/>
      <c r="N566" s="129"/>
      <c r="O566" s="130">
        <v>0</v>
      </c>
    </row>
    <row r="567" spans="1:15" ht="15.75" x14ac:dyDescent="0.25">
      <c r="A567" s="14"/>
      <c r="B567" s="14" t="s">
        <v>175</v>
      </c>
      <c r="C567" s="14" t="s">
        <v>176</v>
      </c>
      <c r="D567" s="14" t="s">
        <v>177</v>
      </c>
      <c r="E567" s="14">
        <v>0.18</v>
      </c>
      <c r="F567" s="14" t="s">
        <v>84</v>
      </c>
      <c r="G567" s="14" t="s">
        <v>85</v>
      </c>
      <c r="H567" s="127" t="s">
        <v>39</v>
      </c>
      <c r="I567" s="128" t="s">
        <v>65</v>
      </c>
      <c r="J567" s="125">
        <v>1</v>
      </c>
      <c r="K567" s="128">
        <v>100</v>
      </c>
      <c r="L567" s="129">
        <v>399</v>
      </c>
      <c r="M567" s="129"/>
      <c r="N567" s="129"/>
      <c r="O567" s="130">
        <v>0</v>
      </c>
    </row>
    <row r="568" spans="1:15" ht="15.75" x14ac:dyDescent="0.25">
      <c r="A568" s="14"/>
      <c r="B568" s="14" t="s">
        <v>175</v>
      </c>
      <c r="C568" s="14" t="s">
        <v>176</v>
      </c>
      <c r="D568" s="14" t="s">
        <v>177</v>
      </c>
      <c r="E568" s="14">
        <v>0.18</v>
      </c>
      <c r="F568" s="14" t="s">
        <v>84</v>
      </c>
      <c r="G568" s="14" t="s">
        <v>86</v>
      </c>
      <c r="H568" s="127" t="s">
        <v>39</v>
      </c>
      <c r="I568" s="128" t="s">
        <v>42</v>
      </c>
      <c r="J568" s="125">
        <v>1</v>
      </c>
      <c r="K568" s="128">
        <v>100</v>
      </c>
      <c r="L568" s="129">
        <v>529</v>
      </c>
      <c r="M568" s="129"/>
      <c r="N568" s="129"/>
      <c r="O568" s="130">
        <v>0</v>
      </c>
    </row>
    <row r="569" spans="1:15" ht="15.75" x14ac:dyDescent="0.25">
      <c r="A569" s="14"/>
      <c r="B569" s="14" t="s">
        <v>175</v>
      </c>
      <c r="C569" s="14" t="s">
        <v>176</v>
      </c>
      <c r="D569" s="14" t="s">
        <v>177</v>
      </c>
      <c r="E569" s="14">
        <v>0.18</v>
      </c>
      <c r="F569" s="14" t="s">
        <v>84</v>
      </c>
      <c r="G569" s="14" t="s">
        <v>85</v>
      </c>
      <c r="H569" s="127" t="s">
        <v>39</v>
      </c>
      <c r="I569" s="128" t="s">
        <v>43</v>
      </c>
      <c r="J569" s="125">
        <v>1</v>
      </c>
      <c r="K569" s="128">
        <v>100</v>
      </c>
      <c r="L569" s="129">
        <v>529</v>
      </c>
      <c r="M569" s="129"/>
      <c r="N569" s="129"/>
      <c r="O569" s="130">
        <v>0</v>
      </c>
    </row>
    <row r="570" spans="1:15" ht="15.75" x14ac:dyDescent="0.25">
      <c r="A570" s="14"/>
      <c r="B570" s="14" t="s">
        <v>175</v>
      </c>
      <c r="C570" s="14" t="s">
        <v>176</v>
      </c>
      <c r="D570" s="14" t="s">
        <v>177</v>
      </c>
      <c r="E570" s="14">
        <v>0.18</v>
      </c>
      <c r="F570" s="14" t="s">
        <v>83</v>
      </c>
      <c r="G570" s="14" t="s">
        <v>86</v>
      </c>
      <c r="H570" s="142" t="s">
        <v>44</v>
      </c>
      <c r="I570" s="143" t="s">
        <v>45</v>
      </c>
      <c r="J570" s="138">
        <v>1</v>
      </c>
      <c r="K570" s="143">
        <v>100</v>
      </c>
      <c r="L570" s="144">
        <v>415</v>
      </c>
      <c r="M570" s="144"/>
      <c r="N570" s="144"/>
      <c r="O570" s="145">
        <v>0</v>
      </c>
    </row>
    <row r="571" spans="1:15" ht="15.75" x14ac:dyDescent="0.25">
      <c r="A571" s="14"/>
      <c r="B571" s="14" t="s">
        <v>175</v>
      </c>
      <c r="C571" s="14" t="s">
        <v>176</v>
      </c>
      <c r="D571" s="14" t="s">
        <v>177</v>
      </c>
      <c r="E571" s="14">
        <v>0.18</v>
      </c>
      <c r="F571" s="14" t="s">
        <v>83</v>
      </c>
      <c r="G571" s="14" t="s">
        <v>86</v>
      </c>
      <c r="H571" s="142" t="s">
        <v>44</v>
      </c>
      <c r="I571" s="143" t="s">
        <v>46</v>
      </c>
      <c r="J571" s="141">
        <v>0.75</v>
      </c>
      <c r="K571" s="143">
        <v>75</v>
      </c>
      <c r="L571" s="144">
        <v>0</v>
      </c>
      <c r="M571" s="144"/>
      <c r="N571" s="144"/>
      <c r="O571" s="145">
        <v>0</v>
      </c>
    </row>
    <row r="572" spans="1:15" ht="15.75" x14ac:dyDescent="0.25">
      <c r="A572" s="14"/>
      <c r="B572" s="14" t="s">
        <v>175</v>
      </c>
      <c r="C572" s="14" t="s">
        <v>176</v>
      </c>
      <c r="D572" s="14" t="s">
        <v>177</v>
      </c>
      <c r="E572" s="14">
        <v>0.18</v>
      </c>
      <c r="F572" s="14" t="s">
        <v>83</v>
      </c>
      <c r="G572" s="14" t="s">
        <v>86</v>
      </c>
      <c r="H572" s="142" t="s">
        <v>44</v>
      </c>
      <c r="I572" s="143" t="s">
        <v>50</v>
      </c>
      <c r="J572" s="141">
        <v>0.75</v>
      </c>
      <c r="K572" s="143">
        <v>75</v>
      </c>
      <c r="L572" s="144">
        <v>0</v>
      </c>
      <c r="M572" s="144"/>
      <c r="N572" s="144"/>
      <c r="O572" s="145">
        <v>0</v>
      </c>
    </row>
    <row r="573" spans="1:15" ht="15.75" x14ac:dyDescent="0.25">
      <c r="A573" s="14"/>
      <c r="B573" s="14" t="s">
        <v>175</v>
      </c>
      <c r="C573" s="14" t="s">
        <v>176</v>
      </c>
      <c r="D573" s="14" t="s">
        <v>177</v>
      </c>
      <c r="E573" s="14">
        <v>0.18</v>
      </c>
      <c r="F573" s="14" t="s">
        <v>83</v>
      </c>
      <c r="G573" s="14" t="s">
        <v>85</v>
      </c>
      <c r="H573" s="142" t="s">
        <v>44</v>
      </c>
      <c r="I573" s="143" t="s">
        <v>49</v>
      </c>
      <c r="J573" s="137">
        <v>1.5</v>
      </c>
      <c r="K573" s="143">
        <v>150</v>
      </c>
      <c r="L573" s="144">
        <v>505</v>
      </c>
      <c r="M573" s="144"/>
      <c r="N573" s="144"/>
      <c r="O573" s="145">
        <v>0</v>
      </c>
    </row>
    <row r="574" spans="1:15" ht="15.75" x14ac:dyDescent="0.25">
      <c r="A574" s="14"/>
      <c r="B574" s="14" t="s">
        <v>175</v>
      </c>
      <c r="C574" s="14" t="s">
        <v>176</v>
      </c>
      <c r="D574" s="14" t="s">
        <v>177</v>
      </c>
      <c r="E574" s="14">
        <v>0.18</v>
      </c>
      <c r="F574" s="14" t="s">
        <v>83</v>
      </c>
      <c r="G574" s="14" t="s">
        <v>85</v>
      </c>
      <c r="H574" s="142" t="s">
        <v>44</v>
      </c>
      <c r="I574" s="143" t="s">
        <v>48</v>
      </c>
      <c r="J574" s="137">
        <v>1.25</v>
      </c>
      <c r="K574" s="143">
        <v>125</v>
      </c>
      <c r="L574" s="144">
        <v>0</v>
      </c>
      <c r="M574" s="144"/>
      <c r="N574" s="144"/>
      <c r="O574" s="145">
        <v>0</v>
      </c>
    </row>
    <row r="575" spans="1:15" ht="15.75" x14ac:dyDescent="0.25">
      <c r="A575" s="14"/>
      <c r="B575" s="14" t="s">
        <v>175</v>
      </c>
      <c r="C575" s="14" t="s">
        <v>176</v>
      </c>
      <c r="D575" s="14" t="s">
        <v>177</v>
      </c>
      <c r="E575" s="14">
        <v>0.18</v>
      </c>
      <c r="F575" s="14" t="s">
        <v>83</v>
      </c>
      <c r="G575" s="14" t="s">
        <v>85</v>
      </c>
      <c r="H575" s="142" t="s">
        <v>44</v>
      </c>
      <c r="I575" s="143" t="s">
        <v>47</v>
      </c>
      <c r="J575" s="138">
        <v>1</v>
      </c>
      <c r="K575" s="143">
        <v>100</v>
      </c>
      <c r="L575" s="144">
        <v>375</v>
      </c>
      <c r="M575" s="144"/>
      <c r="N575" s="144"/>
      <c r="O575" s="145">
        <v>0</v>
      </c>
    </row>
    <row r="576" spans="1:15" ht="15.75" x14ac:dyDescent="0.25">
      <c r="A576" s="14"/>
      <c r="B576" s="14" t="s">
        <v>175</v>
      </c>
      <c r="C576" s="14" t="s">
        <v>176</v>
      </c>
      <c r="D576" s="14" t="s">
        <v>177</v>
      </c>
      <c r="E576" s="14">
        <v>0.18</v>
      </c>
      <c r="F576" s="14" t="s">
        <v>83</v>
      </c>
      <c r="G576" s="14" t="s">
        <v>85</v>
      </c>
      <c r="H576" s="142" t="s">
        <v>44</v>
      </c>
      <c r="I576" s="143" t="s">
        <v>51</v>
      </c>
      <c r="J576" s="138">
        <v>1</v>
      </c>
      <c r="K576" s="143">
        <v>100</v>
      </c>
      <c r="L576" s="144">
        <v>369</v>
      </c>
      <c r="M576" s="144"/>
      <c r="N576" s="144"/>
      <c r="O576" s="145">
        <v>0</v>
      </c>
    </row>
    <row r="577" spans="1:15" ht="15.75" x14ac:dyDescent="0.25">
      <c r="A577" s="14"/>
      <c r="B577" s="14" t="s">
        <v>175</v>
      </c>
      <c r="C577" s="14" t="s">
        <v>176</v>
      </c>
      <c r="D577" s="14" t="s">
        <v>177</v>
      </c>
      <c r="E577" s="14">
        <v>0.18</v>
      </c>
      <c r="F577" s="14" t="s">
        <v>83</v>
      </c>
      <c r="G577" s="14" t="s">
        <v>85</v>
      </c>
      <c r="H577" s="142" t="s">
        <v>44</v>
      </c>
      <c r="I577" s="143" t="s">
        <v>52</v>
      </c>
      <c r="J577" s="141">
        <v>0.75</v>
      </c>
      <c r="K577" s="143">
        <v>60</v>
      </c>
      <c r="L577" s="144">
        <v>299</v>
      </c>
      <c r="M577" s="144"/>
      <c r="N577" s="144"/>
      <c r="O577" s="145">
        <v>0</v>
      </c>
    </row>
    <row r="578" spans="1:15" ht="15.75" x14ac:dyDescent="0.25">
      <c r="A578" s="14"/>
      <c r="B578" s="14" t="s">
        <v>175</v>
      </c>
      <c r="C578" s="14" t="s">
        <v>176</v>
      </c>
      <c r="D578" s="14" t="s">
        <v>177</v>
      </c>
      <c r="E578" s="14">
        <v>0.18</v>
      </c>
      <c r="F578" s="14" t="s">
        <v>84</v>
      </c>
      <c r="G578" s="14" t="s">
        <v>86</v>
      </c>
      <c r="H578" s="142" t="s">
        <v>44</v>
      </c>
      <c r="I578" s="143" t="s">
        <v>53</v>
      </c>
      <c r="J578" s="138">
        <v>1</v>
      </c>
      <c r="K578" s="143">
        <v>100</v>
      </c>
      <c r="L578" s="144">
        <v>525</v>
      </c>
      <c r="M578" s="144"/>
      <c r="N578" s="144"/>
      <c r="O578" s="145">
        <v>0</v>
      </c>
    </row>
    <row r="579" spans="1:15" ht="15.75" x14ac:dyDescent="0.25">
      <c r="A579" s="14"/>
      <c r="B579" s="14" t="s">
        <v>175</v>
      </c>
      <c r="C579" s="14" t="s">
        <v>176</v>
      </c>
      <c r="D579" s="14" t="s">
        <v>177</v>
      </c>
      <c r="E579" s="14">
        <v>0.18</v>
      </c>
      <c r="F579" s="14" t="s">
        <v>84</v>
      </c>
      <c r="G579" s="14" t="s">
        <v>85</v>
      </c>
      <c r="H579" s="142" t="s">
        <v>44</v>
      </c>
      <c r="I579" s="143" t="s">
        <v>54</v>
      </c>
      <c r="J579" s="138">
        <v>1</v>
      </c>
      <c r="K579" s="143">
        <v>100</v>
      </c>
      <c r="L579" s="144">
        <v>425</v>
      </c>
      <c r="M579" s="144"/>
      <c r="N579" s="144"/>
      <c r="O579" s="145">
        <v>0</v>
      </c>
    </row>
    <row r="580" spans="1:15" ht="15.75" x14ac:dyDescent="0.25">
      <c r="A580" s="14"/>
      <c r="B580" s="14" t="s">
        <v>175</v>
      </c>
      <c r="C580" s="14" t="s">
        <v>176</v>
      </c>
      <c r="D580" s="14" t="s">
        <v>177</v>
      </c>
      <c r="E580" s="14">
        <v>0.18</v>
      </c>
      <c r="F580" s="14" t="s">
        <v>84</v>
      </c>
      <c r="G580" s="14" t="s">
        <v>85</v>
      </c>
      <c r="H580" s="142" t="s">
        <v>44</v>
      </c>
      <c r="I580" s="143" t="s">
        <v>74</v>
      </c>
      <c r="J580" s="138">
        <v>1</v>
      </c>
      <c r="K580" s="143">
        <v>100</v>
      </c>
      <c r="L580" s="144">
        <v>449</v>
      </c>
      <c r="M580" s="144"/>
      <c r="N580" s="144"/>
      <c r="O580" s="145">
        <v>0</v>
      </c>
    </row>
    <row r="581" spans="1:15" ht="15.75" x14ac:dyDescent="0.25">
      <c r="A581" s="14"/>
      <c r="B581" s="14" t="s">
        <v>175</v>
      </c>
      <c r="C581" s="14" t="s">
        <v>176</v>
      </c>
      <c r="D581" s="14" t="s">
        <v>177</v>
      </c>
      <c r="E581" s="14">
        <v>0.18</v>
      </c>
      <c r="F581" s="14" t="s">
        <v>84</v>
      </c>
      <c r="G581" s="14" t="s">
        <v>86</v>
      </c>
      <c r="H581" s="142" t="s">
        <v>44</v>
      </c>
      <c r="I581" s="143" t="s">
        <v>68</v>
      </c>
      <c r="J581" s="138">
        <v>1</v>
      </c>
      <c r="K581" s="143">
        <v>100</v>
      </c>
      <c r="L581" s="144">
        <v>499</v>
      </c>
      <c r="M581" s="144"/>
      <c r="N581" s="144"/>
      <c r="O581" s="145">
        <v>0</v>
      </c>
    </row>
    <row r="582" spans="1:15" ht="15.75" x14ac:dyDescent="0.25">
      <c r="A582" s="14"/>
      <c r="B582" s="14" t="s">
        <v>175</v>
      </c>
      <c r="C582" s="14" t="s">
        <v>176</v>
      </c>
      <c r="D582" s="14" t="s">
        <v>177</v>
      </c>
      <c r="E582" s="14">
        <v>0.18</v>
      </c>
      <c r="F582" s="14" t="s">
        <v>84</v>
      </c>
      <c r="G582" s="14" t="s">
        <v>86</v>
      </c>
      <c r="H582" s="142" t="s">
        <v>44</v>
      </c>
      <c r="I582" s="143" t="s">
        <v>77</v>
      </c>
      <c r="J582" s="141">
        <v>0.5</v>
      </c>
      <c r="K582" s="143">
        <v>50</v>
      </c>
      <c r="L582" s="144">
        <v>379</v>
      </c>
      <c r="M582" s="144"/>
      <c r="N582" s="144"/>
      <c r="O582" s="145">
        <v>0</v>
      </c>
    </row>
    <row r="583" spans="1:15" ht="15.75" x14ac:dyDescent="0.25">
      <c r="A583" s="14"/>
      <c r="B583" s="14" t="s">
        <v>175</v>
      </c>
      <c r="C583" s="14" t="s">
        <v>176</v>
      </c>
      <c r="D583" s="14" t="s">
        <v>177</v>
      </c>
      <c r="E583" s="14">
        <v>0.18</v>
      </c>
      <c r="F583" s="14" t="s">
        <v>84</v>
      </c>
      <c r="G583" s="14" t="s">
        <v>86</v>
      </c>
      <c r="H583" s="142" t="s">
        <v>44</v>
      </c>
      <c r="I583" s="143" t="s">
        <v>78</v>
      </c>
      <c r="J583" s="141">
        <v>0.5</v>
      </c>
      <c r="K583" s="143">
        <v>30</v>
      </c>
      <c r="L583" s="144">
        <v>315</v>
      </c>
      <c r="M583" s="144"/>
      <c r="N583" s="144"/>
      <c r="O583" s="145">
        <v>0</v>
      </c>
    </row>
    <row r="584" spans="1:15" ht="15.75" x14ac:dyDescent="0.25">
      <c r="A584" s="14"/>
      <c r="B584" s="14" t="s">
        <v>175</v>
      </c>
      <c r="C584" s="14" t="s">
        <v>176</v>
      </c>
      <c r="D584" s="14" t="s">
        <v>177</v>
      </c>
      <c r="E584" s="14">
        <v>0.18</v>
      </c>
      <c r="F584" s="14" t="s">
        <v>83</v>
      </c>
      <c r="G584" s="14" t="s">
        <v>87</v>
      </c>
      <c r="H584" s="27" t="s">
        <v>55</v>
      </c>
      <c r="I584" s="28" t="s">
        <v>56</v>
      </c>
      <c r="J584" s="22">
        <v>1</v>
      </c>
      <c r="K584" s="28">
        <v>100</v>
      </c>
      <c r="L584" s="20">
        <v>0</v>
      </c>
      <c r="M584" s="20"/>
      <c r="N584" s="20"/>
      <c r="O584" s="16">
        <v>0</v>
      </c>
    </row>
    <row r="585" spans="1:15" ht="15.75" x14ac:dyDescent="0.25">
      <c r="A585" s="14"/>
      <c r="B585" s="14" t="s">
        <v>175</v>
      </c>
      <c r="C585" s="14" t="s">
        <v>176</v>
      </c>
      <c r="D585" s="14" t="s">
        <v>177</v>
      </c>
      <c r="E585" s="14">
        <v>0.18</v>
      </c>
      <c r="F585" s="14" t="s">
        <v>84</v>
      </c>
      <c r="G585" s="14" t="s">
        <v>86</v>
      </c>
      <c r="H585" s="165" t="s">
        <v>57</v>
      </c>
      <c r="I585" s="99" t="s">
        <v>58</v>
      </c>
      <c r="J585" s="100">
        <v>1</v>
      </c>
      <c r="K585" s="99">
        <v>100</v>
      </c>
      <c r="L585" s="102">
        <v>419</v>
      </c>
      <c r="M585" s="102"/>
      <c r="N585" s="102"/>
      <c r="O585" s="166">
        <v>0</v>
      </c>
    </row>
    <row r="586" spans="1:15" ht="15.75" x14ac:dyDescent="0.25">
      <c r="A586" s="14"/>
      <c r="B586" s="14" t="s">
        <v>175</v>
      </c>
      <c r="C586" s="14" t="s">
        <v>176</v>
      </c>
      <c r="D586" s="14" t="s">
        <v>177</v>
      </c>
      <c r="E586" s="14">
        <v>0.18</v>
      </c>
      <c r="F586" s="14" t="s">
        <v>84</v>
      </c>
      <c r="G586" s="14" t="s">
        <v>85</v>
      </c>
      <c r="H586" s="165" t="s">
        <v>57</v>
      </c>
      <c r="I586" s="99" t="s">
        <v>76</v>
      </c>
      <c r="J586" s="103">
        <v>0.5</v>
      </c>
      <c r="K586" s="99">
        <v>50</v>
      </c>
      <c r="L586" s="102">
        <v>0</v>
      </c>
      <c r="M586" s="102"/>
      <c r="N586" s="102"/>
      <c r="O586" s="166">
        <v>0</v>
      </c>
    </row>
    <row r="587" spans="1:15" ht="15.75" x14ac:dyDescent="0.25">
      <c r="A587" s="14"/>
      <c r="B587" s="14" t="s">
        <v>175</v>
      </c>
      <c r="C587" s="14" t="s">
        <v>176</v>
      </c>
      <c r="D587" s="14" t="s">
        <v>177</v>
      </c>
      <c r="E587" s="14">
        <v>0.18</v>
      </c>
      <c r="F587" s="14" t="s">
        <v>84</v>
      </c>
      <c r="G587" s="14" t="s">
        <v>85</v>
      </c>
      <c r="H587" s="165" t="s">
        <v>57</v>
      </c>
      <c r="I587" s="99" t="s">
        <v>59</v>
      </c>
      <c r="J587" s="100">
        <v>1</v>
      </c>
      <c r="K587" s="99">
        <v>100</v>
      </c>
      <c r="L587" s="102">
        <v>329</v>
      </c>
      <c r="M587" s="102"/>
      <c r="N587" s="102"/>
      <c r="O587" s="166">
        <v>0</v>
      </c>
    </row>
    <row r="588" spans="1:15" ht="15.75" x14ac:dyDescent="0.25">
      <c r="A588" s="14"/>
      <c r="B588" s="14" t="s">
        <v>175</v>
      </c>
      <c r="C588" s="14" t="s">
        <v>176</v>
      </c>
      <c r="D588" s="14" t="s">
        <v>177</v>
      </c>
      <c r="E588" s="14">
        <v>0.18</v>
      </c>
      <c r="F588" s="14" t="s">
        <v>84</v>
      </c>
      <c r="G588" s="14" t="s">
        <v>86</v>
      </c>
      <c r="H588" s="188" t="s">
        <v>71</v>
      </c>
      <c r="I588" s="172" t="s">
        <v>72</v>
      </c>
      <c r="J588" s="177">
        <v>0.75</v>
      </c>
      <c r="K588" s="172">
        <v>80</v>
      </c>
      <c r="L588" s="175">
        <v>0</v>
      </c>
      <c r="M588" s="175"/>
      <c r="N588" s="175"/>
      <c r="O588" s="176">
        <v>0</v>
      </c>
    </row>
    <row r="589" spans="1:15" ht="15.75" x14ac:dyDescent="0.25">
      <c r="A589" s="14"/>
      <c r="B589" s="14" t="s">
        <v>175</v>
      </c>
      <c r="C589" s="14" t="s">
        <v>176</v>
      </c>
      <c r="D589" s="14" t="s">
        <v>177</v>
      </c>
      <c r="E589" s="14">
        <v>0.18</v>
      </c>
      <c r="F589" s="14" t="s">
        <v>84</v>
      </c>
      <c r="G589" s="14" t="s">
        <v>86</v>
      </c>
      <c r="H589" s="188" t="s">
        <v>71</v>
      </c>
      <c r="I589" s="172" t="s">
        <v>73</v>
      </c>
      <c r="J589" s="177">
        <v>0.5</v>
      </c>
      <c r="K589" s="172">
        <v>50</v>
      </c>
      <c r="L589" s="175">
        <v>0</v>
      </c>
      <c r="M589" s="175"/>
      <c r="N589" s="175"/>
      <c r="O589" s="176">
        <v>0</v>
      </c>
    </row>
    <row r="590" spans="1:15" ht="15.75" x14ac:dyDescent="0.25">
      <c r="A590" s="14"/>
      <c r="B590" s="14" t="s">
        <v>175</v>
      </c>
      <c r="C590" s="14" t="s">
        <v>176</v>
      </c>
      <c r="D590" s="14" t="s">
        <v>177</v>
      </c>
      <c r="E590" s="14">
        <v>0.18</v>
      </c>
      <c r="F590" s="14" t="s">
        <v>83</v>
      </c>
      <c r="G590" s="14" t="s">
        <v>86</v>
      </c>
      <c r="H590" s="197" t="s">
        <v>60</v>
      </c>
      <c r="I590" s="198" t="s">
        <v>69</v>
      </c>
      <c r="J590" s="194">
        <v>1</v>
      </c>
      <c r="K590" s="198">
        <v>100</v>
      </c>
      <c r="L590" s="199">
        <v>0</v>
      </c>
      <c r="M590" s="199"/>
      <c r="N590" s="199"/>
      <c r="O590" s="200">
        <v>0</v>
      </c>
    </row>
    <row r="591" spans="1:15" ht="15.75" x14ac:dyDescent="0.25">
      <c r="A591" s="14"/>
      <c r="B591" s="14" t="s">
        <v>175</v>
      </c>
      <c r="C591" s="14" t="s">
        <v>176</v>
      </c>
      <c r="D591" s="14" t="s">
        <v>177</v>
      </c>
      <c r="E591" s="14">
        <v>0.18</v>
      </c>
      <c r="F591" s="14" t="s">
        <v>83</v>
      </c>
      <c r="G591" s="14" t="s">
        <v>86</v>
      </c>
      <c r="H591" s="197" t="s">
        <v>60</v>
      </c>
      <c r="I591" s="198" t="s">
        <v>61</v>
      </c>
      <c r="J591" s="194">
        <v>1</v>
      </c>
      <c r="K591" s="198">
        <v>100</v>
      </c>
      <c r="L591" s="199">
        <v>0</v>
      </c>
      <c r="M591" s="199"/>
      <c r="N591" s="199"/>
      <c r="O591" s="200">
        <v>0</v>
      </c>
    </row>
    <row r="592" spans="1:15" ht="15.75" x14ac:dyDescent="0.25">
      <c r="A592" s="14"/>
      <c r="B592" s="14" t="s">
        <v>175</v>
      </c>
      <c r="C592" s="14" t="s">
        <v>176</v>
      </c>
      <c r="D592" s="14" t="s">
        <v>177</v>
      </c>
      <c r="E592" s="14">
        <v>0.18</v>
      </c>
      <c r="F592" s="14" t="s">
        <v>84</v>
      </c>
      <c r="G592" s="14" t="s">
        <v>86</v>
      </c>
      <c r="H592" s="152" t="s">
        <v>170</v>
      </c>
      <c r="I592" s="94" t="s">
        <v>171</v>
      </c>
      <c r="J592" s="97">
        <v>0.75</v>
      </c>
      <c r="K592" s="94">
        <v>75</v>
      </c>
      <c r="L592" s="96">
        <v>405</v>
      </c>
      <c r="M592" s="96"/>
      <c r="N592" s="96"/>
      <c r="O592" s="153">
        <v>0</v>
      </c>
    </row>
    <row r="593" spans="1:15" ht="15.75" x14ac:dyDescent="0.25">
      <c r="A593" s="14"/>
      <c r="B593" s="14" t="s">
        <v>175</v>
      </c>
      <c r="C593" s="14" t="s">
        <v>176</v>
      </c>
      <c r="D593" s="14" t="s">
        <v>177</v>
      </c>
      <c r="E593" s="14">
        <v>0.18</v>
      </c>
      <c r="F593" s="14" t="s">
        <v>84</v>
      </c>
      <c r="G593" s="14" t="s">
        <v>86</v>
      </c>
      <c r="H593" s="152" t="s">
        <v>170</v>
      </c>
      <c r="I593" s="94" t="s">
        <v>172</v>
      </c>
      <c r="J593" s="97">
        <v>0.5</v>
      </c>
      <c r="K593" s="94">
        <v>50</v>
      </c>
      <c r="L593" s="96">
        <v>359</v>
      </c>
      <c r="M593" s="96"/>
      <c r="N593" s="96"/>
      <c r="O593" s="153">
        <v>0</v>
      </c>
    </row>
    <row r="594" spans="1:15" ht="15.75" x14ac:dyDescent="0.25">
      <c r="A594" s="14"/>
      <c r="B594" s="14" t="s">
        <v>175</v>
      </c>
      <c r="C594" s="14" t="s">
        <v>176</v>
      </c>
      <c r="D594" s="14" t="s">
        <v>177</v>
      </c>
      <c r="E594" s="14">
        <v>0.18</v>
      </c>
      <c r="F594" s="14" t="s">
        <v>83</v>
      </c>
      <c r="G594" s="14" t="s">
        <v>85</v>
      </c>
      <c r="H594" s="152" t="s">
        <v>170</v>
      </c>
      <c r="I594" s="94" t="s">
        <v>173</v>
      </c>
      <c r="J594" s="95">
        <v>1</v>
      </c>
      <c r="K594" s="94">
        <v>100</v>
      </c>
      <c r="L594" s="96">
        <v>339</v>
      </c>
      <c r="M594" s="96"/>
      <c r="N594" s="96"/>
      <c r="O594" s="153">
        <v>0</v>
      </c>
    </row>
    <row r="595" spans="1:15" ht="15.75" x14ac:dyDescent="0.25">
      <c r="A595" s="14"/>
      <c r="B595" s="14" t="s">
        <v>175</v>
      </c>
      <c r="C595" s="14" t="s">
        <v>176</v>
      </c>
      <c r="D595" s="14" t="s">
        <v>177</v>
      </c>
      <c r="E595" s="14">
        <v>0.18</v>
      </c>
      <c r="F595" s="14" t="s">
        <v>83</v>
      </c>
      <c r="G595" s="14" t="s">
        <v>85</v>
      </c>
      <c r="H595" s="152" t="s">
        <v>170</v>
      </c>
      <c r="I595" s="94" t="s">
        <v>174</v>
      </c>
      <c r="J595" s="97">
        <v>0.5</v>
      </c>
      <c r="K595" s="94">
        <v>50</v>
      </c>
      <c r="L595" s="96">
        <v>249</v>
      </c>
      <c r="M595" s="96"/>
      <c r="N595" s="96"/>
      <c r="O595" s="153">
        <v>0</v>
      </c>
    </row>
    <row r="596" spans="1:15" ht="15.75" x14ac:dyDescent="0.25">
      <c r="A596" s="14">
        <v>23659</v>
      </c>
      <c r="B596" s="14" t="s">
        <v>178</v>
      </c>
      <c r="C596" s="14" t="s">
        <v>5</v>
      </c>
      <c r="D596" s="14" t="s">
        <v>179</v>
      </c>
      <c r="E596" s="14">
        <v>0.22</v>
      </c>
      <c r="F596" s="14" t="s">
        <v>83</v>
      </c>
      <c r="G596" s="14" t="s">
        <v>85</v>
      </c>
      <c r="H596" s="36" t="s">
        <v>17</v>
      </c>
      <c r="I596" s="37" t="s">
        <v>187</v>
      </c>
      <c r="J596" s="38">
        <v>2</v>
      </c>
      <c r="K596" s="39">
        <v>200</v>
      </c>
      <c r="L596" s="40"/>
      <c r="M596" s="40"/>
      <c r="N596" s="40"/>
      <c r="O596" s="40">
        <v>0</v>
      </c>
    </row>
    <row r="597" spans="1:15" ht="15.75" x14ac:dyDescent="0.25">
      <c r="A597" s="14">
        <v>20872</v>
      </c>
      <c r="B597" s="14" t="s">
        <v>178</v>
      </c>
      <c r="C597" s="14" t="s">
        <v>5</v>
      </c>
      <c r="D597" s="14" t="s">
        <v>179</v>
      </c>
      <c r="E597" s="14">
        <v>0.22</v>
      </c>
      <c r="F597" s="14" t="s">
        <v>83</v>
      </c>
      <c r="G597" s="14" t="s">
        <v>85</v>
      </c>
      <c r="H597" s="36" t="s">
        <v>17</v>
      </c>
      <c r="I597" s="37" t="s">
        <v>188</v>
      </c>
      <c r="J597" s="38">
        <v>1</v>
      </c>
      <c r="K597" s="39">
        <v>100</v>
      </c>
      <c r="L597" s="40">
        <v>4320</v>
      </c>
      <c r="M597" s="40"/>
      <c r="N597" s="40"/>
      <c r="O597" s="40">
        <v>4320</v>
      </c>
    </row>
    <row r="598" spans="1:15" ht="15.75" x14ac:dyDescent="0.25">
      <c r="A598" s="14">
        <v>20873</v>
      </c>
      <c r="B598" s="14" t="s">
        <v>178</v>
      </c>
      <c r="C598" s="14" t="s">
        <v>5</v>
      </c>
      <c r="D598" s="14" t="s">
        <v>179</v>
      </c>
      <c r="E598" s="14">
        <v>0.22</v>
      </c>
      <c r="F598" s="14" t="s">
        <v>83</v>
      </c>
      <c r="G598" s="14" t="s">
        <v>85</v>
      </c>
      <c r="H598" s="36" t="s">
        <v>17</v>
      </c>
      <c r="I598" s="37" t="s">
        <v>189</v>
      </c>
      <c r="J598" s="37">
        <v>0.5</v>
      </c>
      <c r="K598" s="41">
        <v>50</v>
      </c>
      <c r="L598" s="65">
        <v>3100</v>
      </c>
      <c r="M598" s="65"/>
      <c r="N598" s="65"/>
      <c r="O598" s="40">
        <v>3100</v>
      </c>
    </row>
    <row r="599" spans="1:15" ht="15.75" x14ac:dyDescent="0.25">
      <c r="A599" s="14">
        <v>34656</v>
      </c>
      <c r="B599" s="14" t="s">
        <v>178</v>
      </c>
      <c r="C599" s="14" t="s">
        <v>5</v>
      </c>
      <c r="D599" s="14" t="s">
        <v>179</v>
      </c>
      <c r="E599" s="14">
        <v>0.22</v>
      </c>
      <c r="F599" s="14" t="s">
        <v>83</v>
      </c>
      <c r="G599" s="14" t="s">
        <v>85</v>
      </c>
      <c r="H599" s="36" t="s">
        <v>17</v>
      </c>
      <c r="I599" s="37" t="s">
        <v>190</v>
      </c>
      <c r="J599" s="37">
        <v>0.75</v>
      </c>
      <c r="K599" s="41">
        <v>75</v>
      </c>
      <c r="L599" s="65">
        <v>3140</v>
      </c>
      <c r="M599" s="65"/>
      <c r="N599" s="65"/>
      <c r="O599" s="40">
        <v>3140</v>
      </c>
    </row>
    <row r="600" spans="1:15" ht="15.75" x14ac:dyDescent="0.25">
      <c r="A600" s="14">
        <v>26085</v>
      </c>
      <c r="B600" s="14" t="s">
        <v>178</v>
      </c>
      <c r="C600" s="14" t="s">
        <v>5</v>
      </c>
      <c r="D600" s="14" t="s">
        <v>179</v>
      </c>
      <c r="E600" s="14">
        <v>0.22</v>
      </c>
      <c r="F600" s="14" t="s">
        <v>83</v>
      </c>
      <c r="G600" s="14" t="s">
        <v>86</v>
      </c>
      <c r="H600" s="36" t="s">
        <v>17</v>
      </c>
      <c r="I600" s="37" t="s">
        <v>191</v>
      </c>
      <c r="J600" s="38">
        <v>2</v>
      </c>
      <c r="K600" s="41">
        <v>200</v>
      </c>
      <c r="L600" s="65">
        <v>4725</v>
      </c>
      <c r="M600" s="65"/>
      <c r="N600" s="65"/>
      <c r="O600" s="40">
        <v>4725</v>
      </c>
    </row>
    <row r="601" spans="1:15" ht="15.75" x14ac:dyDescent="0.25">
      <c r="A601" s="14">
        <v>24578</v>
      </c>
      <c r="B601" s="14" t="s">
        <v>178</v>
      </c>
      <c r="C601" s="14" t="s">
        <v>5</v>
      </c>
      <c r="D601" s="14" t="s">
        <v>179</v>
      </c>
      <c r="E601" s="14">
        <v>0.22</v>
      </c>
      <c r="F601" s="14" t="s">
        <v>83</v>
      </c>
      <c r="G601" s="14" t="s">
        <v>86</v>
      </c>
      <c r="H601" s="36" t="s">
        <v>17</v>
      </c>
      <c r="I601" s="37" t="s">
        <v>192</v>
      </c>
      <c r="J601" s="37">
        <v>0.75</v>
      </c>
      <c r="K601" s="41">
        <v>75</v>
      </c>
      <c r="L601" s="65">
        <v>4725</v>
      </c>
      <c r="M601" s="65"/>
      <c r="N601" s="65"/>
      <c r="O601" s="40">
        <v>4725</v>
      </c>
    </row>
    <row r="602" spans="1:15" ht="15.75" x14ac:dyDescent="0.25">
      <c r="A602" s="14">
        <v>36988</v>
      </c>
      <c r="B602" s="14" t="s">
        <v>178</v>
      </c>
      <c r="C602" s="14" t="s">
        <v>5</v>
      </c>
      <c r="D602" s="14" t="s">
        <v>179</v>
      </c>
      <c r="E602" s="14">
        <v>0.22</v>
      </c>
      <c r="F602" s="14" t="s">
        <v>84</v>
      </c>
      <c r="G602" s="14" t="s">
        <v>86</v>
      </c>
      <c r="H602" s="36" t="s">
        <v>17</v>
      </c>
      <c r="I602" s="37" t="s">
        <v>193</v>
      </c>
      <c r="J602" s="37">
        <v>0.75</v>
      </c>
      <c r="K602" s="41">
        <v>85</v>
      </c>
      <c r="L602" s="65">
        <v>4750</v>
      </c>
      <c r="M602" s="65"/>
      <c r="N602" s="65"/>
      <c r="O602" s="40">
        <v>4750</v>
      </c>
    </row>
    <row r="603" spans="1:15" ht="15.75" x14ac:dyDescent="0.25">
      <c r="A603" s="14">
        <v>36987</v>
      </c>
      <c r="B603" s="14" t="s">
        <v>178</v>
      </c>
      <c r="C603" s="14" t="s">
        <v>5</v>
      </c>
      <c r="D603" s="14" t="s">
        <v>179</v>
      </c>
      <c r="E603" s="14">
        <v>0.22</v>
      </c>
      <c r="F603" s="14" t="s">
        <v>84</v>
      </c>
      <c r="G603" s="14" t="s">
        <v>86</v>
      </c>
      <c r="H603" s="36" t="s">
        <v>17</v>
      </c>
      <c r="I603" s="37" t="s">
        <v>194</v>
      </c>
      <c r="J603" s="37">
        <v>0.5</v>
      </c>
      <c r="K603" s="41">
        <v>50</v>
      </c>
      <c r="L603" s="65">
        <v>3700</v>
      </c>
      <c r="M603" s="65"/>
      <c r="N603" s="65"/>
      <c r="O603" s="40">
        <v>3700</v>
      </c>
    </row>
    <row r="604" spans="1:15" ht="15.75" x14ac:dyDescent="0.25">
      <c r="A604" s="14">
        <v>36986</v>
      </c>
      <c r="B604" s="14" t="s">
        <v>178</v>
      </c>
      <c r="C604" s="14" t="s">
        <v>5</v>
      </c>
      <c r="D604" s="14" t="s">
        <v>179</v>
      </c>
      <c r="E604" s="14">
        <v>0.22</v>
      </c>
      <c r="F604" s="14" t="s">
        <v>84</v>
      </c>
      <c r="G604" s="14" t="s">
        <v>86</v>
      </c>
      <c r="H604" s="36" t="s">
        <v>17</v>
      </c>
      <c r="I604" s="37" t="s">
        <v>195</v>
      </c>
      <c r="J604" s="37">
        <v>0.5</v>
      </c>
      <c r="K604" s="41">
        <v>30</v>
      </c>
      <c r="L604" s="65">
        <v>2900</v>
      </c>
      <c r="M604" s="65"/>
      <c r="N604" s="65"/>
      <c r="O604" s="40">
        <v>2900</v>
      </c>
    </row>
    <row r="605" spans="1:15" ht="15.75" x14ac:dyDescent="0.25">
      <c r="A605" s="14">
        <v>20396</v>
      </c>
      <c r="B605" s="14" t="s">
        <v>178</v>
      </c>
      <c r="C605" s="14" t="s">
        <v>5</v>
      </c>
      <c r="D605" s="14" t="s">
        <v>179</v>
      </c>
      <c r="E605" s="14">
        <v>0.22</v>
      </c>
      <c r="F605" s="14" t="s">
        <v>84</v>
      </c>
      <c r="G605" s="14" t="s">
        <v>85</v>
      </c>
      <c r="H605" s="36" t="s">
        <v>17</v>
      </c>
      <c r="I605" s="37" t="s">
        <v>196</v>
      </c>
      <c r="J605" s="38">
        <v>1</v>
      </c>
      <c r="K605" s="41">
        <v>100</v>
      </c>
      <c r="L605" s="65">
        <v>4985</v>
      </c>
      <c r="M605" s="65"/>
      <c r="N605" s="65"/>
      <c r="O605" s="40">
        <v>4985</v>
      </c>
    </row>
    <row r="606" spans="1:15" ht="15.75" x14ac:dyDescent="0.25">
      <c r="A606" s="14">
        <v>20397</v>
      </c>
      <c r="B606" s="14" t="s">
        <v>178</v>
      </c>
      <c r="C606" s="14" t="s">
        <v>5</v>
      </c>
      <c r="D606" s="14" t="s">
        <v>179</v>
      </c>
      <c r="E606" s="14">
        <v>0.22</v>
      </c>
      <c r="F606" s="14" t="s">
        <v>84</v>
      </c>
      <c r="G606" s="14" t="s">
        <v>85</v>
      </c>
      <c r="H606" s="36" t="s">
        <v>17</v>
      </c>
      <c r="I606" s="37" t="s">
        <v>197</v>
      </c>
      <c r="J606" s="37">
        <v>0.5</v>
      </c>
      <c r="K606" s="41">
        <v>50</v>
      </c>
      <c r="L606" s="65">
        <v>3580</v>
      </c>
      <c r="M606" s="65"/>
      <c r="N606" s="65"/>
      <c r="O606" s="40">
        <v>3580</v>
      </c>
    </row>
    <row r="607" spans="1:15" ht="15.75" x14ac:dyDescent="0.25">
      <c r="A607" s="14">
        <v>38302</v>
      </c>
      <c r="B607" s="14" t="s">
        <v>178</v>
      </c>
      <c r="C607" s="14" t="s">
        <v>5</v>
      </c>
      <c r="D607" s="14" t="s">
        <v>179</v>
      </c>
      <c r="E607" s="14">
        <v>0.22</v>
      </c>
      <c r="F607" s="14" t="s">
        <v>83</v>
      </c>
      <c r="G607" s="14" t="s">
        <v>87</v>
      </c>
      <c r="H607" s="36" t="s">
        <v>17</v>
      </c>
      <c r="I607" s="37" t="s">
        <v>198</v>
      </c>
      <c r="J607" s="38">
        <v>1</v>
      </c>
      <c r="K607" s="41">
        <v>100</v>
      </c>
      <c r="L607" s="65"/>
      <c r="M607" s="65"/>
      <c r="N607" s="65"/>
      <c r="O607" s="40">
        <v>0</v>
      </c>
    </row>
    <row r="608" spans="1:15" ht="15.75" x14ac:dyDescent="0.25">
      <c r="A608" s="14">
        <v>37065</v>
      </c>
      <c r="B608" s="14" t="s">
        <v>178</v>
      </c>
      <c r="C608" s="14" t="s">
        <v>5</v>
      </c>
      <c r="D608" s="14" t="s">
        <v>179</v>
      </c>
      <c r="E608" s="14">
        <v>0.22</v>
      </c>
      <c r="F608" s="14" t="s">
        <v>83</v>
      </c>
      <c r="G608" s="14" t="s">
        <v>87</v>
      </c>
      <c r="H608" s="36" t="s">
        <v>17</v>
      </c>
      <c r="I608" s="37" t="s">
        <v>199</v>
      </c>
      <c r="J608" s="38">
        <v>1</v>
      </c>
      <c r="K608" s="41">
        <v>100</v>
      </c>
      <c r="L608" s="65">
        <v>3250</v>
      </c>
      <c r="M608" s="65"/>
      <c r="N608" s="65"/>
      <c r="O608" s="40">
        <v>3250</v>
      </c>
    </row>
    <row r="609" spans="1:15" ht="15.75" x14ac:dyDescent="0.25">
      <c r="A609" s="14" t="s">
        <v>63</v>
      </c>
      <c r="B609" s="14" t="s">
        <v>178</v>
      </c>
      <c r="C609" s="14" t="s">
        <v>5</v>
      </c>
      <c r="D609" s="14" t="s">
        <v>179</v>
      </c>
      <c r="E609" s="14">
        <v>0.22</v>
      </c>
      <c r="F609" s="14" t="s">
        <v>84</v>
      </c>
      <c r="G609" s="14" t="s">
        <v>85</v>
      </c>
      <c r="H609" s="36" t="s">
        <v>17</v>
      </c>
      <c r="I609" s="37" t="s">
        <v>200</v>
      </c>
      <c r="J609" s="38">
        <v>1</v>
      </c>
      <c r="K609" s="41">
        <v>100</v>
      </c>
      <c r="L609" s="65">
        <v>5300</v>
      </c>
      <c r="M609" s="65"/>
      <c r="N609" s="65"/>
      <c r="O609" s="40">
        <v>5300</v>
      </c>
    </row>
    <row r="610" spans="1:15" ht="15.75" x14ac:dyDescent="0.25">
      <c r="A610" s="14" t="s">
        <v>64</v>
      </c>
      <c r="B610" s="14" t="s">
        <v>178</v>
      </c>
      <c r="C610" s="14" t="s">
        <v>5</v>
      </c>
      <c r="D610" s="14" t="s">
        <v>179</v>
      </c>
      <c r="E610" s="14">
        <v>0.22</v>
      </c>
      <c r="F610" s="14" t="s">
        <v>84</v>
      </c>
      <c r="G610" s="14" t="s">
        <v>85</v>
      </c>
      <c r="H610" s="36" t="s">
        <v>17</v>
      </c>
      <c r="I610" s="37" t="s">
        <v>201</v>
      </c>
      <c r="J610" s="37">
        <v>0.5</v>
      </c>
      <c r="K610" s="41">
        <v>50</v>
      </c>
      <c r="L610" s="65">
        <v>3900</v>
      </c>
      <c r="M610" s="65"/>
      <c r="N610" s="65"/>
      <c r="O610" s="40">
        <v>3900</v>
      </c>
    </row>
    <row r="611" spans="1:15" ht="15.75" x14ac:dyDescent="0.25">
      <c r="A611" s="14">
        <v>26214</v>
      </c>
      <c r="B611" s="14" t="s">
        <v>178</v>
      </c>
      <c r="C611" s="14" t="s">
        <v>5</v>
      </c>
      <c r="D611" s="14" t="s">
        <v>179</v>
      </c>
      <c r="E611" s="14">
        <v>0.22</v>
      </c>
      <c r="F611" s="14" t="s">
        <v>83</v>
      </c>
      <c r="G611" s="14" t="s">
        <v>85</v>
      </c>
      <c r="H611" s="36" t="s">
        <v>17</v>
      </c>
      <c r="I611" s="37" t="s">
        <v>202</v>
      </c>
      <c r="J611" s="38">
        <v>1</v>
      </c>
      <c r="K611" s="41">
        <v>100</v>
      </c>
      <c r="L611" s="65">
        <v>5000</v>
      </c>
      <c r="M611" s="65"/>
      <c r="N611" s="65"/>
      <c r="O611" s="40">
        <v>5000</v>
      </c>
    </row>
    <row r="612" spans="1:15" ht="15.75" x14ac:dyDescent="0.25">
      <c r="A612" s="14">
        <v>28765</v>
      </c>
      <c r="B612" s="14" t="s">
        <v>178</v>
      </c>
      <c r="C612" s="14" t="s">
        <v>5</v>
      </c>
      <c r="D612" s="14" t="s">
        <v>179</v>
      </c>
      <c r="E612" s="14">
        <v>0.22</v>
      </c>
      <c r="F612" s="14" t="s">
        <v>83</v>
      </c>
      <c r="G612" s="14" t="s">
        <v>86</v>
      </c>
      <c r="H612" s="36" t="s">
        <v>17</v>
      </c>
      <c r="I612" s="37" t="s">
        <v>203</v>
      </c>
      <c r="J612" s="38">
        <v>1</v>
      </c>
      <c r="K612" s="41">
        <v>100</v>
      </c>
      <c r="L612" s="65"/>
      <c r="M612" s="65"/>
      <c r="N612" s="65"/>
      <c r="O612" s="40">
        <v>0</v>
      </c>
    </row>
    <row r="613" spans="1:15" ht="15.75" x14ac:dyDescent="0.25">
      <c r="A613" s="14"/>
      <c r="B613" s="14" t="s">
        <v>178</v>
      </c>
      <c r="C613" s="14" t="s">
        <v>5</v>
      </c>
      <c r="D613" s="14" t="s">
        <v>179</v>
      </c>
      <c r="E613" s="14">
        <v>0.22</v>
      </c>
      <c r="F613" s="14" t="s">
        <v>83</v>
      </c>
      <c r="G613" s="14" t="s">
        <v>86</v>
      </c>
      <c r="H613" s="49" t="s">
        <v>18</v>
      </c>
      <c r="I613" s="50" t="s">
        <v>19</v>
      </c>
      <c r="J613" s="55">
        <v>1</v>
      </c>
      <c r="K613" s="50">
        <v>100</v>
      </c>
      <c r="L613" s="53"/>
      <c r="M613" s="53"/>
      <c r="N613" s="53"/>
      <c r="O613" s="79">
        <v>0</v>
      </c>
    </row>
    <row r="614" spans="1:15" ht="15.75" x14ac:dyDescent="0.25">
      <c r="A614" s="14"/>
      <c r="B614" s="14" t="s">
        <v>178</v>
      </c>
      <c r="C614" s="14" t="s">
        <v>5</v>
      </c>
      <c r="D614" s="14" t="s">
        <v>179</v>
      </c>
      <c r="E614" s="14">
        <v>0.22</v>
      </c>
      <c r="F614" s="14" t="s">
        <v>83</v>
      </c>
      <c r="G614" s="14" t="s">
        <v>85</v>
      </c>
      <c r="H614" s="49" t="s">
        <v>18</v>
      </c>
      <c r="I614" s="50" t="s">
        <v>89</v>
      </c>
      <c r="J614" s="54">
        <v>0.5</v>
      </c>
      <c r="K614" s="50">
        <v>50</v>
      </c>
      <c r="L614" s="53">
        <v>3410</v>
      </c>
      <c r="M614" s="53"/>
      <c r="N614" s="53"/>
      <c r="O614" s="79">
        <v>3410</v>
      </c>
    </row>
    <row r="615" spans="1:15" ht="15.75" x14ac:dyDescent="0.25">
      <c r="A615" s="14"/>
      <c r="B615" s="14" t="s">
        <v>178</v>
      </c>
      <c r="C615" s="14" t="s">
        <v>5</v>
      </c>
      <c r="D615" s="14" t="s">
        <v>179</v>
      </c>
      <c r="E615" s="14">
        <v>0.22</v>
      </c>
      <c r="F615" s="14" t="s">
        <v>83</v>
      </c>
      <c r="G615" s="14" t="s">
        <v>85</v>
      </c>
      <c r="H615" s="49" t="s">
        <v>18</v>
      </c>
      <c r="I615" s="50" t="s">
        <v>20</v>
      </c>
      <c r="J615" s="55">
        <v>1</v>
      </c>
      <c r="K615" s="50">
        <v>100</v>
      </c>
      <c r="L615" s="53">
        <v>4550</v>
      </c>
      <c r="M615" s="53"/>
      <c r="N615" s="53"/>
      <c r="O615" s="79">
        <v>4550</v>
      </c>
    </row>
    <row r="616" spans="1:15" ht="15.75" x14ac:dyDescent="0.25">
      <c r="A616" s="14"/>
      <c r="B616" s="14" t="s">
        <v>178</v>
      </c>
      <c r="C616" s="14" t="s">
        <v>5</v>
      </c>
      <c r="D616" s="14" t="s">
        <v>179</v>
      </c>
      <c r="E616" s="14">
        <v>0.22</v>
      </c>
      <c r="F616" s="14" t="s">
        <v>84</v>
      </c>
      <c r="G616" s="14" t="s">
        <v>86</v>
      </c>
      <c r="H616" s="49" t="s">
        <v>18</v>
      </c>
      <c r="I616" s="50" t="s">
        <v>21</v>
      </c>
      <c r="J616" s="55">
        <v>1</v>
      </c>
      <c r="K616" s="50">
        <v>100</v>
      </c>
      <c r="L616" s="53">
        <v>5290</v>
      </c>
      <c r="M616" s="53"/>
      <c r="N616" s="53"/>
      <c r="O616" s="79">
        <v>5290</v>
      </c>
    </row>
    <row r="617" spans="1:15" ht="15.75" x14ac:dyDescent="0.25">
      <c r="A617" s="14"/>
      <c r="B617" s="14" t="s">
        <v>178</v>
      </c>
      <c r="C617" s="14" t="s">
        <v>5</v>
      </c>
      <c r="D617" s="14" t="s">
        <v>179</v>
      </c>
      <c r="E617" s="14">
        <v>0.22</v>
      </c>
      <c r="F617" s="14" t="s">
        <v>84</v>
      </c>
      <c r="G617" s="14" t="s">
        <v>86</v>
      </c>
      <c r="H617" s="49" t="s">
        <v>18</v>
      </c>
      <c r="I617" s="50" t="s">
        <v>79</v>
      </c>
      <c r="J617" s="54">
        <v>0.5</v>
      </c>
      <c r="K617" s="50">
        <v>50</v>
      </c>
      <c r="L617" s="53">
        <v>4000</v>
      </c>
      <c r="M617" s="53"/>
      <c r="N617" s="53"/>
      <c r="O617" s="79">
        <v>4000</v>
      </c>
    </row>
    <row r="618" spans="1:15" ht="15.75" x14ac:dyDescent="0.25">
      <c r="A618" s="14"/>
      <c r="B618" s="14" t="s">
        <v>178</v>
      </c>
      <c r="C618" s="14" t="s">
        <v>5</v>
      </c>
      <c r="D618" s="14" t="s">
        <v>179</v>
      </c>
      <c r="E618" s="14">
        <v>0.22</v>
      </c>
      <c r="F618" s="14" t="s">
        <v>84</v>
      </c>
      <c r="G618" s="14" t="s">
        <v>86</v>
      </c>
      <c r="H618" s="49" t="s">
        <v>18</v>
      </c>
      <c r="I618" s="50" t="s">
        <v>80</v>
      </c>
      <c r="J618" s="54">
        <v>0.5</v>
      </c>
      <c r="K618" s="50">
        <v>30</v>
      </c>
      <c r="L618" s="53">
        <v>2945</v>
      </c>
      <c r="M618" s="53"/>
      <c r="N618" s="53"/>
      <c r="O618" s="79">
        <v>2945</v>
      </c>
    </row>
    <row r="619" spans="1:15" ht="15.75" x14ac:dyDescent="0.25">
      <c r="A619" s="14"/>
      <c r="B619" s="14" t="s">
        <v>178</v>
      </c>
      <c r="C619" s="14" t="s">
        <v>5</v>
      </c>
      <c r="D619" s="14" t="s">
        <v>179</v>
      </c>
      <c r="E619" s="14">
        <v>0.22</v>
      </c>
      <c r="F619" s="14" t="s">
        <v>84</v>
      </c>
      <c r="G619" s="14" t="s">
        <v>85</v>
      </c>
      <c r="H619" s="49" t="s">
        <v>18</v>
      </c>
      <c r="I619" s="50" t="s">
        <v>22</v>
      </c>
      <c r="J619" s="55">
        <v>1</v>
      </c>
      <c r="K619" s="50">
        <v>100</v>
      </c>
      <c r="L619" s="53">
        <v>4550</v>
      </c>
      <c r="M619" s="53"/>
      <c r="N619" s="53"/>
      <c r="O619" s="79">
        <v>4550</v>
      </c>
    </row>
    <row r="620" spans="1:15" ht="15.75" x14ac:dyDescent="0.25">
      <c r="A620" s="14"/>
      <c r="B620" s="14" t="s">
        <v>178</v>
      </c>
      <c r="C620" s="14" t="s">
        <v>5</v>
      </c>
      <c r="D620" s="14" t="s">
        <v>179</v>
      </c>
      <c r="E620" s="14">
        <v>0.22</v>
      </c>
      <c r="F620" s="14" t="s">
        <v>83</v>
      </c>
      <c r="G620" s="14" t="s">
        <v>85</v>
      </c>
      <c r="H620" s="56" t="s">
        <v>23</v>
      </c>
      <c r="I620" s="57" t="s">
        <v>24</v>
      </c>
      <c r="J620" s="58">
        <v>1</v>
      </c>
      <c r="K620" s="57">
        <v>100</v>
      </c>
      <c r="L620" s="59">
        <v>3890</v>
      </c>
      <c r="M620" s="59"/>
      <c r="N620" s="59"/>
      <c r="O620" s="88">
        <v>3890</v>
      </c>
    </row>
    <row r="621" spans="1:15" ht="15.75" x14ac:dyDescent="0.25">
      <c r="A621" s="14"/>
      <c r="B621" s="14" t="s">
        <v>178</v>
      </c>
      <c r="C621" s="14" t="s">
        <v>5</v>
      </c>
      <c r="D621" s="14" t="s">
        <v>179</v>
      </c>
      <c r="E621" s="14">
        <v>0.22</v>
      </c>
      <c r="F621" s="14" t="s">
        <v>84</v>
      </c>
      <c r="G621" s="14" t="s">
        <v>86</v>
      </c>
      <c r="H621" s="56" t="s">
        <v>23</v>
      </c>
      <c r="I621" s="57" t="s">
        <v>25</v>
      </c>
      <c r="J621" s="60">
        <v>1.5</v>
      </c>
      <c r="K621" s="57">
        <v>150</v>
      </c>
      <c r="L621" s="59"/>
      <c r="M621" s="59"/>
      <c r="N621" s="59"/>
      <c r="O621" s="88">
        <v>0</v>
      </c>
    </row>
    <row r="622" spans="1:15" ht="15.75" x14ac:dyDescent="0.25">
      <c r="A622" s="14"/>
      <c r="B622" s="14" t="s">
        <v>178</v>
      </c>
      <c r="C622" s="14" t="s">
        <v>5</v>
      </c>
      <c r="D622" s="14" t="s">
        <v>179</v>
      </c>
      <c r="E622" s="14">
        <v>0.22</v>
      </c>
      <c r="F622" s="14" t="s">
        <v>84</v>
      </c>
      <c r="G622" s="14" t="s">
        <v>86</v>
      </c>
      <c r="H622" s="56" t="s">
        <v>23</v>
      </c>
      <c r="I622" s="57" t="s">
        <v>26</v>
      </c>
      <c r="J622" s="58">
        <v>1</v>
      </c>
      <c r="K622" s="57">
        <v>100</v>
      </c>
      <c r="L622" s="59">
        <v>6540</v>
      </c>
      <c r="M622" s="59"/>
      <c r="N622" s="59"/>
      <c r="O622" s="88">
        <v>6540</v>
      </c>
    </row>
    <row r="623" spans="1:15" ht="15.75" x14ac:dyDescent="0.25">
      <c r="A623" s="14"/>
      <c r="B623" s="14" t="s">
        <v>178</v>
      </c>
      <c r="C623" s="14" t="s">
        <v>5</v>
      </c>
      <c r="D623" s="14" t="s">
        <v>179</v>
      </c>
      <c r="E623" s="14">
        <v>0.22</v>
      </c>
      <c r="F623" s="14" t="s">
        <v>83</v>
      </c>
      <c r="G623" s="14" t="s">
        <v>85</v>
      </c>
      <c r="H623" s="56" t="s">
        <v>23</v>
      </c>
      <c r="I623" s="57" t="s">
        <v>27</v>
      </c>
      <c r="J623" s="58">
        <v>1</v>
      </c>
      <c r="K623" s="57">
        <v>100</v>
      </c>
      <c r="L623" s="59">
        <v>3930</v>
      </c>
      <c r="M623" s="59"/>
      <c r="N623" s="59"/>
      <c r="O623" s="88">
        <v>3930</v>
      </c>
    </row>
    <row r="624" spans="1:15" ht="15.75" x14ac:dyDescent="0.25">
      <c r="A624" s="14"/>
      <c r="B624" s="14" t="s">
        <v>178</v>
      </c>
      <c r="C624" s="14" t="s">
        <v>5</v>
      </c>
      <c r="D624" s="14" t="s">
        <v>179</v>
      </c>
      <c r="E624" s="14">
        <v>0.22</v>
      </c>
      <c r="F624" s="14" t="s">
        <v>84</v>
      </c>
      <c r="G624" s="14" t="s">
        <v>86</v>
      </c>
      <c r="H624" s="56" t="s">
        <v>23</v>
      </c>
      <c r="I624" s="57" t="s">
        <v>28</v>
      </c>
      <c r="J624" s="61">
        <v>0.75</v>
      </c>
      <c r="K624" s="57">
        <v>65</v>
      </c>
      <c r="L624" s="59">
        <v>4200</v>
      </c>
      <c r="M624" s="59"/>
      <c r="N624" s="59"/>
      <c r="O624" s="88">
        <v>4200</v>
      </c>
    </row>
    <row r="625" spans="1:15" ht="15.75" x14ac:dyDescent="0.25">
      <c r="A625" s="14"/>
      <c r="B625" s="14" t="s">
        <v>178</v>
      </c>
      <c r="C625" s="14" t="s">
        <v>5</v>
      </c>
      <c r="D625" s="14" t="s">
        <v>179</v>
      </c>
      <c r="E625" s="14">
        <v>0.22</v>
      </c>
      <c r="F625" s="14" t="s">
        <v>84</v>
      </c>
      <c r="G625" s="14" t="s">
        <v>85</v>
      </c>
      <c r="H625" s="56" t="s">
        <v>23</v>
      </c>
      <c r="I625" s="57" t="s">
        <v>29</v>
      </c>
      <c r="J625" s="61">
        <v>0.75</v>
      </c>
      <c r="K625" s="57">
        <v>65</v>
      </c>
      <c r="L625" s="59">
        <v>3600</v>
      </c>
      <c r="M625" s="59"/>
      <c r="N625" s="59"/>
      <c r="O625" s="88">
        <v>3600</v>
      </c>
    </row>
    <row r="626" spans="1:15" ht="15.75" x14ac:dyDescent="0.25">
      <c r="A626" s="14"/>
      <c r="B626" s="14" t="s">
        <v>178</v>
      </c>
      <c r="C626" s="14" t="s">
        <v>5</v>
      </c>
      <c r="D626" s="14" t="s">
        <v>179</v>
      </c>
      <c r="E626" s="14">
        <v>0.22</v>
      </c>
      <c r="F626" s="14" t="s">
        <v>84</v>
      </c>
      <c r="G626" s="14" t="s">
        <v>86</v>
      </c>
      <c r="H626" s="56" t="s">
        <v>23</v>
      </c>
      <c r="I626" s="57" t="s">
        <v>30</v>
      </c>
      <c r="J626" s="58">
        <v>1</v>
      </c>
      <c r="K626" s="57">
        <v>100</v>
      </c>
      <c r="L626" s="59"/>
      <c r="M626" s="59"/>
      <c r="N626" s="59"/>
      <c r="O626" s="88">
        <v>0</v>
      </c>
    </row>
    <row r="627" spans="1:15" ht="15.75" x14ac:dyDescent="0.25">
      <c r="A627" s="14"/>
      <c r="B627" s="14" t="s">
        <v>178</v>
      </c>
      <c r="C627" s="14" t="s">
        <v>5</v>
      </c>
      <c r="D627" s="14" t="s">
        <v>179</v>
      </c>
      <c r="E627" s="14">
        <v>0.22</v>
      </c>
      <c r="F627" s="14" t="s">
        <v>84</v>
      </c>
      <c r="G627" s="14" t="s">
        <v>86</v>
      </c>
      <c r="H627" s="42" t="s">
        <v>31</v>
      </c>
      <c r="I627" s="43" t="s">
        <v>32</v>
      </c>
      <c r="J627" s="47">
        <v>1</v>
      </c>
      <c r="K627" s="43">
        <v>100</v>
      </c>
      <c r="L627" s="45">
        <v>4580</v>
      </c>
      <c r="M627" s="45"/>
      <c r="N627" s="45"/>
      <c r="O627" s="115">
        <v>4580</v>
      </c>
    </row>
    <row r="628" spans="1:15" ht="15.75" x14ac:dyDescent="0.25">
      <c r="A628" s="14"/>
      <c r="B628" s="14" t="s">
        <v>178</v>
      </c>
      <c r="C628" s="14" t="s">
        <v>5</v>
      </c>
      <c r="D628" s="14" t="s">
        <v>179</v>
      </c>
      <c r="E628" s="14">
        <v>0.22</v>
      </c>
      <c r="F628" s="14" t="s">
        <v>84</v>
      </c>
      <c r="G628" s="14" t="s">
        <v>85</v>
      </c>
      <c r="H628" s="42" t="s">
        <v>31</v>
      </c>
      <c r="I628" s="43" t="s">
        <v>33</v>
      </c>
      <c r="J628" s="47">
        <v>1</v>
      </c>
      <c r="K628" s="43">
        <v>100</v>
      </c>
      <c r="L628" s="45"/>
      <c r="M628" s="45"/>
      <c r="N628" s="45"/>
      <c r="O628" s="115">
        <v>0</v>
      </c>
    </row>
    <row r="629" spans="1:15" ht="15.75" x14ac:dyDescent="0.25">
      <c r="A629" s="14"/>
      <c r="B629" s="14" t="s">
        <v>178</v>
      </c>
      <c r="C629" s="14" t="s">
        <v>5</v>
      </c>
      <c r="D629" s="14" t="s">
        <v>179</v>
      </c>
      <c r="E629" s="14">
        <v>0.22</v>
      </c>
      <c r="F629" s="14" t="s">
        <v>83</v>
      </c>
      <c r="G629" s="14" t="s">
        <v>85</v>
      </c>
      <c r="H629" s="42" t="s">
        <v>31</v>
      </c>
      <c r="I629" s="43" t="s">
        <v>34</v>
      </c>
      <c r="J629" s="47">
        <v>1</v>
      </c>
      <c r="K629" s="43">
        <v>100</v>
      </c>
      <c r="L629" s="45"/>
      <c r="M629" s="45"/>
      <c r="N629" s="45"/>
      <c r="O629" s="115">
        <v>0</v>
      </c>
    </row>
    <row r="630" spans="1:15" ht="15.75" x14ac:dyDescent="0.25">
      <c r="A630" s="14"/>
      <c r="B630" s="14" t="s">
        <v>178</v>
      </c>
      <c r="C630" s="14" t="s">
        <v>5</v>
      </c>
      <c r="D630" s="14" t="s">
        <v>179</v>
      </c>
      <c r="E630" s="14">
        <v>0.22</v>
      </c>
      <c r="F630" s="14" t="s">
        <v>83</v>
      </c>
      <c r="G630" s="14" t="s">
        <v>86</v>
      </c>
      <c r="H630" s="42" t="s">
        <v>31</v>
      </c>
      <c r="I630" s="43" t="s">
        <v>35</v>
      </c>
      <c r="J630" s="47">
        <v>1</v>
      </c>
      <c r="K630" s="43">
        <v>100</v>
      </c>
      <c r="L630" s="45"/>
      <c r="M630" s="45"/>
      <c r="N630" s="45"/>
      <c r="O630" s="115">
        <v>0</v>
      </c>
    </row>
    <row r="631" spans="1:15" ht="15.75" x14ac:dyDescent="0.25">
      <c r="A631" s="14"/>
      <c r="B631" s="14" t="s">
        <v>178</v>
      </c>
      <c r="C631" s="14" t="s">
        <v>5</v>
      </c>
      <c r="D631" s="14" t="s">
        <v>179</v>
      </c>
      <c r="E631" s="14">
        <v>0.22</v>
      </c>
      <c r="F631" s="14" t="s">
        <v>83</v>
      </c>
      <c r="G631" s="14" t="s">
        <v>85</v>
      </c>
      <c r="H631" s="42" t="s">
        <v>31</v>
      </c>
      <c r="I631" s="43" t="s">
        <v>36</v>
      </c>
      <c r="J631" s="47">
        <v>1</v>
      </c>
      <c r="K631" s="43">
        <v>100</v>
      </c>
      <c r="L631" s="45">
        <v>4715</v>
      </c>
      <c r="M631" s="45"/>
      <c r="N631" s="45"/>
      <c r="O631" s="115">
        <v>4715</v>
      </c>
    </row>
    <row r="632" spans="1:15" ht="15.75" x14ac:dyDescent="0.25">
      <c r="A632" s="14"/>
      <c r="B632" s="14" t="s">
        <v>178</v>
      </c>
      <c r="C632" s="14" t="s">
        <v>5</v>
      </c>
      <c r="D632" s="14" t="s">
        <v>179</v>
      </c>
      <c r="E632" s="14">
        <v>0.22</v>
      </c>
      <c r="F632" s="14" t="s">
        <v>84</v>
      </c>
      <c r="G632" s="14" t="s">
        <v>86</v>
      </c>
      <c r="H632" s="42" t="s">
        <v>31</v>
      </c>
      <c r="I632" s="43" t="s">
        <v>62</v>
      </c>
      <c r="J632" s="46">
        <v>0.75</v>
      </c>
      <c r="K632" s="43">
        <v>75</v>
      </c>
      <c r="L632" s="45">
        <v>6110</v>
      </c>
      <c r="M632" s="45"/>
      <c r="N632" s="45"/>
      <c r="O632" s="115">
        <v>6110</v>
      </c>
    </row>
    <row r="633" spans="1:15" ht="15.75" x14ac:dyDescent="0.25">
      <c r="A633" s="14"/>
      <c r="B633" s="14" t="s">
        <v>178</v>
      </c>
      <c r="C633" s="14" t="s">
        <v>5</v>
      </c>
      <c r="D633" s="14" t="s">
        <v>179</v>
      </c>
      <c r="E633" s="14">
        <v>0.22</v>
      </c>
      <c r="F633" s="14" t="s">
        <v>84</v>
      </c>
      <c r="G633" s="14" t="s">
        <v>86</v>
      </c>
      <c r="H633" s="42" t="s">
        <v>31</v>
      </c>
      <c r="I633" s="43" t="s">
        <v>37</v>
      </c>
      <c r="J633" s="46">
        <v>0.5</v>
      </c>
      <c r="K633" s="43">
        <v>50</v>
      </c>
      <c r="L633" s="45">
        <v>4800</v>
      </c>
      <c r="M633" s="45"/>
      <c r="N633" s="45"/>
      <c r="O633" s="115">
        <v>4800</v>
      </c>
    </row>
    <row r="634" spans="1:15" ht="15.75" x14ac:dyDescent="0.25">
      <c r="A634" s="14"/>
      <c r="B634" s="14" t="s">
        <v>178</v>
      </c>
      <c r="C634" s="14" t="s">
        <v>5</v>
      </c>
      <c r="D634" s="14" t="s">
        <v>179</v>
      </c>
      <c r="E634" s="14">
        <v>0.22</v>
      </c>
      <c r="F634" s="14" t="s">
        <v>84</v>
      </c>
      <c r="G634" s="14" t="s">
        <v>86</v>
      </c>
      <c r="H634" s="42" t="s">
        <v>31</v>
      </c>
      <c r="I634" s="43" t="s">
        <v>38</v>
      </c>
      <c r="J634" s="46">
        <v>0.75</v>
      </c>
      <c r="K634" s="43">
        <v>75</v>
      </c>
      <c r="L634" s="45"/>
      <c r="M634" s="45"/>
      <c r="N634" s="45"/>
      <c r="O634" s="115">
        <v>0</v>
      </c>
    </row>
    <row r="635" spans="1:15" ht="15.75" x14ac:dyDescent="0.25">
      <c r="A635" s="14"/>
      <c r="B635" s="14" t="s">
        <v>178</v>
      </c>
      <c r="C635" s="14" t="s">
        <v>5</v>
      </c>
      <c r="D635" s="14" t="s">
        <v>179</v>
      </c>
      <c r="E635" s="14">
        <v>0.22</v>
      </c>
      <c r="F635" s="14" t="s">
        <v>83</v>
      </c>
      <c r="G635" s="14" t="s">
        <v>86</v>
      </c>
      <c r="H635" s="127" t="s">
        <v>39</v>
      </c>
      <c r="I635" s="128" t="s">
        <v>90</v>
      </c>
      <c r="J635" s="122">
        <v>1.5</v>
      </c>
      <c r="K635" s="128">
        <v>150</v>
      </c>
      <c r="L635" s="129">
        <v>8050</v>
      </c>
      <c r="M635" s="129"/>
      <c r="N635" s="129"/>
      <c r="O635" s="130">
        <v>8050</v>
      </c>
    </row>
    <row r="636" spans="1:15" ht="15.75" x14ac:dyDescent="0.25">
      <c r="A636" s="14"/>
      <c r="B636" s="14" t="s">
        <v>178</v>
      </c>
      <c r="C636" s="14" t="s">
        <v>5</v>
      </c>
      <c r="D636" s="14" t="s">
        <v>179</v>
      </c>
      <c r="E636" s="14">
        <v>0.22</v>
      </c>
      <c r="F636" s="14" t="s">
        <v>83</v>
      </c>
      <c r="G636" s="14" t="s">
        <v>86</v>
      </c>
      <c r="H636" s="127" t="s">
        <v>39</v>
      </c>
      <c r="I636" s="128" t="s">
        <v>40</v>
      </c>
      <c r="J636" s="125">
        <v>1</v>
      </c>
      <c r="K636" s="128">
        <v>100</v>
      </c>
      <c r="L636" s="129">
        <v>6180</v>
      </c>
      <c r="M636" s="129"/>
      <c r="N636" s="129"/>
      <c r="O636" s="130">
        <v>6180</v>
      </c>
    </row>
    <row r="637" spans="1:15" ht="15.75" x14ac:dyDescent="0.25">
      <c r="A637" s="14"/>
      <c r="B637" s="14" t="s">
        <v>178</v>
      </c>
      <c r="C637" s="14" t="s">
        <v>5</v>
      </c>
      <c r="D637" s="14" t="s">
        <v>179</v>
      </c>
      <c r="E637" s="14">
        <v>0.22</v>
      </c>
      <c r="F637" s="14" t="s">
        <v>83</v>
      </c>
      <c r="G637" s="14" t="s">
        <v>86</v>
      </c>
      <c r="H637" s="127" t="s">
        <v>39</v>
      </c>
      <c r="I637" s="128" t="s">
        <v>70</v>
      </c>
      <c r="J637" s="126">
        <v>0.5</v>
      </c>
      <c r="K637" s="128">
        <v>50</v>
      </c>
      <c r="L637" s="129">
        <v>4835</v>
      </c>
      <c r="M637" s="129"/>
      <c r="N637" s="129"/>
      <c r="O637" s="130">
        <v>4835</v>
      </c>
    </row>
    <row r="638" spans="1:15" ht="15.75" x14ac:dyDescent="0.25">
      <c r="A638" s="14"/>
      <c r="B638" s="14" t="s">
        <v>178</v>
      </c>
      <c r="C638" s="14" t="s">
        <v>5</v>
      </c>
      <c r="D638" s="14" t="s">
        <v>179</v>
      </c>
      <c r="E638" s="14">
        <v>0.22</v>
      </c>
      <c r="F638" s="14" t="s">
        <v>83</v>
      </c>
      <c r="G638" s="14" t="s">
        <v>85</v>
      </c>
      <c r="H638" s="127" t="s">
        <v>39</v>
      </c>
      <c r="I638" s="128" t="s">
        <v>41</v>
      </c>
      <c r="J638" s="125">
        <v>1</v>
      </c>
      <c r="K638" s="128">
        <v>100</v>
      </c>
      <c r="L638" s="129">
        <v>4940</v>
      </c>
      <c r="M638" s="129"/>
      <c r="N638" s="129"/>
      <c r="O638" s="130">
        <v>4940</v>
      </c>
    </row>
    <row r="639" spans="1:15" ht="15.75" x14ac:dyDescent="0.25">
      <c r="A639" s="14"/>
      <c r="B639" s="14" t="s">
        <v>178</v>
      </c>
      <c r="C639" s="14" t="s">
        <v>5</v>
      </c>
      <c r="D639" s="14" t="s">
        <v>179</v>
      </c>
      <c r="E639" s="14">
        <v>0.22</v>
      </c>
      <c r="F639" s="14" t="s">
        <v>83</v>
      </c>
      <c r="G639" s="14" t="s">
        <v>85</v>
      </c>
      <c r="H639" s="127" t="s">
        <v>39</v>
      </c>
      <c r="I639" s="128" t="s">
        <v>88</v>
      </c>
      <c r="J639" s="126">
        <v>0.5</v>
      </c>
      <c r="K639" s="128">
        <v>50</v>
      </c>
      <c r="L639" s="129">
        <v>3890</v>
      </c>
      <c r="M639" s="129"/>
      <c r="N639" s="129"/>
      <c r="O639" s="130">
        <v>3890</v>
      </c>
    </row>
    <row r="640" spans="1:15" ht="15.75" x14ac:dyDescent="0.25">
      <c r="A640" s="14"/>
      <c r="B640" s="14" t="s">
        <v>178</v>
      </c>
      <c r="C640" s="14" t="s">
        <v>5</v>
      </c>
      <c r="D640" s="14" t="s">
        <v>179</v>
      </c>
      <c r="E640" s="14">
        <v>0.22</v>
      </c>
      <c r="F640" s="14" t="s">
        <v>83</v>
      </c>
      <c r="G640" s="14" t="s">
        <v>85</v>
      </c>
      <c r="H640" s="127" t="s">
        <v>39</v>
      </c>
      <c r="I640" s="128" t="s">
        <v>75</v>
      </c>
      <c r="J640" s="125">
        <v>1</v>
      </c>
      <c r="K640" s="128">
        <v>100</v>
      </c>
      <c r="L640" s="129">
        <v>5380</v>
      </c>
      <c r="M640" s="129"/>
      <c r="N640" s="129"/>
      <c r="O640" s="130">
        <v>5380</v>
      </c>
    </row>
    <row r="641" spans="1:15" ht="15.75" x14ac:dyDescent="0.25">
      <c r="A641" s="14"/>
      <c r="B641" s="14" t="s">
        <v>178</v>
      </c>
      <c r="C641" s="14" t="s">
        <v>5</v>
      </c>
      <c r="D641" s="14" t="s">
        <v>179</v>
      </c>
      <c r="E641" s="14">
        <v>0.22</v>
      </c>
      <c r="F641" s="14" t="s">
        <v>84</v>
      </c>
      <c r="G641" s="14" t="s">
        <v>86</v>
      </c>
      <c r="H641" s="127" t="s">
        <v>39</v>
      </c>
      <c r="I641" s="128" t="s">
        <v>66</v>
      </c>
      <c r="J641" s="125">
        <v>1</v>
      </c>
      <c r="K641" s="128">
        <v>100</v>
      </c>
      <c r="L641" s="129">
        <v>7100</v>
      </c>
      <c r="M641" s="129"/>
      <c r="N641" s="129"/>
      <c r="O641" s="130">
        <v>7100</v>
      </c>
    </row>
    <row r="642" spans="1:15" ht="15.75" x14ac:dyDescent="0.25">
      <c r="A642" s="14"/>
      <c r="B642" s="14" t="s">
        <v>178</v>
      </c>
      <c r="C642" s="14" t="s">
        <v>5</v>
      </c>
      <c r="D642" s="14" t="s">
        <v>179</v>
      </c>
      <c r="E642" s="14">
        <v>0.22</v>
      </c>
      <c r="F642" s="14" t="s">
        <v>84</v>
      </c>
      <c r="G642" s="14" t="s">
        <v>86</v>
      </c>
      <c r="H642" s="127" t="s">
        <v>39</v>
      </c>
      <c r="I642" s="128" t="s">
        <v>67</v>
      </c>
      <c r="J642" s="126">
        <v>0.5</v>
      </c>
      <c r="K642" s="128">
        <v>50</v>
      </c>
      <c r="L642" s="129">
        <v>5370</v>
      </c>
      <c r="M642" s="129"/>
      <c r="N642" s="129"/>
      <c r="O642" s="130">
        <v>5370</v>
      </c>
    </row>
    <row r="643" spans="1:15" ht="15.75" x14ac:dyDescent="0.25">
      <c r="A643" s="14"/>
      <c r="B643" s="14" t="s">
        <v>178</v>
      </c>
      <c r="C643" s="14" t="s">
        <v>5</v>
      </c>
      <c r="D643" s="14" t="s">
        <v>179</v>
      </c>
      <c r="E643" s="14">
        <v>0.22</v>
      </c>
      <c r="F643" s="14" t="s">
        <v>84</v>
      </c>
      <c r="G643" s="14" t="s">
        <v>85</v>
      </c>
      <c r="H643" s="127" t="s">
        <v>39</v>
      </c>
      <c r="I643" s="128" t="s">
        <v>65</v>
      </c>
      <c r="J643" s="125">
        <v>1</v>
      </c>
      <c r="K643" s="128">
        <v>100</v>
      </c>
      <c r="L643" s="129">
        <v>5380</v>
      </c>
      <c r="M643" s="129"/>
      <c r="N643" s="129"/>
      <c r="O643" s="130">
        <v>5380</v>
      </c>
    </row>
    <row r="644" spans="1:15" ht="15.75" x14ac:dyDescent="0.25">
      <c r="A644" s="14"/>
      <c r="B644" s="14" t="s">
        <v>178</v>
      </c>
      <c r="C644" s="14" t="s">
        <v>5</v>
      </c>
      <c r="D644" s="14" t="s">
        <v>179</v>
      </c>
      <c r="E644" s="14">
        <v>0.22</v>
      </c>
      <c r="F644" s="14" t="s">
        <v>84</v>
      </c>
      <c r="G644" s="14" t="s">
        <v>86</v>
      </c>
      <c r="H644" s="127" t="s">
        <v>39</v>
      </c>
      <c r="I644" s="128" t="s">
        <v>42</v>
      </c>
      <c r="J644" s="125">
        <v>1</v>
      </c>
      <c r="K644" s="128">
        <v>100</v>
      </c>
      <c r="L644" s="129">
        <v>7100</v>
      </c>
      <c r="M644" s="129"/>
      <c r="N644" s="129"/>
      <c r="O644" s="130">
        <v>5750</v>
      </c>
    </row>
    <row r="645" spans="1:15" ht="15.75" x14ac:dyDescent="0.25">
      <c r="A645" s="14"/>
      <c r="B645" s="14" t="s">
        <v>178</v>
      </c>
      <c r="C645" s="14" t="s">
        <v>5</v>
      </c>
      <c r="D645" s="14" t="s">
        <v>179</v>
      </c>
      <c r="E645" s="14">
        <v>0.22</v>
      </c>
      <c r="F645" s="14" t="s">
        <v>84</v>
      </c>
      <c r="G645" s="14" t="s">
        <v>85</v>
      </c>
      <c r="H645" s="127" t="s">
        <v>39</v>
      </c>
      <c r="I645" s="128" t="s">
        <v>43</v>
      </c>
      <c r="J645" s="125">
        <v>1</v>
      </c>
      <c r="K645" s="128">
        <v>100</v>
      </c>
      <c r="L645" s="129">
        <v>5750</v>
      </c>
      <c r="M645" s="129"/>
      <c r="N645" s="129"/>
      <c r="O645" s="130" t="e">
        <v>#REF!</v>
      </c>
    </row>
    <row r="646" spans="1:15" ht="15.75" x14ac:dyDescent="0.25">
      <c r="A646" s="14"/>
      <c r="B646" s="14" t="s">
        <v>178</v>
      </c>
      <c r="C646" s="14" t="s">
        <v>5</v>
      </c>
      <c r="D646" s="14" t="s">
        <v>179</v>
      </c>
      <c r="E646" s="14">
        <v>0.22</v>
      </c>
      <c r="F646" s="14" t="s">
        <v>83</v>
      </c>
      <c r="G646" s="14" t="s">
        <v>86</v>
      </c>
      <c r="H646" s="142" t="s">
        <v>44</v>
      </c>
      <c r="I646" s="143" t="s">
        <v>45</v>
      </c>
      <c r="J646" s="138">
        <v>1</v>
      </c>
      <c r="K646" s="143">
        <v>100</v>
      </c>
      <c r="L646" s="144"/>
      <c r="M646" s="144"/>
      <c r="N646" s="144"/>
      <c r="O646" s="145">
        <v>0</v>
      </c>
    </row>
    <row r="647" spans="1:15" ht="15.75" x14ac:dyDescent="0.25">
      <c r="A647" s="14"/>
      <c r="B647" s="14" t="s">
        <v>178</v>
      </c>
      <c r="C647" s="14" t="s">
        <v>5</v>
      </c>
      <c r="D647" s="14" t="s">
        <v>179</v>
      </c>
      <c r="E647" s="14">
        <v>0.22</v>
      </c>
      <c r="F647" s="14" t="s">
        <v>83</v>
      </c>
      <c r="G647" s="14" t="s">
        <v>86</v>
      </c>
      <c r="H647" s="142" t="s">
        <v>44</v>
      </c>
      <c r="I647" s="143" t="s">
        <v>46</v>
      </c>
      <c r="J647" s="141">
        <v>0.75</v>
      </c>
      <c r="K647" s="143">
        <v>75</v>
      </c>
      <c r="L647" s="144"/>
      <c r="M647" s="144"/>
      <c r="N647" s="144"/>
      <c r="O647" s="145">
        <v>0</v>
      </c>
    </row>
    <row r="648" spans="1:15" ht="15.75" x14ac:dyDescent="0.25">
      <c r="A648" s="14"/>
      <c r="B648" s="14" t="s">
        <v>178</v>
      </c>
      <c r="C648" s="14" t="s">
        <v>5</v>
      </c>
      <c r="D648" s="14" t="s">
        <v>179</v>
      </c>
      <c r="E648" s="14">
        <v>0.22</v>
      </c>
      <c r="F648" s="14" t="s">
        <v>83</v>
      </c>
      <c r="G648" s="14" t="s">
        <v>86</v>
      </c>
      <c r="H648" s="142" t="s">
        <v>44</v>
      </c>
      <c r="I648" s="143" t="s">
        <v>50</v>
      </c>
      <c r="J648" s="141">
        <v>0.75</v>
      </c>
      <c r="K648" s="143">
        <v>75</v>
      </c>
      <c r="L648" s="144"/>
      <c r="M648" s="144"/>
      <c r="N648" s="144"/>
      <c r="O648" s="145">
        <v>0</v>
      </c>
    </row>
    <row r="649" spans="1:15" ht="15.75" x14ac:dyDescent="0.25">
      <c r="A649" s="14"/>
      <c r="B649" s="14" t="s">
        <v>178</v>
      </c>
      <c r="C649" s="14" t="s">
        <v>5</v>
      </c>
      <c r="D649" s="14" t="s">
        <v>179</v>
      </c>
      <c r="E649" s="14">
        <v>0.22</v>
      </c>
      <c r="F649" s="14" t="s">
        <v>83</v>
      </c>
      <c r="G649" s="14" t="s">
        <v>85</v>
      </c>
      <c r="H649" s="142" t="s">
        <v>44</v>
      </c>
      <c r="I649" s="143" t="s">
        <v>49</v>
      </c>
      <c r="J649" s="137">
        <v>1.5</v>
      </c>
      <c r="K649" s="143">
        <v>150</v>
      </c>
      <c r="L649" s="144"/>
      <c r="M649" s="144"/>
      <c r="N649" s="144"/>
      <c r="O649" s="145">
        <v>0</v>
      </c>
    </row>
    <row r="650" spans="1:15" ht="15.75" x14ac:dyDescent="0.25">
      <c r="A650" s="14"/>
      <c r="B650" s="14" t="s">
        <v>178</v>
      </c>
      <c r="C650" s="14" t="s">
        <v>5</v>
      </c>
      <c r="D650" s="14" t="s">
        <v>179</v>
      </c>
      <c r="E650" s="14">
        <v>0.22</v>
      </c>
      <c r="F650" s="14" t="s">
        <v>83</v>
      </c>
      <c r="G650" s="14" t="s">
        <v>85</v>
      </c>
      <c r="H650" s="142" t="s">
        <v>44</v>
      </c>
      <c r="I650" s="143" t="s">
        <v>48</v>
      </c>
      <c r="J650" s="137">
        <v>1.25</v>
      </c>
      <c r="K650" s="143">
        <v>125</v>
      </c>
      <c r="L650" s="144"/>
      <c r="M650" s="144"/>
      <c r="N650" s="144"/>
      <c r="O650" s="145">
        <v>0</v>
      </c>
    </row>
    <row r="651" spans="1:15" ht="15.75" x14ac:dyDescent="0.25">
      <c r="A651" s="14"/>
      <c r="B651" s="14" t="s">
        <v>178</v>
      </c>
      <c r="C651" s="14" t="s">
        <v>5</v>
      </c>
      <c r="D651" s="14" t="s">
        <v>179</v>
      </c>
      <c r="E651" s="14">
        <v>0.22</v>
      </c>
      <c r="F651" s="14" t="s">
        <v>83</v>
      </c>
      <c r="G651" s="14" t="s">
        <v>85</v>
      </c>
      <c r="H651" s="142" t="s">
        <v>44</v>
      </c>
      <c r="I651" s="143" t="s">
        <v>47</v>
      </c>
      <c r="J651" s="138">
        <v>1</v>
      </c>
      <c r="K651" s="143">
        <v>100</v>
      </c>
      <c r="L651" s="144">
        <v>4100</v>
      </c>
      <c r="M651" s="144"/>
      <c r="N651" s="144"/>
      <c r="O651" s="145">
        <v>4100</v>
      </c>
    </row>
    <row r="652" spans="1:15" ht="15.75" x14ac:dyDescent="0.25">
      <c r="A652" s="14"/>
      <c r="B652" s="14" t="s">
        <v>178</v>
      </c>
      <c r="C652" s="14" t="s">
        <v>5</v>
      </c>
      <c r="D652" s="14" t="s">
        <v>179</v>
      </c>
      <c r="E652" s="14">
        <v>0.22</v>
      </c>
      <c r="F652" s="14" t="s">
        <v>83</v>
      </c>
      <c r="G652" s="14" t="s">
        <v>85</v>
      </c>
      <c r="H652" s="142" t="s">
        <v>44</v>
      </c>
      <c r="I652" s="143" t="s">
        <v>51</v>
      </c>
      <c r="J652" s="138">
        <v>1</v>
      </c>
      <c r="K652" s="143">
        <v>100</v>
      </c>
      <c r="L652" s="144">
        <v>4100</v>
      </c>
      <c r="M652" s="144"/>
      <c r="N652" s="144"/>
      <c r="O652" s="145">
        <v>4100</v>
      </c>
    </row>
    <row r="653" spans="1:15" ht="15.75" x14ac:dyDescent="0.25">
      <c r="A653" s="14"/>
      <c r="B653" s="14" t="s">
        <v>178</v>
      </c>
      <c r="C653" s="14" t="s">
        <v>5</v>
      </c>
      <c r="D653" s="14" t="s">
        <v>179</v>
      </c>
      <c r="E653" s="14">
        <v>0.22</v>
      </c>
      <c r="F653" s="14" t="s">
        <v>83</v>
      </c>
      <c r="G653" s="14" t="s">
        <v>85</v>
      </c>
      <c r="H653" s="142" t="s">
        <v>44</v>
      </c>
      <c r="I653" s="143" t="s">
        <v>52</v>
      </c>
      <c r="J653" s="141">
        <v>0.75</v>
      </c>
      <c r="K653" s="143">
        <v>60</v>
      </c>
      <c r="L653" s="144">
        <v>3300</v>
      </c>
      <c r="M653" s="144"/>
      <c r="N653" s="144"/>
      <c r="O653" s="145">
        <v>3300</v>
      </c>
    </row>
    <row r="654" spans="1:15" ht="15.75" x14ac:dyDescent="0.25">
      <c r="A654" s="14"/>
      <c r="B654" s="14" t="s">
        <v>178</v>
      </c>
      <c r="C654" s="14" t="s">
        <v>5</v>
      </c>
      <c r="D654" s="14" t="s">
        <v>179</v>
      </c>
      <c r="E654" s="14">
        <v>0.22</v>
      </c>
      <c r="F654" s="14" t="s">
        <v>84</v>
      </c>
      <c r="G654" s="14" t="s">
        <v>86</v>
      </c>
      <c r="H654" s="142" t="s">
        <v>44</v>
      </c>
      <c r="I654" s="143" t="s">
        <v>53</v>
      </c>
      <c r="J654" s="138">
        <v>1</v>
      </c>
      <c r="K654" s="143">
        <v>100</v>
      </c>
      <c r="L654" s="144">
        <v>5550</v>
      </c>
      <c r="M654" s="144"/>
      <c r="N654" s="144"/>
      <c r="O654" s="145">
        <v>5550</v>
      </c>
    </row>
    <row r="655" spans="1:15" ht="15.75" x14ac:dyDescent="0.25">
      <c r="A655" s="14"/>
      <c r="B655" s="14" t="s">
        <v>178</v>
      </c>
      <c r="C655" s="14" t="s">
        <v>5</v>
      </c>
      <c r="D655" s="14" t="s">
        <v>179</v>
      </c>
      <c r="E655" s="14">
        <v>0.22</v>
      </c>
      <c r="F655" s="14" t="s">
        <v>84</v>
      </c>
      <c r="G655" s="14" t="s">
        <v>85</v>
      </c>
      <c r="H655" s="142" t="s">
        <v>44</v>
      </c>
      <c r="I655" s="143" t="s">
        <v>54</v>
      </c>
      <c r="J655" s="138">
        <v>1</v>
      </c>
      <c r="K655" s="143">
        <v>100</v>
      </c>
      <c r="L655" s="144"/>
      <c r="M655" s="144"/>
      <c r="N655" s="144"/>
      <c r="O655" s="145">
        <v>0</v>
      </c>
    </row>
    <row r="656" spans="1:15" ht="15.75" x14ac:dyDescent="0.25">
      <c r="A656" s="14"/>
      <c r="B656" s="14" t="s">
        <v>178</v>
      </c>
      <c r="C656" s="14" t="s">
        <v>5</v>
      </c>
      <c r="D656" s="14" t="s">
        <v>179</v>
      </c>
      <c r="E656" s="14">
        <v>0.22</v>
      </c>
      <c r="F656" s="14" t="s">
        <v>84</v>
      </c>
      <c r="G656" s="14" t="s">
        <v>85</v>
      </c>
      <c r="H656" s="142" t="s">
        <v>44</v>
      </c>
      <c r="I656" s="143" t="s">
        <v>74</v>
      </c>
      <c r="J656" s="138">
        <v>1</v>
      </c>
      <c r="K656" s="143">
        <v>100</v>
      </c>
      <c r="L656" s="144">
        <v>4490</v>
      </c>
      <c r="M656" s="144"/>
      <c r="N656" s="144"/>
      <c r="O656" s="145">
        <v>4490</v>
      </c>
    </row>
    <row r="657" spans="1:15" ht="15.75" x14ac:dyDescent="0.25">
      <c r="A657" s="14"/>
      <c r="B657" s="14" t="s">
        <v>178</v>
      </c>
      <c r="C657" s="14" t="s">
        <v>5</v>
      </c>
      <c r="D657" s="14" t="s">
        <v>179</v>
      </c>
      <c r="E657" s="14">
        <v>0.22</v>
      </c>
      <c r="F657" s="14" t="s">
        <v>84</v>
      </c>
      <c r="G657" s="14" t="s">
        <v>86</v>
      </c>
      <c r="H657" s="142" t="s">
        <v>44</v>
      </c>
      <c r="I657" s="143" t="s">
        <v>68</v>
      </c>
      <c r="J657" s="138">
        <v>1</v>
      </c>
      <c r="K657" s="143">
        <v>100</v>
      </c>
      <c r="L657" s="144">
        <v>5550</v>
      </c>
      <c r="M657" s="144"/>
      <c r="N657" s="144"/>
      <c r="O657" s="145">
        <v>5550</v>
      </c>
    </row>
    <row r="658" spans="1:15" ht="15.75" x14ac:dyDescent="0.25">
      <c r="A658" s="14"/>
      <c r="B658" s="14" t="s">
        <v>178</v>
      </c>
      <c r="C658" s="14" t="s">
        <v>5</v>
      </c>
      <c r="D658" s="14" t="s">
        <v>179</v>
      </c>
      <c r="E658" s="14">
        <v>0.22</v>
      </c>
      <c r="F658" s="14" t="s">
        <v>84</v>
      </c>
      <c r="G658" s="14" t="s">
        <v>86</v>
      </c>
      <c r="H658" s="142" t="s">
        <v>44</v>
      </c>
      <c r="I658" s="143" t="s">
        <v>77</v>
      </c>
      <c r="J658" s="141">
        <v>0.5</v>
      </c>
      <c r="K658" s="143">
        <v>50</v>
      </c>
      <c r="L658" s="144">
        <v>4200</v>
      </c>
      <c r="M658" s="144"/>
      <c r="N658" s="144"/>
      <c r="O658" s="145">
        <v>4200</v>
      </c>
    </row>
    <row r="659" spans="1:15" ht="15.75" x14ac:dyDescent="0.25">
      <c r="A659" s="14"/>
      <c r="B659" s="14" t="s">
        <v>178</v>
      </c>
      <c r="C659" s="14" t="s">
        <v>5</v>
      </c>
      <c r="D659" s="14" t="s">
        <v>179</v>
      </c>
      <c r="E659" s="14">
        <v>0.22</v>
      </c>
      <c r="F659" s="14" t="s">
        <v>84</v>
      </c>
      <c r="G659" s="14" t="s">
        <v>86</v>
      </c>
      <c r="H659" s="142" t="s">
        <v>44</v>
      </c>
      <c r="I659" s="143" t="s">
        <v>78</v>
      </c>
      <c r="J659" s="141">
        <v>0.5</v>
      </c>
      <c r="K659" s="143">
        <v>30</v>
      </c>
      <c r="L659" s="144">
        <v>3300</v>
      </c>
      <c r="M659" s="144"/>
      <c r="N659" s="144"/>
      <c r="O659" s="145">
        <v>3300</v>
      </c>
    </row>
    <row r="660" spans="1:15" ht="15.75" x14ac:dyDescent="0.25">
      <c r="A660" s="14"/>
      <c r="B660" s="14" t="s">
        <v>178</v>
      </c>
      <c r="C660" s="14" t="s">
        <v>5</v>
      </c>
      <c r="D660" s="14" t="s">
        <v>179</v>
      </c>
      <c r="E660" s="14">
        <v>0.22</v>
      </c>
      <c r="F660" s="14" t="s">
        <v>83</v>
      </c>
      <c r="G660" s="14" t="s">
        <v>87</v>
      </c>
      <c r="H660" s="27" t="s">
        <v>55</v>
      </c>
      <c r="I660" s="28" t="s">
        <v>56</v>
      </c>
      <c r="J660" s="22">
        <v>1</v>
      </c>
      <c r="K660" s="28">
        <v>100</v>
      </c>
      <c r="L660" s="20"/>
      <c r="M660" s="20"/>
      <c r="N660" s="20"/>
      <c r="O660" s="16">
        <v>0</v>
      </c>
    </row>
    <row r="661" spans="1:15" ht="15.75" x14ac:dyDescent="0.25">
      <c r="A661" s="14"/>
      <c r="B661" s="14" t="s">
        <v>178</v>
      </c>
      <c r="C661" s="14" t="s">
        <v>5</v>
      </c>
      <c r="D661" s="14" t="s">
        <v>179</v>
      </c>
      <c r="E661" s="14">
        <v>0.22</v>
      </c>
      <c r="F661" s="14" t="s">
        <v>84</v>
      </c>
      <c r="G661" s="14" t="s">
        <v>86</v>
      </c>
      <c r="H661" s="165" t="s">
        <v>57</v>
      </c>
      <c r="I661" s="99" t="s">
        <v>58</v>
      </c>
      <c r="J661" s="100">
        <v>1</v>
      </c>
      <c r="K661" s="99">
        <v>100</v>
      </c>
      <c r="L661" s="102">
        <v>5260</v>
      </c>
      <c r="M661" s="102"/>
      <c r="N661" s="102"/>
      <c r="O661" s="166">
        <v>5260</v>
      </c>
    </row>
    <row r="662" spans="1:15" ht="15.75" x14ac:dyDescent="0.25">
      <c r="A662" s="14"/>
      <c r="B662" s="14" t="s">
        <v>178</v>
      </c>
      <c r="C662" s="14" t="s">
        <v>5</v>
      </c>
      <c r="D662" s="14" t="s">
        <v>179</v>
      </c>
      <c r="E662" s="14">
        <v>0.22</v>
      </c>
      <c r="F662" s="14" t="s">
        <v>84</v>
      </c>
      <c r="G662" s="14" t="s">
        <v>85</v>
      </c>
      <c r="H662" s="165" t="s">
        <v>57</v>
      </c>
      <c r="I662" s="99" t="s">
        <v>76</v>
      </c>
      <c r="J662" s="103">
        <v>0.5</v>
      </c>
      <c r="K662" s="99">
        <v>50</v>
      </c>
      <c r="L662" s="102"/>
      <c r="M662" s="102"/>
      <c r="N662" s="102"/>
      <c r="O662" s="166">
        <v>0</v>
      </c>
    </row>
    <row r="663" spans="1:15" ht="15.75" x14ac:dyDescent="0.25">
      <c r="A663" s="14"/>
      <c r="B663" s="14" t="s">
        <v>178</v>
      </c>
      <c r="C663" s="14" t="s">
        <v>5</v>
      </c>
      <c r="D663" s="14" t="s">
        <v>179</v>
      </c>
      <c r="E663" s="14">
        <v>0.22</v>
      </c>
      <c r="F663" s="14" t="s">
        <v>84</v>
      </c>
      <c r="G663" s="14" t="s">
        <v>85</v>
      </c>
      <c r="H663" s="165" t="s">
        <v>57</v>
      </c>
      <c r="I663" s="99" t="s">
        <v>59</v>
      </c>
      <c r="J663" s="100">
        <v>1</v>
      </c>
      <c r="K663" s="99">
        <v>100</v>
      </c>
      <c r="L663" s="102"/>
      <c r="M663" s="102"/>
      <c r="N663" s="102"/>
      <c r="O663" s="166">
        <v>0</v>
      </c>
    </row>
    <row r="664" spans="1:15" ht="15.75" x14ac:dyDescent="0.25">
      <c r="A664" s="14"/>
      <c r="B664" s="14" t="s">
        <v>178</v>
      </c>
      <c r="C664" s="14" t="s">
        <v>5</v>
      </c>
      <c r="D664" s="14" t="s">
        <v>179</v>
      </c>
      <c r="E664" s="14">
        <v>0.22</v>
      </c>
      <c r="F664" s="14" t="s">
        <v>84</v>
      </c>
      <c r="G664" s="14" t="s">
        <v>86</v>
      </c>
      <c r="H664" s="188" t="s">
        <v>71</v>
      </c>
      <c r="I664" s="172" t="s">
        <v>72</v>
      </c>
      <c r="J664" s="177">
        <v>0.75</v>
      </c>
      <c r="K664" s="172">
        <v>80</v>
      </c>
      <c r="L664" s="175"/>
      <c r="M664" s="175"/>
      <c r="N664" s="175"/>
      <c r="O664" s="176">
        <v>0</v>
      </c>
    </row>
    <row r="665" spans="1:15" ht="15.75" x14ac:dyDescent="0.25">
      <c r="A665" s="14"/>
      <c r="B665" s="14" t="s">
        <v>178</v>
      </c>
      <c r="C665" s="14" t="s">
        <v>5</v>
      </c>
      <c r="D665" s="14" t="s">
        <v>179</v>
      </c>
      <c r="E665" s="14">
        <v>0.22</v>
      </c>
      <c r="F665" s="14" t="s">
        <v>84</v>
      </c>
      <c r="G665" s="14" t="s">
        <v>86</v>
      </c>
      <c r="H665" s="188" t="s">
        <v>71</v>
      </c>
      <c r="I665" s="172" t="s">
        <v>73</v>
      </c>
      <c r="J665" s="177">
        <v>0.5</v>
      </c>
      <c r="K665" s="172">
        <v>50</v>
      </c>
      <c r="L665" s="175"/>
      <c r="M665" s="175"/>
      <c r="N665" s="175"/>
      <c r="O665" s="176">
        <v>0</v>
      </c>
    </row>
    <row r="666" spans="1:15" ht="15.75" x14ac:dyDescent="0.25">
      <c r="A666" s="14"/>
      <c r="B666" s="14" t="s">
        <v>178</v>
      </c>
      <c r="C666" s="14" t="s">
        <v>5</v>
      </c>
      <c r="D666" s="14" t="s">
        <v>179</v>
      </c>
      <c r="E666" s="14">
        <v>0.22</v>
      </c>
      <c r="F666" s="14" t="s">
        <v>83</v>
      </c>
      <c r="G666" s="14" t="s">
        <v>86</v>
      </c>
      <c r="H666" s="197" t="s">
        <v>60</v>
      </c>
      <c r="I666" s="198" t="s">
        <v>69</v>
      </c>
      <c r="J666" s="194">
        <v>1</v>
      </c>
      <c r="K666" s="198">
        <v>100</v>
      </c>
      <c r="L666" s="199"/>
      <c r="M666" s="199"/>
      <c r="N666" s="199"/>
      <c r="O666" s="200">
        <v>0</v>
      </c>
    </row>
    <row r="667" spans="1:15" ht="15.75" x14ac:dyDescent="0.25">
      <c r="A667" s="14"/>
      <c r="B667" s="14" t="s">
        <v>178</v>
      </c>
      <c r="C667" s="14" t="s">
        <v>5</v>
      </c>
      <c r="D667" s="14" t="s">
        <v>179</v>
      </c>
      <c r="E667" s="14">
        <v>0.22</v>
      </c>
      <c r="F667" s="14" t="s">
        <v>83</v>
      </c>
      <c r="G667" s="14" t="s">
        <v>86</v>
      </c>
      <c r="H667" s="197" t="s">
        <v>60</v>
      </c>
      <c r="I667" s="198" t="s">
        <v>61</v>
      </c>
      <c r="J667" s="194">
        <v>1</v>
      </c>
      <c r="K667" s="198">
        <v>100</v>
      </c>
      <c r="L667" s="199"/>
      <c r="M667" s="199"/>
      <c r="N667" s="199"/>
      <c r="O667" s="200">
        <v>0</v>
      </c>
    </row>
    <row r="668" spans="1:15" ht="15.75" x14ac:dyDescent="0.25">
      <c r="A668" s="14">
        <v>23659</v>
      </c>
      <c r="B668" s="14" t="s">
        <v>185</v>
      </c>
      <c r="C668" s="14" t="s">
        <v>5</v>
      </c>
      <c r="D668" s="14" t="s">
        <v>186</v>
      </c>
      <c r="E668" s="14">
        <v>7.0000000000000007E-2</v>
      </c>
      <c r="F668" s="14" t="s">
        <v>83</v>
      </c>
      <c r="G668" s="14" t="s">
        <v>85</v>
      </c>
      <c r="H668" s="36" t="s">
        <v>17</v>
      </c>
      <c r="I668" s="37" t="s">
        <v>187</v>
      </c>
      <c r="J668" s="38">
        <v>2</v>
      </c>
      <c r="K668" s="39">
        <v>200</v>
      </c>
      <c r="L668" s="40">
        <v>165</v>
      </c>
      <c r="M668" s="40"/>
      <c r="N668" s="40"/>
      <c r="O668" s="40">
        <v>165</v>
      </c>
    </row>
    <row r="669" spans="1:15" ht="15.75" x14ac:dyDescent="0.25">
      <c r="A669" s="14">
        <v>20872</v>
      </c>
      <c r="B669" s="14" t="s">
        <v>185</v>
      </c>
      <c r="C669" s="14" t="s">
        <v>5</v>
      </c>
      <c r="D669" s="14" t="s">
        <v>186</v>
      </c>
      <c r="E669" s="14">
        <v>7.0000000000000007E-2</v>
      </c>
      <c r="F669" s="14" t="s">
        <v>83</v>
      </c>
      <c r="G669" s="14" t="s">
        <v>85</v>
      </c>
      <c r="H669" s="36" t="s">
        <v>17</v>
      </c>
      <c r="I669" s="37" t="s">
        <v>188</v>
      </c>
      <c r="J669" s="38">
        <v>1</v>
      </c>
      <c r="K669" s="39">
        <v>100</v>
      </c>
      <c r="L669" s="40">
        <v>120</v>
      </c>
      <c r="M669" s="40"/>
      <c r="N669" s="40"/>
      <c r="O669" s="40">
        <v>120</v>
      </c>
    </row>
    <row r="670" spans="1:15" ht="15.75" x14ac:dyDescent="0.25">
      <c r="A670" s="14">
        <v>20873</v>
      </c>
      <c r="B670" s="14" t="s">
        <v>185</v>
      </c>
      <c r="C670" s="14" t="s">
        <v>5</v>
      </c>
      <c r="D670" s="14" t="s">
        <v>186</v>
      </c>
      <c r="E670" s="14">
        <v>7.0000000000000007E-2</v>
      </c>
      <c r="F670" s="14" t="s">
        <v>83</v>
      </c>
      <c r="G670" s="14" t="s">
        <v>85</v>
      </c>
      <c r="H670" s="36" t="s">
        <v>17</v>
      </c>
      <c r="I670" s="37" t="s">
        <v>189</v>
      </c>
      <c r="J670" s="37">
        <v>0.5</v>
      </c>
      <c r="K670" s="41">
        <v>50</v>
      </c>
      <c r="L670" s="40">
        <v>86</v>
      </c>
      <c r="M670" s="65"/>
      <c r="N670" s="65"/>
      <c r="O670" s="40">
        <v>86</v>
      </c>
    </row>
    <row r="671" spans="1:15" ht="15.75" x14ac:dyDescent="0.25">
      <c r="A671" s="14">
        <v>34656</v>
      </c>
      <c r="B671" s="14" t="s">
        <v>185</v>
      </c>
      <c r="C671" s="14" t="s">
        <v>5</v>
      </c>
      <c r="D671" s="14" t="s">
        <v>186</v>
      </c>
      <c r="E671" s="14">
        <v>7.0000000000000007E-2</v>
      </c>
      <c r="F671" s="14" t="s">
        <v>83</v>
      </c>
      <c r="G671" s="14" t="s">
        <v>85</v>
      </c>
      <c r="H671" s="36" t="s">
        <v>17</v>
      </c>
      <c r="I671" s="37" t="s">
        <v>190</v>
      </c>
      <c r="J671" s="37">
        <v>0.75</v>
      </c>
      <c r="K671" s="41">
        <v>75</v>
      </c>
      <c r="L671" s="40">
        <v>90</v>
      </c>
      <c r="M671" s="65"/>
      <c r="N671" s="65"/>
      <c r="O671" s="40">
        <v>90</v>
      </c>
    </row>
    <row r="672" spans="1:15" ht="15.75" x14ac:dyDescent="0.25">
      <c r="A672" s="14">
        <v>26085</v>
      </c>
      <c r="B672" s="14" t="s">
        <v>185</v>
      </c>
      <c r="C672" s="14" t="s">
        <v>5</v>
      </c>
      <c r="D672" s="14" t="s">
        <v>186</v>
      </c>
      <c r="E672" s="14">
        <v>7.0000000000000007E-2</v>
      </c>
      <c r="F672" s="14" t="s">
        <v>83</v>
      </c>
      <c r="G672" s="14" t="s">
        <v>86</v>
      </c>
      <c r="H672" s="36" t="s">
        <v>17</v>
      </c>
      <c r="I672" s="37" t="s">
        <v>191</v>
      </c>
      <c r="J672" s="38">
        <v>2</v>
      </c>
      <c r="K672" s="41">
        <v>200</v>
      </c>
      <c r="L672" s="40">
        <v>220</v>
      </c>
      <c r="M672" s="65"/>
      <c r="N672" s="65"/>
      <c r="O672" s="40">
        <v>220</v>
      </c>
    </row>
    <row r="673" spans="1:15" ht="15.75" x14ac:dyDescent="0.25">
      <c r="A673" s="14">
        <v>24578</v>
      </c>
      <c r="B673" s="14" t="s">
        <v>185</v>
      </c>
      <c r="C673" s="14" t="s">
        <v>5</v>
      </c>
      <c r="D673" s="14" t="s">
        <v>186</v>
      </c>
      <c r="E673" s="14">
        <v>7.0000000000000007E-2</v>
      </c>
      <c r="F673" s="14" t="s">
        <v>83</v>
      </c>
      <c r="G673" s="14" t="s">
        <v>86</v>
      </c>
      <c r="H673" s="36" t="s">
        <v>17</v>
      </c>
      <c r="I673" s="37" t="s">
        <v>192</v>
      </c>
      <c r="J673" s="37">
        <v>0.75</v>
      </c>
      <c r="K673" s="41">
        <v>75</v>
      </c>
      <c r="L673" s="40">
        <v>135</v>
      </c>
      <c r="M673" s="65"/>
      <c r="N673" s="65"/>
      <c r="O673" s="40">
        <v>135</v>
      </c>
    </row>
    <row r="674" spans="1:15" ht="15.75" x14ac:dyDescent="0.25">
      <c r="A674" s="14">
        <v>36988</v>
      </c>
      <c r="B674" s="14" t="s">
        <v>185</v>
      </c>
      <c r="C674" s="14" t="s">
        <v>5</v>
      </c>
      <c r="D674" s="14" t="s">
        <v>186</v>
      </c>
      <c r="E674" s="14">
        <v>7.0000000000000007E-2</v>
      </c>
      <c r="F674" s="14" t="s">
        <v>84</v>
      </c>
      <c r="G674" s="14" t="s">
        <v>86</v>
      </c>
      <c r="H674" s="36" t="s">
        <v>17</v>
      </c>
      <c r="I674" s="37" t="s">
        <v>193</v>
      </c>
      <c r="J674" s="37">
        <v>0.75</v>
      </c>
      <c r="K674" s="41">
        <v>85</v>
      </c>
      <c r="L674" s="40">
        <v>130</v>
      </c>
      <c r="M674" s="65"/>
      <c r="N674" s="65"/>
      <c r="O674" s="40">
        <v>130</v>
      </c>
    </row>
    <row r="675" spans="1:15" ht="15.75" x14ac:dyDescent="0.25">
      <c r="A675" s="14">
        <v>36987</v>
      </c>
      <c r="B675" s="14" t="s">
        <v>185</v>
      </c>
      <c r="C675" s="14" t="s">
        <v>5</v>
      </c>
      <c r="D675" s="14" t="s">
        <v>186</v>
      </c>
      <c r="E675" s="14">
        <v>7.0000000000000007E-2</v>
      </c>
      <c r="F675" s="14" t="s">
        <v>84</v>
      </c>
      <c r="G675" s="14" t="s">
        <v>86</v>
      </c>
      <c r="H675" s="36" t="s">
        <v>17</v>
      </c>
      <c r="I675" s="37" t="s">
        <v>194</v>
      </c>
      <c r="J675" s="37">
        <v>0.5</v>
      </c>
      <c r="K675" s="41">
        <v>50</v>
      </c>
      <c r="L675" s="40">
        <v>100</v>
      </c>
      <c r="M675" s="65"/>
      <c r="N675" s="65"/>
      <c r="O675" s="40">
        <v>100</v>
      </c>
    </row>
    <row r="676" spans="1:15" ht="15.75" x14ac:dyDescent="0.25">
      <c r="A676" s="14">
        <v>36986</v>
      </c>
      <c r="B676" s="14" t="s">
        <v>185</v>
      </c>
      <c r="C676" s="14" t="s">
        <v>5</v>
      </c>
      <c r="D676" s="14" t="s">
        <v>186</v>
      </c>
      <c r="E676" s="14">
        <v>7.0000000000000007E-2</v>
      </c>
      <c r="F676" s="14" t="s">
        <v>84</v>
      </c>
      <c r="G676" s="14" t="s">
        <v>86</v>
      </c>
      <c r="H676" s="36" t="s">
        <v>17</v>
      </c>
      <c r="I676" s="37" t="s">
        <v>195</v>
      </c>
      <c r="J676" s="37">
        <v>0.5</v>
      </c>
      <c r="K676" s="41">
        <v>30</v>
      </c>
      <c r="L676" s="40">
        <v>79</v>
      </c>
      <c r="M676" s="65"/>
      <c r="N676" s="65"/>
      <c r="O676" s="40">
        <v>79</v>
      </c>
    </row>
    <row r="677" spans="1:15" ht="15.75" x14ac:dyDescent="0.25">
      <c r="A677" s="14">
        <v>20396</v>
      </c>
      <c r="B677" s="14" t="s">
        <v>185</v>
      </c>
      <c r="C677" s="14" t="s">
        <v>5</v>
      </c>
      <c r="D677" s="14" t="s">
        <v>186</v>
      </c>
      <c r="E677" s="14">
        <v>7.0000000000000007E-2</v>
      </c>
      <c r="F677" s="14" t="s">
        <v>84</v>
      </c>
      <c r="G677" s="14" t="s">
        <v>85</v>
      </c>
      <c r="H677" s="36" t="s">
        <v>17</v>
      </c>
      <c r="I677" s="37" t="s">
        <v>196</v>
      </c>
      <c r="J677" s="38">
        <v>1</v>
      </c>
      <c r="K677" s="41">
        <v>100</v>
      </c>
      <c r="L677" s="40">
        <v>138</v>
      </c>
      <c r="M677" s="65"/>
      <c r="N677" s="65"/>
      <c r="O677" s="40">
        <v>138</v>
      </c>
    </row>
    <row r="678" spans="1:15" ht="15.75" x14ac:dyDescent="0.25">
      <c r="A678" s="14">
        <v>20397</v>
      </c>
      <c r="B678" s="14" t="s">
        <v>185</v>
      </c>
      <c r="C678" s="14" t="s">
        <v>5</v>
      </c>
      <c r="D678" s="14" t="s">
        <v>186</v>
      </c>
      <c r="E678" s="14">
        <v>7.0000000000000007E-2</v>
      </c>
      <c r="F678" s="14" t="s">
        <v>84</v>
      </c>
      <c r="G678" s="14" t="s">
        <v>85</v>
      </c>
      <c r="H678" s="36" t="s">
        <v>17</v>
      </c>
      <c r="I678" s="37" t="s">
        <v>197</v>
      </c>
      <c r="J678" s="37">
        <v>0.5</v>
      </c>
      <c r="K678" s="41">
        <v>50</v>
      </c>
      <c r="L678" s="40">
        <v>100</v>
      </c>
      <c r="M678" s="65"/>
      <c r="N678" s="65"/>
      <c r="O678" s="40">
        <v>100</v>
      </c>
    </row>
    <row r="679" spans="1:15" ht="15.75" x14ac:dyDescent="0.25">
      <c r="A679" s="14">
        <v>38302</v>
      </c>
      <c r="B679" s="14" t="s">
        <v>185</v>
      </c>
      <c r="C679" s="14" t="s">
        <v>5</v>
      </c>
      <c r="D679" s="14" t="s">
        <v>186</v>
      </c>
      <c r="E679" s="14">
        <v>7.0000000000000007E-2</v>
      </c>
      <c r="F679" s="14" t="s">
        <v>83</v>
      </c>
      <c r="G679" s="14" t="s">
        <v>87</v>
      </c>
      <c r="H679" s="36" t="s">
        <v>17</v>
      </c>
      <c r="I679" s="37" t="s">
        <v>198</v>
      </c>
      <c r="J679" s="38">
        <v>1</v>
      </c>
      <c r="K679" s="41">
        <v>100</v>
      </c>
      <c r="L679" s="40">
        <v>130</v>
      </c>
      <c r="M679" s="65"/>
      <c r="N679" s="65"/>
      <c r="O679" s="40">
        <v>130</v>
      </c>
    </row>
    <row r="680" spans="1:15" ht="15.75" x14ac:dyDescent="0.25">
      <c r="A680" s="14">
        <v>37065</v>
      </c>
      <c r="B680" s="14" t="s">
        <v>185</v>
      </c>
      <c r="C680" s="14" t="s">
        <v>5</v>
      </c>
      <c r="D680" s="14" t="s">
        <v>186</v>
      </c>
      <c r="E680" s="14">
        <v>7.0000000000000007E-2</v>
      </c>
      <c r="F680" s="14" t="s">
        <v>83</v>
      </c>
      <c r="G680" s="14" t="s">
        <v>87</v>
      </c>
      <c r="H680" s="36" t="s">
        <v>17</v>
      </c>
      <c r="I680" s="37" t="s">
        <v>199</v>
      </c>
      <c r="J680" s="38">
        <v>1</v>
      </c>
      <c r="K680" s="41">
        <v>100</v>
      </c>
      <c r="L680" s="40">
        <v>130</v>
      </c>
      <c r="M680" s="65"/>
      <c r="N680" s="65"/>
      <c r="O680" s="40">
        <v>130</v>
      </c>
    </row>
    <row r="681" spans="1:15" ht="15.75" x14ac:dyDescent="0.25">
      <c r="A681" s="14" t="s">
        <v>63</v>
      </c>
      <c r="B681" s="14" t="s">
        <v>185</v>
      </c>
      <c r="C681" s="14" t="s">
        <v>5</v>
      </c>
      <c r="D681" s="14" t="s">
        <v>186</v>
      </c>
      <c r="E681" s="14">
        <v>7.0000000000000007E-2</v>
      </c>
      <c r="F681" s="14" t="s">
        <v>84</v>
      </c>
      <c r="G681" s="14" t="s">
        <v>85</v>
      </c>
      <c r="H681" s="36" t="s">
        <v>17</v>
      </c>
      <c r="I681" s="37" t="s">
        <v>200</v>
      </c>
      <c r="J681" s="38">
        <v>1</v>
      </c>
      <c r="K681" s="41">
        <v>100</v>
      </c>
      <c r="L681" s="40">
        <v>148</v>
      </c>
      <c r="M681" s="65"/>
      <c r="N681" s="65"/>
      <c r="O681" s="40">
        <v>148</v>
      </c>
    </row>
    <row r="682" spans="1:15" ht="15.75" x14ac:dyDescent="0.25">
      <c r="A682" s="14" t="s">
        <v>64</v>
      </c>
      <c r="B682" s="14" t="s">
        <v>185</v>
      </c>
      <c r="C682" s="14" t="s">
        <v>5</v>
      </c>
      <c r="D682" s="14" t="s">
        <v>186</v>
      </c>
      <c r="E682" s="14">
        <v>7.0000000000000007E-2</v>
      </c>
      <c r="F682" s="14" t="s">
        <v>84</v>
      </c>
      <c r="G682" s="14" t="s">
        <v>85</v>
      </c>
      <c r="H682" s="36" t="s">
        <v>17</v>
      </c>
      <c r="I682" s="37" t="s">
        <v>201</v>
      </c>
      <c r="J682" s="37">
        <v>0.5</v>
      </c>
      <c r="K682" s="41">
        <v>50</v>
      </c>
      <c r="L682" s="40">
        <v>110</v>
      </c>
      <c r="M682" s="65"/>
      <c r="N682" s="65"/>
      <c r="O682" s="40">
        <v>110</v>
      </c>
    </row>
    <row r="683" spans="1:15" ht="15.75" x14ac:dyDescent="0.25">
      <c r="A683" s="14">
        <v>26214</v>
      </c>
      <c r="B683" s="14" t="s">
        <v>185</v>
      </c>
      <c r="C683" s="14" t="s">
        <v>5</v>
      </c>
      <c r="D683" s="14" t="s">
        <v>186</v>
      </c>
      <c r="E683" s="14">
        <v>7.0000000000000007E-2</v>
      </c>
      <c r="F683" s="14" t="s">
        <v>83</v>
      </c>
      <c r="G683" s="14" t="s">
        <v>85</v>
      </c>
      <c r="H683" s="36" t="s">
        <v>17</v>
      </c>
      <c r="I683" s="37" t="s">
        <v>202</v>
      </c>
      <c r="J683" s="38">
        <v>1</v>
      </c>
      <c r="K683" s="41">
        <v>100</v>
      </c>
      <c r="L683" s="40">
        <v>140</v>
      </c>
      <c r="M683" s="65"/>
      <c r="N683" s="65"/>
      <c r="O683" s="40">
        <v>140</v>
      </c>
    </row>
    <row r="684" spans="1:15" ht="15.75" x14ac:dyDescent="0.25">
      <c r="A684" s="14">
        <v>28765</v>
      </c>
      <c r="B684" s="14" t="s">
        <v>185</v>
      </c>
      <c r="C684" s="14" t="s">
        <v>5</v>
      </c>
      <c r="D684" s="14" t="s">
        <v>186</v>
      </c>
      <c r="E684" s="14">
        <v>7.0000000000000007E-2</v>
      </c>
      <c r="F684" s="14" t="s">
        <v>83</v>
      </c>
      <c r="G684" s="14" t="s">
        <v>86</v>
      </c>
      <c r="H684" s="36" t="s">
        <v>17</v>
      </c>
      <c r="I684" s="37" t="s">
        <v>203</v>
      </c>
      <c r="J684" s="38">
        <v>1</v>
      </c>
      <c r="K684" s="41">
        <v>100</v>
      </c>
      <c r="L684" s="40">
        <v>150</v>
      </c>
      <c r="M684" s="65"/>
      <c r="N684" s="65"/>
      <c r="O684" s="40">
        <v>150</v>
      </c>
    </row>
    <row r="685" spans="1:15" ht="15.75" x14ac:dyDescent="0.25">
      <c r="A685" s="14"/>
      <c r="B685" s="14" t="s">
        <v>185</v>
      </c>
      <c r="C685" s="14" t="s">
        <v>5</v>
      </c>
      <c r="D685" s="14" t="s">
        <v>186</v>
      </c>
      <c r="E685" s="14">
        <v>7.0000000000000007E-2</v>
      </c>
      <c r="F685" s="14" t="s">
        <v>83</v>
      </c>
      <c r="G685" s="14" t="s">
        <v>86</v>
      </c>
      <c r="H685" s="49" t="s">
        <v>18</v>
      </c>
      <c r="I685" s="50" t="s">
        <v>166</v>
      </c>
      <c r="J685" s="51">
        <v>1.25</v>
      </c>
      <c r="K685" s="52">
        <v>125</v>
      </c>
      <c r="L685" s="53">
        <v>130</v>
      </c>
      <c r="M685" s="53"/>
      <c r="N685" s="53"/>
      <c r="O685" s="79">
        <v>130</v>
      </c>
    </row>
    <row r="686" spans="1:15" ht="15.75" x14ac:dyDescent="0.25">
      <c r="A686" s="14"/>
      <c r="B686" s="14" t="s">
        <v>185</v>
      </c>
      <c r="C686" s="14" t="s">
        <v>5</v>
      </c>
      <c r="D686" s="14" t="s">
        <v>186</v>
      </c>
      <c r="E686" s="14">
        <v>7.0000000000000007E-2</v>
      </c>
      <c r="F686" s="14" t="s">
        <v>83</v>
      </c>
      <c r="G686" s="14" t="s">
        <v>85</v>
      </c>
      <c r="H686" s="49" t="s">
        <v>18</v>
      </c>
      <c r="I686" s="50" t="s">
        <v>89</v>
      </c>
      <c r="J686" s="54">
        <v>0.5</v>
      </c>
      <c r="K686" s="50">
        <v>50</v>
      </c>
      <c r="L686" s="53">
        <v>68</v>
      </c>
      <c r="M686" s="53"/>
      <c r="N686" s="53"/>
      <c r="O686" s="79">
        <v>68</v>
      </c>
    </row>
    <row r="687" spans="1:15" ht="15.75" x14ac:dyDescent="0.25">
      <c r="A687" s="14"/>
      <c r="B687" s="14" t="s">
        <v>185</v>
      </c>
      <c r="C687" s="14" t="s">
        <v>5</v>
      </c>
      <c r="D687" s="14" t="s">
        <v>186</v>
      </c>
      <c r="E687" s="14">
        <v>7.0000000000000007E-2</v>
      </c>
      <c r="F687" s="14" t="s">
        <v>83</v>
      </c>
      <c r="G687" s="14" t="s">
        <v>85</v>
      </c>
      <c r="H687" s="49" t="s">
        <v>18</v>
      </c>
      <c r="I687" s="50" t="s">
        <v>20</v>
      </c>
      <c r="J687" s="55">
        <v>1</v>
      </c>
      <c r="K687" s="50">
        <v>100</v>
      </c>
      <c r="L687" s="53">
        <v>85</v>
      </c>
      <c r="M687" s="53"/>
      <c r="N687" s="53"/>
      <c r="O687" s="79">
        <v>85</v>
      </c>
    </row>
    <row r="688" spans="1:15" ht="15.75" x14ac:dyDescent="0.25">
      <c r="A688" s="14"/>
      <c r="B688" s="14" t="s">
        <v>185</v>
      </c>
      <c r="C688" s="14" t="s">
        <v>5</v>
      </c>
      <c r="D688" s="14" t="s">
        <v>186</v>
      </c>
      <c r="E688" s="14">
        <v>7.0000000000000007E-2</v>
      </c>
      <c r="F688" s="14" t="s">
        <v>84</v>
      </c>
      <c r="G688" s="14" t="s">
        <v>86</v>
      </c>
      <c r="H688" s="49" t="s">
        <v>18</v>
      </c>
      <c r="I688" s="50" t="s">
        <v>21</v>
      </c>
      <c r="J688" s="55">
        <v>1</v>
      </c>
      <c r="K688" s="50">
        <v>100</v>
      </c>
      <c r="L688" s="53">
        <v>120</v>
      </c>
      <c r="M688" s="53"/>
      <c r="N688" s="53"/>
      <c r="O688" s="79">
        <v>120</v>
      </c>
    </row>
    <row r="689" spans="1:15" ht="15.75" x14ac:dyDescent="0.25">
      <c r="A689" s="14"/>
      <c r="B689" s="14" t="s">
        <v>185</v>
      </c>
      <c r="C689" s="14" t="s">
        <v>5</v>
      </c>
      <c r="D689" s="14" t="s">
        <v>186</v>
      </c>
      <c r="E689" s="14">
        <v>7.0000000000000007E-2</v>
      </c>
      <c r="F689" s="14" t="s">
        <v>84</v>
      </c>
      <c r="G689" s="14" t="s">
        <v>86</v>
      </c>
      <c r="H689" s="49" t="s">
        <v>18</v>
      </c>
      <c r="I689" s="50" t="s">
        <v>79</v>
      </c>
      <c r="J689" s="54">
        <v>0.5</v>
      </c>
      <c r="K689" s="50">
        <v>50</v>
      </c>
      <c r="L689" s="53">
        <v>92</v>
      </c>
      <c r="M689" s="53"/>
      <c r="N689" s="53"/>
      <c r="O689" s="79">
        <v>92</v>
      </c>
    </row>
    <row r="690" spans="1:15" ht="15.75" x14ac:dyDescent="0.25">
      <c r="A690" s="14"/>
      <c r="B690" s="14" t="s">
        <v>185</v>
      </c>
      <c r="C690" s="14" t="s">
        <v>5</v>
      </c>
      <c r="D690" s="14" t="s">
        <v>186</v>
      </c>
      <c r="E690" s="14">
        <v>7.0000000000000007E-2</v>
      </c>
      <c r="F690" s="14" t="s">
        <v>84</v>
      </c>
      <c r="G690" s="14" t="s">
        <v>86</v>
      </c>
      <c r="H690" s="49" t="s">
        <v>18</v>
      </c>
      <c r="I690" s="50" t="s">
        <v>80</v>
      </c>
      <c r="J690" s="54">
        <v>0.5</v>
      </c>
      <c r="K690" s="50">
        <v>30</v>
      </c>
      <c r="L690" s="53">
        <v>72</v>
      </c>
      <c r="M690" s="53"/>
      <c r="N690" s="53"/>
      <c r="O690" s="79">
        <v>72</v>
      </c>
    </row>
    <row r="691" spans="1:15" ht="15.75" x14ac:dyDescent="0.25">
      <c r="A691" s="14"/>
      <c r="B691" s="14" t="s">
        <v>185</v>
      </c>
      <c r="C691" s="14" t="s">
        <v>5</v>
      </c>
      <c r="D691" s="14" t="s">
        <v>186</v>
      </c>
      <c r="E691" s="14">
        <v>7.0000000000000007E-2</v>
      </c>
      <c r="F691" s="14" t="s">
        <v>84</v>
      </c>
      <c r="G691" s="14" t="s">
        <v>85</v>
      </c>
      <c r="H691" s="49" t="s">
        <v>18</v>
      </c>
      <c r="I691" s="50" t="s">
        <v>22</v>
      </c>
      <c r="J691" s="55">
        <v>1</v>
      </c>
      <c r="K691" s="50">
        <v>100</v>
      </c>
      <c r="L691" s="53">
        <v>93</v>
      </c>
      <c r="M691" s="53"/>
      <c r="N691" s="53"/>
      <c r="O691" s="79">
        <v>93</v>
      </c>
    </row>
    <row r="692" spans="1:15" ht="15.75" x14ac:dyDescent="0.25">
      <c r="A692" s="14"/>
      <c r="B692" s="14" t="s">
        <v>185</v>
      </c>
      <c r="C692" s="14" t="s">
        <v>5</v>
      </c>
      <c r="D692" s="14" t="s">
        <v>186</v>
      </c>
      <c r="E692" s="14">
        <v>7.0000000000000007E-2</v>
      </c>
      <c r="F692" s="14" t="s">
        <v>83</v>
      </c>
      <c r="G692" s="14" t="s">
        <v>85</v>
      </c>
      <c r="H692" s="56" t="s">
        <v>23</v>
      </c>
      <c r="I692" s="57" t="s">
        <v>24</v>
      </c>
      <c r="J692" s="58">
        <v>1</v>
      </c>
      <c r="K692" s="57">
        <v>100</v>
      </c>
      <c r="L692" s="59">
        <v>91</v>
      </c>
      <c r="M692" s="59"/>
      <c r="N692" s="59"/>
      <c r="O692" s="88">
        <v>91</v>
      </c>
    </row>
    <row r="693" spans="1:15" ht="15.75" x14ac:dyDescent="0.25">
      <c r="A693" s="14"/>
      <c r="B693" s="14" t="s">
        <v>185</v>
      </c>
      <c r="C693" s="14" t="s">
        <v>5</v>
      </c>
      <c r="D693" s="14" t="s">
        <v>186</v>
      </c>
      <c r="E693" s="14">
        <v>7.0000000000000007E-2</v>
      </c>
      <c r="F693" s="14" t="s">
        <v>84</v>
      </c>
      <c r="G693" s="14" t="s">
        <v>86</v>
      </c>
      <c r="H693" s="56" t="s">
        <v>23</v>
      </c>
      <c r="I693" s="57" t="s">
        <v>25</v>
      </c>
      <c r="J693" s="60">
        <v>1.5</v>
      </c>
      <c r="K693" s="57">
        <v>150</v>
      </c>
      <c r="L693" s="59">
        <v>97</v>
      </c>
      <c r="M693" s="59"/>
      <c r="N693" s="59"/>
      <c r="O693" s="88">
        <v>97</v>
      </c>
    </row>
    <row r="694" spans="1:15" ht="15.75" x14ac:dyDescent="0.25">
      <c r="A694" s="14"/>
      <c r="B694" s="14" t="s">
        <v>185</v>
      </c>
      <c r="C694" s="14" t="s">
        <v>5</v>
      </c>
      <c r="D694" s="14" t="s">
        <v>186</v>
      </c>
      <c r="E694" s="14">
        <v>7.0000000000000007E-2</v>
      </c>
      <c r="F694" s="14" t="s">
        <v>84</v>
      </c>
      <c r="G694" s="14" t="s">
        <v>86</v>
      </c>
      <c r="H694" s="56" t="s">
        <v>23</v>
      </c>
      <c r="I694" s="57" t="s">
        <v>26</v>
      </c>
      <c r="J694" s="58">
        <v>1</v>
      </c>
      <c r="K694" s="57">
        <v>100</v>
      </c>
      <c r="L694" s="59" t="s">
        <v>180</v>
      </c>
      <c r="M694" s="59"/>
      <c r="N694" s="59"/>
      <c r="O694" s="88" t="e">
        <v>#VALUE!</v>
      </c>
    </row>
    <row r="695" spans="1:15" ht="15.75" x14ac:dyDescent="0.25">
      <c r="A695" s="14"/>
      <c r="B695" s="14" t="s">
        <v>185</v>
      </c>
      <c r="C695" s="14" t="s">
        <v>5</v>
      </c>
      <c r="D695" s="14" t="s">
        <v>186</v>
      </c>
      <c r="E695" s="14">
        <v>7.0000000000000007E-2</v>
      </c>
      <c r="F695" s="14" t="s">
        <v>83</v>
      </c>
      <c r="G695" s="14" t="s">
        <v>85</v>
      </c>
      <c r="H695" s="56" t="s">
        <v>23</v>
      </c>
      <c r="I695" s="57" t="s">
        <v>27</v>
      </c>
      <c r="J695" s="58">
        <v>1</v>
      </c>
      <c r="K695" s="57">
        <v>100</v>
      </c>
      <c r="L695" s="59">
        <v>92</v>
      </c>
      <c r="M695" s="59"/>
      <c r="N695" s="59"/>
      <c r="O695" s="88">
        <v>92</v>
      </c>
    </row>
    <row r="696" spans="1:15" ht="15.75" x14ac:dyDescent="0.25">
      <c r="A696" s="14"/>
      <c r="B696" s="14" t="s">
        <v>185</v>
      </c>
      <c r="C696" s="14" t="s">
        <v>5</v>
      </c>
      <c r="D696" s="14" t="s">
        <v>186</v>
      </c>
      <c r="E696" s="14">
        <v>7.0000000000000007E-2</v>
      </c>
      <c r="F696" s="14" t="s">
        <v>84</v>
      </c>
      <c r="G696" s="14" t="s">
        <v>86</v>
      </c>
      <c r="H696" s="56" t="s">
        <v>23</v>
      </c>
      <c r="I696" s="57" t="s">
        <v>28</v>
      </c>
      <c r="J696" s="61">
        <v>0.75</v>
      </c>
      <c r="K696" s="57">
        <v>65</v>
      </c>
      <c r="L696" s="59" t="s">
        <v>180</v>
      </c>
      <c r="M696" s="59"/>
      <c r="N696" s="59"/>
      <c r="O696" s="88" t="e">
        <v>#VALUE!</v>
      </c>
    </row>
    <row r="697" spans="1:15" ht="15.75" x14ac:dyDescent="0.25">
      <c r="A697" s="14"/>
      <c r="B697" s="14" t="s">
        <v>185</v>
      </c>
      <c r="C697" s="14" t="s">
        <v>5</v>
      </c>
      <c r="D697" s="14" t="s">
        <v>186</v>
      </c>
      <c r="E697" s="14">
        <v>7.0000000000000007E-2</v>
      </c>
      <c r="F697" s="14" t="s">
        <v>84</v>
      </c>
      <c r="G697" s="14" t="s">
        <v>85</v>
      </c>
      <c r="H697" s="56" t="s">
        <v>23</v>
      </c>
      <c r="I697" s="57" t="s">
        <v>29</v>
      </c>
      <c r="J697" s="61">
        <v>0.75</v>
      </c>
      <c r="K697" s="57">
        <v>65</v>
      </c>
      <c r="L697" s="59">
        <v>84</v>
      </c>
      <c r="M697" s="59"/>
      <c r="N697" s="59"/>
      <c r="O697" s="88">
        <v>84</v>
      </c>
    </row>
    <row r="698" spans="1:15" ht="15.75" x14ac:dyDescent="0.25">
      <c r="A698" s="14"/>
      <c r="B698" s="14" t="s">
        <v>185</v>
      </c>
      <c r="C698" s="14" t="s">
        <v>5</v>
      </c>
      <c r="D698" s="14" t="s">
        <v>186</v>
      </c>
      <c r="E698" s="14">
        <v>7.0000000000000007E-2</v>
      </c>
      <c r="F698" s="14" t="s">
        <v>84</v>
      </c>
      <c r="G698" s="14" t="s">
        <v>86</v>
      </c>
      <c r="H698" s="56" t="s">
        <v>23</v>
      </c>
      <c r="I698" s="57" t="s">
        <v>30</v>
      </c>
      <c r="J698" s="58">
        <v>1</v>
      </c>
      <c r="K698" s="57">
        <v>100</v>
      </c>
      <c r="L698" s="59" t="s">
        <v>180</v>
      </c>
      <c r="M698" s="59"/>
      <c r="N698" s="59"/>
      <c r="O698" s="88" t="e">
        <v>#VALUE!</v>
      </c>
    </row>
    <row r="699" spans="1:15" ht="15.75" x14ac:dyDescent="0.25">
      <c r="A699" s="14"/>
      <c r="B699" s="14" t="s">
        <v>185</v>
      </c>
      <c r="C699" s="14" t="s">
        <v>5</v>
      </c>
      <c r="D699" s="14" t="s">
        <v>186</v>
      </c>
      <c r="E699" s="14">
        <v>7.0000000000000007E-2</v>
      </c>
      <c r="F699" s="14" t="s">
        <v>84</v>
      </c>
      <c r="G699" s="14" t="s">
        <v>86</v>
      </c>
      <c r="H699" s="42" t="s">
        <v>31</v>
      </c>
      <c r="I699" s="43" t="s">
        <v>32</v>
      </c>
      <c r="J699" s="47">
        <v>1</v>
      </c>
      <c r="K699" s="43">
        <v>100</v>
      </c>
      <c r="L699" s="45">
        <v>150</v>
      </c>
      <c r="M699" s="45"/>
      <c r="N699" s="45"/>
      <c r="O699" s="115">
        <v>150</v>
      </c>
    </row>
    <row r="700" spans="1:15" ht="15.75" x14ac:dyDescent="0.25">
      <c r="A700" s="14"/>
      <c r="B700" s="14" t="s">
        <v>185</v>
      </c>
      <c r="C700" s="14" t="s">
        <v>5</v>
      </c>
      <c r="D700" s="14" t="s">
        <v>186</v>
      </c>
      <c r="E700" s="14">
        <v>7.0000000000000007E-2</v>
      </c>
      <c r="F700" s="14" t="s">
        <v>84</v>
      </c>
      <c r="G700" s="14" t="s">
        <v>85</v>
      </c>
      <c r="H700" s="42" t="s">
        <v>31</v>
      </c>
      <c r="I700" s="43" t="s">
        <v>33</v>
      </c>
      <c r="J700" s="47">
        <v>1</v>
      </c>
      <c r="K700" s="43">
        <v>100</v>
      </c>
      <c r="L700" s="45" t="s">
        <v>180</v>
      </c>
      <c r="M700" s="45"/>
      <c r="N700" s="45"/>
      <c r="O700" s="115" t="e">
        <v>#VALUE!</v>
      </c>
    </row>
    <row r="701" spans="1:15" ht="15.75" x14ac:dyDescent="0.25">
      <c r="A701" s="14"/>
      <c r="B701" s="14" t="s">
        <v>185</v>
      </c>
      <c r="C701" s="14" t="s">
        <v>5</v>
      </c>
      <c r="D701" s="14" t="s">
        <v>186</v>
      </c>
      <c r="E701" s="14">
        <v>7.0000000000000007E-2</v>
      </c>
      <c r="F701" s="14" t="s">
        <v>83</v>
      </c>
      <c r="G701" s="14" t="s">
        <v>85</v>
      </c>
      <c r="H701" s="42" t="s">
        <v>31</v>
      </c>
      <c r="I701" s="43" t="s">
        <v>34</v>
      </c>
      <c r="J701" s="47">
        <v>1</v>
      </c>
      <c r="K701" s="43">
        <v>100</v>
      </c>
      <c r="L701" s="45">
        <v>108</v>
      </c>
      <c r="M701" s="45"/>
      <c r="N701" s="45"/>
      <c r="O701" s="115">
        <v>108</v>
      </c>
    </row>
    <row r="702" spans="1:15" ht="15.75" x14ac:dyDescent="0.25">
      <c r="A702" s="14"/>
      <c r="B702" s="14" t="s">
        <v>185</v>
      </c>
      <c r="C702" s="14" t="s">
        <v>5</v>
      </c>
      <c r="D702" s="14" t="s">
        <v>186</v>
      </c>
      <c r="E702" s="14">
        <v>7.0000000000000007E-2</v>
      </c>
      <c r="F702" s="14" t="s">
        <v>83</v>
      </c>
      <c r="G702" s="14" t="s">
        <v>86</v>
      </c>
      <c r="H702" s="42" t="s">
        <v>31</v>
      </c>
      <c r="I702" s="43" t="s">
        <v>35</v>
      </c>
      <c r="J702" s="47">
        <v>1</v>
      </c>
      <c r="K702" s="43">
        <v>100</v>
      </c>
      <c r="L702" s="45" t="s">
        <v>180</v>
      </c>
      <c r="M702" s="45"/>
      <c r="N702" s="45"/>
      <c r="O702" s="115" t="e">
        <v>#VALUE!</v>
      </c>
    </row>
    <row r="703" spans="1:15" ht="15.75" x14ac:dyDescent="0.25">
      <c r="A703" s="14"/>
      <c r="B703" s="14" t="s">
        <v>185</v>
      </c>
      <c r="C703" s="14" t="s">
        <v>5</v>
      </c>
      <c r="D703" s="14" t="s">
        <v>186</v>
      </c>
      <c r="E703" s="14">
        <v>7.0000000000000007E-2</v>
      </c>
      <c r="F703" s="14" t="s">
        <v>83</v>
      </c>
      <c r="G703" s="14" t="s">
        <v>85</v>
      </c>
      <c r="H703" s="42" t="s">
        <v>31</v>
      </c>
      <c r="I703" s="43" t="s">
        <v>36</v>
      </c>
      <c r="J703" s="47">
        <v>1</v>
      </c>
      <c r="K703" s="43">
        <v>100</v>
      </c>
      <c r="L703" s="45">
        <v>108</v>
      </c>
      <c r="M703" s="45"/>
      <c r="N703" s="45"/>
      <c r="O703" s="115">
        <v>108</v>
      </c>
    </row>
    <row r="704" spans="1:15" ht="15.75" x14ac:dyDescent="0.25">
      <c r="A704" s="14"/>
      <c r="B704" s="14" t="s">
        <v>185</v>
      </c>
      <c r="C704" s="14" t="s">
        <v>5</v>
      </c>
      <c r="D704" s="14" t="s">
        <v>186</v>
      </c>
      <c r="E704" s="14">
        <v>7.0000000000000007E-2</v>
      </c>
      <c r="F704" s="14" t="s">
        <v>84</v>
      </c>
      <c r="G704" s="14" t="s">
        <v>86</v>
      </c>
      <c r="H704" s="42" t="s">
        <v>31</v>
      </c>
      <c r="I704" s="43" t="s">
        <v>62</v>
      </c>
      <c r="J704" s="46">
        <v>0.75</v>
      </c>
      <c r="K704" s="43">
        <v>75</v>
      </c>
      <c r="L704" s="45">
        <v>140</v>
      </c>
      <c r="M704" s="45"/>
      <c r="N704" s="45"/>
      <c r="O704" s="115">
        <v>140</v>
      </c>
    </row>
    <row r="705" spans="1:15" ht="15.75" x14ac:dyDescent="0.25">
      <c r="A705" s="14"/>
      <c r="B705" s="14" t="s">
        <v>185</v>
      </c>
      <c r="C705" s="14" t="s">
        <v>5</v>
      </c>
      <c r="D705" s="14" t="s">
        <v>186</v>
      </c>
      <c r="E705" s="14">
        <v>7.0000000000000007E-2</v>
      </c>
      <c r="F705" s="14" t="s">
        <v>84</v>
      </c>
      <c r="G705" s="14" t="s">
        <v>86</v>
      </c>
      <c r="H705" s="42" t="s">
        <v>31</v>
      </c>
      <c r="I705" s="43" t="s">
        <v>37</v>
      </c>
      <c r="J705" s="46">
        <v>0.5</v>
      </c>
      <c r="K705" s="43">
        <v>50</v>
      </c>
      <c r="L705" s="45">
        <v>110</v>
      </c>
      <c r="M705" s="45"/>
      <c r="N705" s="45"/>
      <c r="O705" s="115">
        <v>110</v>
      </c>
    </row>
    <row r="706" spans="1:15" ht="15.75" x14ac:dyDescent="0.25">
      <c r="A706" s="14"/>
      <c r="B706" s="14" t="s">
        <v>185</v>
      </c>
      <c r="C706" s="14" t="s">
        <v>5</v>
      </c>
      <c r="D706" s="14" t="s">
        <v>186</v>
      </c>
      <c r="E706" s="14">
        <v>7.0000000000000007E-2</v>
      </c>
      <c r="F706" s="14" t="s">
        <v>84</v>
      </c>
      <c r="G706" s="14" t="s">
        <v>86</v>
      </c>
      <c r="H706" s="42" t="s">
        <v>31</v>
      </c>
      <c r="I706" s="43" t="s">
        <v>38</v>
      </c>
      <c r="J706" s="46">
        <v>0.75</v>
      </c>
      <c r="K706" s="43">
        <v>75</v>
      </c>
      <c r="L706" s="45" t="s">
        <v>180</v>
      </c>
      <c r="M706" s="45"/>
      <c r="N706" s="45"/>
      <c r="O706" s="115" t="e">
        <v>#VALUE!</v>
      </c>
    </row>
    <row r="707" spans="1:15" ht="15.75" x14ac:dyDescent="0.25">
      <c r="A707" s="14"/>
      <c r="B707" s="14" t="s">
        <v>185</v>
      </c>
      <c r="C707" s="14" t="s">
        <v>5</v>
      </c>
      <c r="D707" s="14" t="s">
        <v>186</v>
      </c>
      <c r="E707" s="14">
        <v>7.0000000000000007E-2</v>
      </c>
      <c r="F707" s="14" t="s">
        <v>83</v>
      </c>
      <c r="G707" s="14" t="s">
        <v>86</v>
      </c>
      <c r="H707" s="127" t="s">
        <v>39</v>
      </c>
      <c r="I707" s="128" t="s">
        <v>90</v>
      </c>
      <c r="J707" s="122">
        <v>1.5</v>
      </c>
      <c r="K707" s="128">
        <v>150</v>
      </c>
      <c r="L707" s="129">
        <v>155</v>
      </c>
      <c r="M707" s="129"/>
      <c r="N707" s="129"/>
      <c r="O707" s="130">
        <v>155</v>
      </c>
    </row>
    <row r="708" spans="1:15" ht="15.75" x14ac:dyDescent="0.25">
      <c r="A708" s="14"/>
      <c r="B708" s="14" t="s">
        <v>185</v>
      </c>
      <c r="C708" s="14" t="s">
        <v>5</v>
      </c>
      <c r="D708" s="14" t="s">
        <v>186</v>
      </c>
      <c r="E708" s="14">
        <v>7.0000000000000007E-2</v>
      </c>
      <c r="F708" s="14" t="s">
        <v>83</v>
      </c>
      <c r="G708" s="14" t="s">
        <v>86</v>
      </c>
      <c r="H708" s="127" t="s">
        <v>39</v>
      </c>
      <c r="I708" s="128" t="s">
        <v>40</v>
      </c>
      <c r="J708" s="125">
        <v>1</v>
      </c>
      <c r="K708" s="128">
        <v>100</v>
      </c>
      <c r="L708" s="129">
        <v>120</v>
      </c>
      <c r="M708" s="129"/>
      <c r="N708" s="129"/>
      <c r="O708" s="130">
        <v>120</v>
      </c>
    </row>
    <row r="709" spans="1:15" ht="15.75" x14ac:dyDescent="0.25">
      <c r="A709" s="14"/>
      <c r="B709" s="14" t="s">
        <v>185</v>
      </c>
      <c r="C709" s="14" t="s">
        <v>5</v>
      </c>
      <c r="D709" s="14" t="s">
        <v>186</v>
      </c>
      <c r="E709" s="14">
        <v>7.0000000000000007E-2</v>
      </c>
      <c r="F709" s="14" t="s">
        <v>83</v>
      </c>
      <c r="G709" s="14" t="s">
        <v>86</v>
      </c>
      <c r="H709" s="127" t="s">
        <v>39</v>
      </c>
      <c r="I709" s="128" t="s">
        <v>70</v>
      </c>
      <c r="J709" s="126">
        <v>0.5</v>
      </c>
      <c r="K709" s="128">
        <v>50</v>
      </c>
      <c r="L709" s="129">
        <v>95</v>
      </c>
      <c r="M709" s="129"/>
      <c r="N709" s="129"/>
      <c r="O709" s="130">
        <v>95</v>
      </c>
    </row>
    <row r="710" spans="1:15" ht="15.75" x14ac:dyDescent="0.25">
      <c r="A710" s="14"/>
      <c r="B710" s="14" t="s">
        <v>185</v>
      </c>
      <c r="C710" s="14" t="s">
        <v>5</v>
      </c>
      <c r="D710" s="14" t="s">
        <v>186</v>
      </c>
      <c r="E710" s="14">
        <v>7.0000000000000007E-2</v>
      </c>
      <c r="F710" s="14" t="s">
        <v>83</v>
      </c>
      <c r="G710" s="14" t="s">
        <v>85</v>
      </c>
      <c r="H710" s="127" t="s">
        <v>39</v>
      </c>
      <c r="I710" s="128" t="s">
        <v>41</v>
      </c>
      <c r="J710" s="125">
        <v>1</v>
      </c>
      <c r="K710" s="128">
        <v>100</v>
      </c>
      <c r="L710" s="129">
        <v>95</v>
      </c>
      <c r="M710" s="129"/>
      <c r="N710" s="129"/>
      <c r="O710" s="130">
        <v>95</v>
      </c>
    </row>
    <row r="711" spans="1:15" ht="15.75" x14ac:dyDescent="0.25">
      <c r="A711" s="14"/>
      <c r="B711" s="14" t="s">
        <v>185</v>
      </c>
      <c r="C711" s="14" t="s">
        <v>5</v>
      </c>
      <c r="D711" s="14" t="s">
        <v>186</v>
      </c>
      <c r="E711" s="14">
        <v>7.0000000000000007E-2</v>
      </c>
      <c r="F711" s="14" t="s">
        <v>83</v>
      </c>
      <c r="G711" s="14" t="s">
        <v>85</v>
      </c>
      <c r="H711" s="127" t="s">
        <v>39</v>
      </c>
      <c r="I711" s="128" t="s">
        <v>88</v>
      </c>
      <c r="J711" s="126">
        <v>0.5</v>
      </c>
      <c r="K711" s="128">
        <v>50</v>
      </c>
      <c r="L711" s="129">
        <v>75</v>
      </c>
      <c r="M711" s="129"/>
      <c r="N711" s="129"/>
      <c r="O711" s="130">
        <v>75</v>
      </c>
    </row>
    <row r="712" spans="1:15" ht="15.75" x14ac:dyDescent="0.25">
      <c r="A712" s="14"/>
      <c r="B712" s="14" t="s">
        <v>185</v>
      </c>
      <c r="C712" s="14" t="s">
        <v>5</v>
      </c>
      <c r="D712" s="14" t="s">
        <v>186</v>
      </c>
      <c r="E712" s="14">
        <v>7.0000000000000007E-2</v>
      </c>
      <c r="F712" s="14" t="s">
        <v>83</v>
      </c>
      <c r="G712" s="14" t="s">
        <v>85</v>
      </c>
      <c r="H712" s="127" t="s">
        <v>39</v>
      </c>
      <c r="I712" s="128" t="s">
        <v>75</v>
      </c>
      <c r="J712" s="125">
        <v>1</v>
      </c>
      <c r="K712" s="128">
        <v>100</v>
      </c>
      <c r="L712" s="129">
        <v>102</v>
      </c>
      <c r="M712" s="129"/>
      <c r="N712" s="129"/>
      <c r="O712" s="130">
        <v>102</v>
      </c>
    </row>
    <row r="713" spans="1:15" ht="15.75" x14ac:dyDescent="0.25">
      <c r="A713" s="14"/>
      <c r="B713" s="14" t="s">
        <v>185</v>
      </c>
      <c r="C713" s="14" t="s">
        <v>5</v>
      </c>
      <c r="D713" s="14" t="s">
        <v>186</v>
      </c>
      <c r="E713" s="14">
        <v>7.0000000000000007E-2</v>
      </c>
      <c r="F713" s="14" t="s">
        <v>84</v>
      </c>
      <c r="G713" s="14" t="s">
        <v>86</v>
      </c>
      <c r="H713" s="127" t="s">
        <v>39</v>
      </c>
      <c r="I713" s="128" t="s">
        <v>66</v>
      </c>
      <c r="J713" s="125">
        <v>1</v>
      </c>
      <c r="K713" s="128">
        <v>100</v>
      </c>
      <c r="L713" s="129">
        <v>135</v>
      </c>
      <c r="M713" s="129"/>
      <c r="N713" s="129"/>
      <c r="O713" s="130">
        <v>135</v>
      </c>
    </row>
    <row r="714" spans="1:15" ht="15.75" x14ac:dyDescent="0.25">
      <c r="A714" s="14"/>
      <c r="B714" s="14" t="s">
        <v>185</v>
      </c>
      <c r="C714" s="14" t="s">
        <v>5</v>
      </c>
      <c r="D714" s="14" t="s">
        <v>186</v>
      </c>
      <c r="E714" s="14">
        <v>7.0000000000000007E-2</v>
      </c>
      <c r="F714" s="14" t="s">
        <v>84</v>
      </c>
      <c r="G714" s="14" t="s">
        <v>86</v>
      </c>
      <c r="H714" s="127" t="s">
        <v>39</v>
      </c>
      <c r="I714" s="128" t="s">
        <v>67</v>
      </c>
      <c r="J714" s="126">
        <v>0.5</v>
      </c>
      <c r="K714" s="128">
        <v>50</v>
      </c>
      <c r="L714" s="129">
        <v>105</v>
      </c>
      <c r="M714" s="129"/>
      <c r="N714" s="129"/>
      <c r="O714" s="130">
        <v>105</v>
      </c>
    </row>
    <row r="715" spans="1:15" ht="15.75" x14ac:dyDescent="0.25">
      <c r="A715" s="14"/>
      <c r="B715" s="14" t="s">
        <v>185</v>
      </c>
      <c r="C715" s="14" t="s">
        <v>5</v>
      </c>
      <c r="D715" s="14" t="s">
        <v>186</v>
      </c>
      <c r="E715" s="14">
        <v>7.0000000000000007E-2</v>
      </c>
      <c r="F715" s="14" t="s">
        <v>84</v>
      </c>
      <c r="G715" s="14" t="s">
        <v>85</v>
      </c>
      <c r="H715" s="127" t="s">
        <v>39</v>
      </c>
      <c r="I715" s="128" t="s">
        <v>65</v>
      </c>
      <c r="J715" s="125">
        <v>1</v>
      </c>
      <c r="K715" s="128">
        <v>100</v>
      </c>
      <c r="L715" s="129">
        <v>102</v>
      </c>
      <c r="M715" s="129"/>
      <c r="N715" s="129"/>
      <c r="O715" s="130">
        <v>102</v>
      </c>
    </row>
    <row r="716" spans="1:15" ht="15.75" x14ac:dyDescent="0.25">
      <c r="A716" s="14"/>
      <c r="B716" s="14" t="s">
        <v>185</v>
      </c>
      <c r="C716" s="14" t="s">
        <v>5</v>
      </c>
      <c r="D716" s="14" t="s">
        <v>186</v>
      </c>
      <c r="E716" s="14">
        <v>7.0000000000000007E-2</v>
      </c>
      <c r="F716" s="14" t="s">
        <v>84</v>
      </c>
      <c r="G716" s="14" t="s">
        <v>86</v>
      </c>
      <c r="H716" s="127" t="s">
        <v>39</v>
      </c>
      <c r="I716" s="128" t="s">
        <v>42</v>
      </c>
      <c r="J716" s="125">
        <v>1</v>
      </c>
      <c r="K716" s="128">
        <v>100</v>
      </c>
      <c r="L716" s="129">
        <v>135</v>
      </c>
      <c r="M716" s="129"/>
      <c r="N716" s="129"/>
      <c r="O716" s="130">
        <v>135</v>
      </c>
    </row>
    <row r="717" spans="1:15" ht="15.75" x14ac:dyDescent="0.25">
      <c r="A717" s="14"/>
      <c r="B717" s="14" t="s">
        <v>185</v>
      </c>
      <c r="C717" s="14" t="s">
        <v>5</v>
      </c>
      <c r="D717" s="14" t="s">
        <v>186</v>
      </c>
      <c r="E717" s="14">
        <v>7.0000000000000007E-2</v>
      </c>
      <c r="F717" s="14" t="s">
        <v>84</v>
      </c>
      <c r="G717" s="14" t="s">
        <v>85</v>
      </c>
      <c r="H717" s="127" t="s">
        <v>39</v>
      </c>
      <c r="I717" s="128" t="s">
        <v>43</v>
      </c>
      <c r="J717" s="125">
        <v>1</v>
      </c>
      <c r="K717" s="128">
        <v>100</v>
      </c>
      <c r="L717" s="129">
        <v>107</v>
      </c>
      <c r="M717" s="129"/>
      <c r="N717" s="129"/>
      <c r="O717" s="130">
        <v>107</v>
      </c>
    </row>
    <row r="718" spans="1:15" ht="15.75" x14ac:dyDescent="0.25">
      <c r="A718" s="14"/>
      <c r="B718" s="14" t="s">
        <v>185</v>
      </c>
      <c r="C718" s="14" t="s">
        <v>5</v>
      </c>
      <c r="D718" s="14" t="s">
        <v>186</v>
      </c>
      <c r="E718" s="14">
        <v>7.0000000000000007E-2</v>
      </c>
      <c r="F718" s="14" t="s">
        <v>84</v>
      </c>
      <c r="G718" s="14" t="s">
        <v>85</v>
      </c>
      <c r="H718" s="127" t="s">
        <v>39</v>
      </c>
      <c r="I718" s="128" t="s">
        <v>181</v>
      </c>
      <c r="J718" s="126">
        <v>0.5</v>
      </c>
      <c r="K718" s="128">
        <v>50</v>
      </c>
      <c r="L718" s="129">
        <v>85</v>
      </c>
      <c r="M718" s="129"/>
      <c r="N718" s="129"/>
      <c r="O718" s="130">
        <v>85</v>
      </c>
    </row>
    <row r="719" spans="1:15" ht="15.75" x14ac:dyDescent="0.25">
      <c r="A719" s="14"/>
      <c r="B719" s="14" t="s">
        <v>185</v>
      </c>
      <c r="C719" s="14" t="s">
        <v>5</v>
      </c>
      <c r="D719" s="14" t="s">
        <v>186</v>
      </c>
      <c r="E719" s="14">
        <v>7.0000000000000007E-2</v>
      </c>
      <c r="F719" s="14" t="s">
        <v>83</v>
      </c>
      <c r="G719" s="14" t="s">
        <v>86</v>
      </c>
      <c r="H719" s="142" t="s">
        <v>44</v>
      </c>
      <c r="I719" s="143" t="s">
        <v>45</v>
      </c>
      <c r="J719" s="138">
        <v>1</v>
      </c>
      <c r="K719" s="143">
        <v>100</v>
      </c>
      <c r="L719" s="144" t="s">
        <v>180</v>
      </c>
      <c r="M719" s="144"/>
      <c r="N719" s="144"/>
      <c r="O719" s="145" t="e">
        <v>#VALUE!</v>
      </c>
    </row>
    <row r="720" spans="1:15" ht="15.75" x14ac:dyDescent="0.25">
      <c r="A720" s="14"/>
      <c r="B720" s="14" t="s">
        <v>185</v>
      </c>
      <c r="C720" s="14" t="s">
        <v>5</v>
      </c>
      <c r="D720" s="14" t="s">
        <v>186</v>
      </c>
      <c r="E720" s="14">
        <v>7.0000000000000007E-2</v>
      </c>
      <c r="F720" s="14" t="s">
        <v>83</v>
      </c>
      <c r="G720" s="14" t="s">
        <v>86</v>
      </c>
      <c r="H720" s="142" t="s">
        <v>44</v>
      </c>
      <c r="I720" s="143" t="s">
        <v>46</v>
      </c>
      <c r="J720" s="141">
        <v>0.75</v>
      </c>
      <c r="K720" s="143">
        <v>75</v>
      </c>
      <c r="L720" s="144" t="s">
        <v>180</v>
      </c>
      <c r="M720" s="144"/>
      <c r="N720" s="144"/>
      <c r="O720" s="145" t="e">
        <v>#VALUE!</v>
      </c>
    </row>
    <row r="721" spans="1:15" ht="15.75" x14ac:dyDescent="0.25">
      <c r="A721" s="14"/>
      <c r="B721" s="14" t="s">
        <v>185</v>
      </c>
      <c r="C721" s="14" t="s">
        <v>5</v>
      </c>
      <c r="D721" s="14" t="s">
        <v>186</v>
      </c>
      <c r="E721" s="14">
        <v>7.0000000000000007E-2</v>
      </c>
      <c r="F721" s="14" t="s">
        <v>83</v>
      </c>
      <c r="G721" s="14" t="s">
        <v>86</v>
      </c>
      <c r="H721" s="142" t="s">
        <v>44</v>
      </c>
      <c r="I721" s="143" t="s">
        <v>50</v>
      </c>
      <c r="J721" s="141">
        <v>0.75</v>
      </c>
      <c r="K721" s="143">
        <v>75</v>
      </c>
      <c r="L721" s="144" t="s">
        <v>180</v>
      </c>
      <c r="M721" s="144"/>
      <c r="N721" s="144"/>
      <c r="O721" s="145" t="e">
        <v>#VALUE!</v>
      </c>
    </row>
    <row r="722" spans="1:15" ht="15.75" x14ac:dyDescent="0.25">
      <c r="A722" s="14"/>
      <c r="B722" s="14" t="s">
        <v>185</v>
      </c>
      <c r="C722" s="14" t="s">
        <v>5</v>
      </c>
      <c r="D722" s="14" t="s">
        <v>186</v>
      </c>
      <c r="E722" s="14">
        <v>7.0000000000000007E-2</v>
      </c>
      <c r="F722" s="14" t="s">
        <v>83</v>
      </c>
      <c r="G722" s="14" t="s">
        <v>85</v>
      </c>
      <c r="H722" s="142" t="s">
        <v>44</v>
      </c>
      <c r="I722" s="143" t="s">
        <v>49</v>
      </c>
      <c r="J722" s="137">
        <v>1.5</v>
      </c>
      <c r="K722" s="143">
        <v>150</v>
      </c>
      <c r="L722" s="144" t="s">
        <v>180</v>
      </c>
      <c r="M722" s="144"/>
      <c r="N722" s="144"/>
      <c r="O722" s="145" t="e">
        <v>#VALUE!</v>
      </c>
    </row>
    <row r="723" spans="1:15" ht="15.75" x14ac:dyDescent="0.25">
      <c r="A723" s="14"/>
      <c r="B723" s="14" t="s">
        <v>185</v>
      </c>
      <c r="C723" s="14" t="s">
        <v>5</v>
      </c>
      <c r="D723" s="14" t="s">
        <v>186</v>
      </c>
      <c r="E723" s="14">
        <v>7.0000000000000007E-2</v>
      </c>
      <c r="F723" s="14" t="s">
        <v>83</v>
      </c>
      <c r="G723" s="14" t="s">
        <v>85</v>
      </c>
      <c r="H723" s="142" t="s">
        <v>44</v>
      </c>
      <c r="I723" s="143" t="s">
        <v>48</v>
      </c>
      <c r="J723" s="137">
        <v>1.25</v>
      </c>
      <c r="K723" s="143">
        <v>125</v>
      </c>
      <c r="L723" s="144" t="s">
        <v>180</v>
      </c>
      <c r="M723" s="144"/>
      <c r="N723" s="144"/>
      <c r="O723" s="145" t="e">
        <v>#VALUE!</v>
      </c>
    </row>
    <row r="724" spans="1:15" ht="15.75" x14ac:dyDescent="0.25">
      <c r="A724" s="14"/>
      <c r="B724" s="14" t="s">
        <v>185</v>
      </c>
      <c r="C724" s="14" t="s">
        <v>5</v>
      </c>
      <c r="D724" s="14" t="s">
        <v>186</v>
      </c>
      <c r="E724" s="14">
        <v>7.0000000000000007E-2</v>
      </c>
      <c r="F724" s="14" t="s">
        <v>83</v>
      </c>
      <c r="G724" s="14" t="s">
        <v>85</v>
      </c>
      <c r="H724" s="142" t="s">
        <v>44</v>
      </c>
      <c r="I724" s="143" t="s">
        <v>47</v>
      </c>
      <c r="J724" s="138">
        <v>1</v>
      </c>
      <c r="K724" s="143">
        <v>100</v>
      </c>
      <c r="L724" s="144">
        <v>95</v>
      </c>
      <c r="M724" s="144"/>
      <c r="N724" s="144"/>
      <c r="O724" s="145">
        <v>95</v>
      </c>
    </row>
    <row r="725" spans="1:15" ht="15.75" x14ac:dyDescent="0.25">
      <c r="A725" s="14"/>
      <c r="B725" s="14" t="s">
        <v>185</v>
      </c>
      <c r="C725" s="14" t="s">
        <v>5</v>
      </c>
      <c r="D725" s="14" t="s">
        <v>186</v>
      </c>
      <c r="E725" s="14">
        <v>7.0000000000000007E-2</v>
      </c>
      <c r="F725" s="14" t="s">
        <v>83</v>
      </c>
      <c r="G725" s="14" t="s">
        <v>85</v>
      </c>
      <c r="H725" s="142" t="s">
        <v>44</v>
      </c>
      <c r="I725" s="143" t="s">
        <v>51</v>
      </c>
      <c r="J725" s="138">
        <v>1</v>
      </c>
      <c r="K725" s="143">
        <v>100</v>
      </c>
      <c r="L725" s="144">
        <v>95</v>
      </c>
      <c r="M725" s="144"/>
      <c r="N725" s="144"/>
      <c r="O725" s="145">
        <v>95</v>
      </c>
    </row>
    <row r="726" spans="1:15" ht="15.75" x14ac:dyDescent="0.25">
      <c r="A726" s="14"/>
      <c r="B726" s="14" t="s">
        <v>185</v>
      </c>
      <c r="C726" s="14" t="s">
        <v>5</v>
      </c>
      <c r="D726" s="14" t="s">
        <v>186</v>
      </c>
      <c r="E726" s="14">
        <v>7.0000000000000007E-2</v>
      </c>
      <c r="F726" s="14" t="s">
        <v>83</v>
      </c>
      <c r="G726" s="14" t="s">
        <v>85</v>
      </c>
      <c r="H726" s="142" t="s">
        <v>44</v>
      </c>
      <c r="I726" s="143" t="s">
        <v>52</v>
      </c>
      <c r="J726" s="141">
        <v>0.75</v>
      </c>
      <c r="K726" s="143">
        <v>60</v>
      </c>
      <c r="L726" s="144">
        <v>77</v>
      </c>
      <c r="M726" s="144"/>
      <c r="N726" s="144"/>
      <c r="O726" s="145">
        <v>77</v>
      </c>
    </row>
    <row r="727" spans="1:15" ht="15.75" x14ac:dyDescent="0.25">
      <c r="A727" s="14"/>
      <c r="B727" s="14" t="s">
        <v>185</v>
      </c>
      <c r="C727" s="14" t="s">
        <v>5</v>
      </c>
      <c r="D727" s="14" t="s">
        <v>186</v>
      </c>
      <c r="E727" s="14">
        <v>7.0000000000000007E-2</v>
      </c>
      <c r="F727" s="14" t="s">
        <v>84</v>
      </c>
      <c r="G727" s="14" t="s">
        <v>86</v>
      </c>
      <c r="H727" s="142" t="s">
        <v>44</v>
      </c>
      <c r="I727" s="143" t="s">
        <v>53</v>
      </c>
      <c r="J727" s="138">
        <v>1</v>
      </c>
      <c r="K727" s="143">
        <v>100</v>
      </c>
      <c r="L727" s="144">
        <v>130</v>
      </c>
      <c r="M727" s="144"/>
      <c r="N727" s="144"/>
      <c r="O727" s="145">
        <v>130</v>
      </c>
    </row>
    <row r="728" spans="1:15" ht="15.75" x14ac:dyDescent="0.25">
      <c r="A728" s="14"/>
      <c r="B728" s="14" t="s">
        <v>185</v>
      </c>
      <c r="C728" s="14" t="s">
        <v>5</v>
      </c>
      <c r="D728" s="14" t="s">
        <v>186</v>
      </c>
      <c r="E728" s="14">
        <v>7.0000000000000007E-2</v>
      </c>
      <c r="F728" s="14" t="s">
        <v>84</v>
      </c>
      <c r="G728" s="14" t="s">
        <v>85</v>
      </c>
      <c r="H728" s="142" t="s">
        <v>44</v>
      </c>
      <c r="I728" s="143" t="s">
        <v>54</v>
      </c>
      <c r="J728" s="138">
        <v>1</v>
      </c>
      <c r="K728" s="143">
        <v>100</v>
      </c>
      <c r="L728" s="144" t="s">
        <v>180</v>
      </c>
      <c r="M728" s="144"/>
      <c r="N728" s="144"/>
      <c r="O728" s="145" t="e">
        <v>#VALUE!</v>
      </c>
    </row>
    <row r="729" spans="1:15" ht="15.75" x14ac:dyDescent="0.25">
      <c r="A729" s="14"/>
      <c r="B729" s="14" t="s">
        <v>185</v>
      </c>
      <c r="C729" s="14" t="s">
        <v>5</v>
      </c>
      <c r="D729" s="14" t="s">
        <v>186</v>
      </c>
      <c r="E729" s="14">
        <v>7.0000000000000007E-2</v>
      </c>
      <c r="F729" s="14" t="s">
        <v>84</v>
      </c>
      <c r="G729" s="14" t="s">
        <v>85</v>
      </c>
      <c r="H729" s="142" t="s">
        <v>44</v>
      </c>
      <c r="I729" s="143" t="s">
        <v>182</v>
      </c>
      <c r="J729" s="141">
        <v>0.5</v>
      </c>
      <c r="K729" s="143">
        <v>50</v>
      </c>
      <c r="L729" s="144" t="s">
        <v>180</v>
      </c>
      <c r="M729" s="144"/>
      <c r="N729" s="144"/>
      <c r="O729" s="145" t="e">
        <v>#VALUE!</v>
      </c>
    </row>
    <row r="730" spans="1:15" ht="15.75" x14ac:dyDescent="0.25">
      <c r="A730" s="14"/>
      <c r="B730" s="14" t="s">
        <v>185</v>
      </c>
      <c r="C730" s="14" t="s">
        <v>5</v>
      </c>
      <c r="D730" s="14" t="s">
        <v>186</v>
      </c>
      <c r="E730" s="14">
        <v>7.0000000000000007E-2</v>
      </c>
      <c r="F730" s="14" t="s">
        <v>84</v>
      </c>
      <c r="G730" s="14" t="s">
        <v>85</v>
      </c>
      <c r="H730" s="142" t="s">
        <v>44</v>
      </c>
      <c r="I730" s="143" t="s">
        <v>74</v>
      </c>
      <c r="J730" s="138">
        <v>1</v>
      </c>
      <c r="K730" s="143">
        <v>100</v>
      </c>
      <c r="L730" s="144">
        <v>102</v>
      </c>
      <c r="M730" s="144"/>
      <c r="N730" s="144"/>
      <c r="O730" s="145">
        <v>102</v>
      </c>
    </row>
    <row r="731" spans="1:15" ht="15.75" x14ac:dyDescent="0.25">
      <c r="A731" s="14"/>
      <c r="B731" s="14" t="s">
        <v>185</v>
      </c>
      <c r="C731" s="14" t="s">
        <v>5</v>
      </c>
      <c r="D731" s="14" t="s">
        <v>186</v>
      </c>
      <c r="E731" s="14">
        <v>7.0000000000000007E-2</v>
      </c>
      <c r="F731" s="14" t="s">
        <v>84</v>
      </c>
      <c r="G731" s="14" t="s">
        <v>85</v>
      </c>
      <c r="H731" s="142" t="s">
        <v>44</v>
      </c>
      <c r="I731" s="143" t="s">
        <v>183</v>
      </c>
      <c r="J731" s="141">
        <v>0.5</v>
      </c>
      <c r="K731" s="143">
        <v>50</v>
      </c>
      <c r="L731" s="144">
        <v>80</v>
      </c>
      <c r="M731" s="144"/>
      <c r="N731" s="144"/>
      <c r="O731" s="145">
        <v>80</v>
      </c>
    </row>
    <row r="732" spans="1:15" ht="15.75" x14ac:dyDescent="0.25">
      <c r="A732" s="14"/>
      <c r="B732" s="14" t="s">
        <v>185</v>
      </c>
      <c r="C732" s="14" t="s">
        <v>5</v>
      </c>
      <c r="D732" s="14" t="s">
        <v>186</v>
      </c>
      <c r="E732" s="14">
        <v>7.0000000000000007E-2</v>
      </c>
      <c r="F732" s="14" t="s">
        <v>84</v>
      </c>
      <c r="G732" s="14" t="s">
        <v>86</v>
      </c>
      <c r="H732" s="142" t="s">
        <v>44</v>
      </c>
      <c r="I732" s="143" t="s">
        <v>68</v>
      </c>
      <c r="J732" s="138">
        <v>1</v>
      </c>
      <c r="K732" s="143">
        <v>100</v>
      </c>
      <c r="L732" s="144">
        <v>130</v>
      </c>
      <c r="M732" s="144"/>
      <c r="N732" s="144"/>
      <c r="O732" s="145">
        <v>130</v>
      </c>
    </row>
    <row r="733" spans="1:15" ht="15.75" x14ac:dyDescent="0.25">
      <c r="A733" s="14"/>
      <c r="B733" s="14" t="s">
        <v>185</v>
      </c>
      <c r="C733" s="14" t="s">
        <v>5</v>
      </c>
      <c r="D733" s="14" t="s">
        <v>186</v>
      </c>
      <c r="E733" s="14">
        <v>7.0000000000000007E-2</v>
      </c>
      <c r="F733" s="14" t="s">
        <v>84</v>
      </c>
      <c r="G733" s="14" t="s">
        <v>86</v>
      </c>
      <c r="H733" s="142" t="s">
        <v>44</v>
      </c>
      <c r="I733" s="143" t="s">
        <v>77</v>
      </c>
      <c r="J733" s="141">
        <v>0.5</v>
      </c>
      <c r="K733" s="143">
        <v>50</v>
      </c>
      <c r="L733" s="144">
        <v>100</v>
      </c>
      <c r="M733" s="144"/>
      <c r="N733" s="144"/>
      <c r="O733" s="145">
        <v>100</v>
      </c>
    </row>
    <row r="734" spans="1:15" ht="15.75" x14ac:dyDescent="0.25">
      <c r="A734" s="14"/>
      <c r="B734" s="14" t="s">
        <v>185</v>
      </c>
      <c r="C734" s="14" t="s">
        <v>5</v>
      </c>
      <c r="D734" s="14" t="s">
        <v>186</v>
      </c>
      <c r="E734" s="14">
        <v>7.0000000000000007E-2</v>
      </c>
      <c r="F734" s="14" t="s">
        <v>84</v>
      </c>
      <c r="G734" s="14" t="s">
        <v>86</v>
      </c>
      <c r="H734" s="142" t="s">
        <v>44</v>
      </c>
      <c r="I734" s="143" t="s">
        <v>78</v>
      </c>
      <c r="J734" s="141">
        <v>0.5</v>
      </c>
      <c r="K734" s="143">
        <v>30</v>
      </c>
      <c r="L734" s="144">
        <v>75</v>
      </c>
      <c r="M734" s="144"/>
      <c r="N734" s="144"/>
      <c r="O734" s="145">
        <v>75</v>
      </c>
    </row>
    <row r="735" spans="1:15" ht="15.75" x14ac:dyDescent="0.25">
      <c r="A735" s="14"/>
      <c r="B735" s="14" t="s">
        <v>185</v>
      </c>
      <c r="C735" s="14" t="s">
        <v>5</v>
      </c>
      <c r="D735" s="14" t="s">
        <v>186</v>
      </c>
      <c r="E735" s="14">
        <v>7.0000000000000007E-2</v>
      </c>
      <c r="F735" s="14" t="s">
        <v>83</v>
      </c>
      <c r="G735" s="14" t="s">
        <v>87</v>
      </c>
      <c r="H735" s="27" t="s">
        <v>55</v>
      </c>
      <c r="I735" s="28" t="s">
        <v>56</v>
      </c>
      <c r="J735" s="22">
        <v>1</v>
      </c>
      <c r="K735" s="28">
        <v>100</v>
      </c>
      <c r="L735" s="20">
        <v>136</v>
      </c>
      <c r="M735" s="20"/>
      <c r="N735" s="20"/>
      <c r="O735" s="16">
        <v>136</v>
      </c>
    </row>
    <row r="736" spans="1:15" ht="15.75" x14ac:dyDescent="0.25">
      <c r="A736" s="14"/>
      <c r="B736" s="14" t="s">
        <v>185</v>
      </c>
      <c r="C736" s="14" t="s">
        <v>5</v>
      </c>
      <c r="D736" s="14" t="s">
        <v>186</v>
      </c>
      <c r="E736" s="14">
        <v>7.0000000000000007E-2</v>
      </c>
      <c r="F736" s="14" t="s">
        <v>84</v>
      </c>
      <c r="G736" s="14" t="s">
        <v>86</v>
      </c>
      <c r="H736" s="165" t="s">
        <v>57</v>
      </c>
      <c r="I736" s="99" t="s">
        <v>58</v>
      </c>
      <c r="J736" s="100">
        <v>1</v>
      </c>
      <c r="K736" s="99">
        <v>100</v>
      </c>
      <c r="L736" s="102">
        <v>126</v>
      </c>
      <c r="M736" s="102"/>
      <c r="N736" s="102"/>
      <c r="O736" s="166">
        <v>126</v>
      </c>
    </row>
    <row r="737" spans="1:15" ht="15.75" x14ac:dyDescent="0.25">
      <c r="A737" s="14"/>
      <c r="B737" s="14" t="s">
        <v>185</v>
      </c>
      <c r="C737" s="14" t="s">
        <v>5</v>
      </c>
      <c r="D737" s="14" t="s">
        <v>186</v>
      </c>
      <c r="E737" s="14">
        <v>7.0000000000000007E-2</v>
      </c>
      <c r="F737" s="14" t="s">
        <v>84</v>
      </c>
      <c r="G737" s="14" t="s">
        <v>85</v>
      </c>
      <c r="H737" s="165" t="s">
        <v>57</v>
      </c>
      <c r="I737" s="99" t="s">
        <v>100</v>
      </c>
      <c r="J737" s="103">
        <v>0.5</v>
      </c>
      <c r="K737" s="99">
        <v>50</v>
      </c>
      <c r="L737" s="102">
        <v>94</v>
      </c>
      <c r="M737" s="102"/>
      <c r="N737" s="102"/>
      <c r="O737" s="166">
        <v>94</v>
      </c>
    </row>
    <row r="738" spans="1:15" ht="15.75" x14ac:dyDescent="0.25">
      <c r="A738" s="14"/>
      <c r="B738" s="14" t="s">
        <v>185</v>
      </c>
      <c r="C738" s="14" t="s">
        <v>5</v>
      </c>
      <c r="D738" s="14" t="s">
        <v>186</v>
      </c>
      <c r="E738" s="14">
        <v>7.0000000000000007E-2</v>
      </c>
      <c r="F738" s="14" t="s">
        <v>84</v>
      </c>
      <c r="G738" s="14" t="s">
        <v>85</v>
      </c>
      <c r="H738" s="165" t="s">
        <v>57</v>
      </c>
      <c r="I738" s="99" t="s">
        <v>184</v>
      </c>
      <c r="J738" s="100">
        <v>1</v>
      </c>
      <c r="K738" s="99">
        <v>100</v>
      </c>
      <c r="L738" s="102" t="s">
        <v>180</v>
      </c>
      <c r="M738" s="102"/>
      <c r="N738" s="102"/>
      <c r="O738" s="166"/>
    </row>
    <row r="739" spans="1:15" ht="15.75" x14ac:dyDescent="0.25">
      <c r="A739" s="14"/>
      <c r="B739" s="14" t="s">
        <v>185</v>
      </c>
      <c r="C739" s="14" t="s">
        <v>5</v>
      </c>
      <c r="D739" s="14" t="s">
        <v>186</v>
      </c>
      <c r="E739" s="14">
        <v>7.0000000000000007E-2</v>
      </c>
      <c r="F739" s="14" t="s">
        <v>84</v>
      </c>
      <c r="G739" s="14" t="s">
        <v>85</v>
      </c>
      <c r="H739" s="165" t="s">
        <v>57</v>
      </c>
      <c r="I739" s="99" t="s">
        <v>59</v>
      </c>
      <c r="J739" s="100">
        <v>1</v>
      </c>
      <c r="K739" s="99">
        <v>100</v>
      </c>
      <c r="L739" s="102" t="s">
        <v>180</v>
      </c>
      <c r="M739" s="102"/>
      <c r="N739" s="102"/>
      <c r="O739" s="166" t="e">
        <v>#VALUE!</v>
      </c>
    </row>
    <row r="740" spans="1:15" ht="15.75" x14ac:dyDescent="0.25">
      <c r="A740" s="14"/>
      <c r="B740" s="14" t="s">
        <v>185</v>
      </c>
      <c r="C740" s="14" t="s">
        <v>5</v>
      </c>
      <c r="D740" s="14" t="s">
        <v>186</v>
      </c>
      <c r="E740" s="14">
        <v>7.0000000000000007E-2</v>
      </c>
      <c r="F740" s="14" t="s">
        <v>84</v>
      </c>
      <c r="G740" s="14" t="s">
        <v>85</v>
      </c>
      <c r="H740" s="165" t="s">
        <v>57</v>
      </c>
      <c r="I740" s="99" t="s">
        <v>76</v>
      </c>
      <c r="J740" s="103">
        <v>0.5</v>
      </c>
      <c r="K740" s="99">
        <v>50</v>
      </c>
      <c r="L740" s="102" t="s">
        <v>180</v>
      </c>
      <c r="M740" s="102"/>
      <c r="N740" s="102"/>
      <c r="O740" s="166" t="e">
        <v>#VALUE!</v>
      </c>
    </row>
    <row r="741" spans="1:15" ht="15.75" x14ac:dyDescent="0.25">
      <c r="A741" s="14"/>
      <c r="B741" s="14" t="s">
        <v>185</v>
      </c>
      <c r="C741" s="14" t="s">
        <v>5</v>
      </c>
      <c r="D741" s="14" t="s">
        <v>186</v>
      </c>
      <c r="E741" s="14">
        <v>7.0000000000000007E-2</v>
      </c>
      <c r="F741" s="14" t="s">
        <v>84</v>
      </c>
      <c r="G741" s="14" t="s">
        <v>86</v>
      </c>
      <c r="H741" s="188" t="s">
        <v>71</v>
      </c>
      <c r="I741" s="172" t="s">
        <v>72</v>
      </c>
      <c r="J741" s="177">
        <v>0.75</v>
      </c>
      <c r="K741" s="172">
        <v>80</v>
      </c>
      <c r="L741" s="175">
        <v>122</v>
      </c>
      <c r="M741" s="175"/>
      <c r="N741" s="175"/>
      <c r="O741" s="176">
        <v>122</v>
      </c>
    </row>
    <row r="742" spans="1:15" ht="15.75" x14ac:dyDescent="0.25">
      <c r="A742" s="14"/>
      <c r="B742" s="14" t="s">
        <v>185</v>
      </c>
      <c r="C742" s="14" t="s">
        <v>5</v>
      </c>
      <c r="D742" s="14" t="s">
        <v>186</v>
      </c>
      <c r="E742" s="14">
        <v>7.0000000000000007E-2</v>
      </c>
      <c r="F742" s="14" t="s">
        <v>84</v>
      </c>
      <c r="G742" s="14" t="s">
        <v>86</v>
      </c>
      <c r="H742" s="188" t="s">
        <v>71</v>
      </c>
      <c r="I742" s="172" t="s">
        <v>73</v>
      </c>
      <c r="J742" s="177">
        <v>0.5</v>
      </c>
      <c r="K742" s="172">
        <v>50</v>
      </c>
      <c r="L742" s="175">
        <v>92</v>
      </c>
      <c r="M742" s="175"/>
      <c r="N742" s="175"/>
      <c r="O742" s="176">
        <v>92</v>
      </c>
    </row>
    <row r="743" spans="1:15" ht="15.75" x14ac:dyDescent="0.25">
      <c r="A743" s="14"/>
      <c r="B743" s="14" t="s">
        <v>185</v>
      </c>
      <c r="C743" s="14" t="s">
        <v>5</v>
      </c>
      <c r="D743" s="14" t="s">
        <v>186</v>
      </c>
      <c r="E743" s="14">
        <v>7.0000000000000007E-2</v>
      </c>
      <c r="F743" s="14" t="s">
        <v>83</v>
      </c>
      <c r="G743" s="14" t="s">
        <v>86</v>
      </c>
      <c r="H743" s="197" t="s">
        <v>60</v>
      </c>
      <c r="I743" s="198" t="s">
        <v>69</v>
      </c>
      <c r="J743" s="194">
        <v>1</v>
      </c>
      <c r="K743" s="198">
        <v>100</v>
      </c>
      <c r="L743" s="199">
        <v>320</v>
      </c>
      <c r="M743" s="199"/>
      <c r="N743" s="199"/>
      <c r="O743" s="200">
        <v>320</v>
      </c>
    </row>
    <row r="744" spans="1:15" ht="15.75" x14ac:dyDescent="0.25">
      <c r="A744" s="14"/>
      <c r="B744" s="14" t="s">
        <v>185</v>
      </c>
      <c r="C744" s="14" t="s">
        <v>5</v>
      </c>
      <c r="D744" s="14" t="s">
        <v>186</v>
      </c>
      <c r="E744" s="14">
        <v>7.0000000000000007E-2</v>
      </c>
      <c r="F744" s="14" t="s">
        <v>83</v>
      </c>
      <c r="G744" s="14" t="s">
        <v>86</v>
      </c>
      <c r="H744" s="197" t="s">
        <v>60</v>
      </c>
      <c r="I744" s="198" t="s">
        <v>61</v>
      </c>
      <c r="J744" s="194">
        <v>1</v>
      </c>
      <c r="K744" s="198">
        <v>100</v>
      </c>
      <c r="L744" s="199">
        <v>166</v>
      </c>
      <c r="M744" s="199"/>
      <c r="N744" s="199"/>
      <c r="O744" s="200">
        <v>166</v>
      </c>
    </row>
  </sheetData>
  <autoFilter ref="A11:O11"/>
  <pageMargins left="0.25" right="0.25" top="0.75" bottom="0.75" header="0.3" footer="0.3"/>
  <pageSetup paperSize="9" scale="51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LIST!$A$1:$A$2</xm:f>
          </x14:formula1>
          <xm:sqref>I4:J4</xm:sqref>
        </x14:dataValidation>
        <x14:dataValidation type="list" allowBlank="1" showInputMessage="1" showErrorMessage="1">
          <x14:formula1>
            <xm:f>LIST!$A$5:$A$6</xm:f>
          </x14:formula1>
          <xm:sqref>I7:J7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O10"/>
  <sheetViews>
    <sheetView tabSelected="1" zoomScale="70" zoomScaleNormal="70" workbookViewId="0">
      <selection activeCell="A5" sqref="A5"/>
    </sheetView>
  </sheetViews>
  <sheetFormatPr defaultColWidth="11.42578125" defaultRowHeight="15" outlineLevelCol="1" x14ac:dyDescent="0.25"/>
  <cols>
    <col min="1" max="1" width="17.140625" bestFit="1" customWidth="1"/>
    <col min="2" max="2" width="22" bestFit="1" customWidth="1"/>
    <col min="16" max="16" width="4.7109375" customWidth="1"/>
    <col min="17" max="17" width="17.140625" customWidth="1" outlineLevel="1"/>
    <col min="18" max="31" width="11.42578125" customWidth="1" outlineLevel="1"/>
    <col min="33" max="47" width="11.42578125" customWidth="1" outlineLevel="1"/>
    <col min="49" max="63" width="11.42578125" customWidth="1" outlineLevel="1"/>
    <col min="65" max="79" width="11.42578125" customWidth="1" outlineLevel="1"/>
    <col min="81" max="95" width="11.42578125" customWidth="1" outlineLevel="1"/>
    <col min="97" max="111" width="11.42578125" customWidth="1" outlineLevel="1"/>
    <col min="113" max="127" width="11.42578125" customWidth="1" outlineLevel="1"/>
    <col min="129" max="143" width="11.42578125" customWidth="1" outlineLevel="1"/>
    <col min="145" max="159" width="11.42578125" customWidth="1" outlineLevel="1"/>
    <col min="161" max="175" width="11.42578125" style="21" customWidth="1" outlineLevel="1"/>
    <col min="176" max="176" width="11.42578125" style="21"/>
    <col min="177" max="191" width="11.42578125" style="21" customWidth="1" outlineLevel="1"/>
    <col min="192" max="192" width="11.42578125" style="21"/>
    <col min="193" max="207" width="11.42578125" style="21" customWidth="1" outlineLevel="1"/>
    <col min="208" max="208" width="11.42578125" style="21"/>
    <col min="209" max="209" width="17.140625" style="21" bestFit="1" customWidth="1" outlineLevel="1"/>
    <col min="210" max="223" width="11.42578125" style="21" customWidth="1" outlineLevel="1"/>
  </cols>
  <sheetData>
    <row r="1" spans="1:223" s="21" customFormat="1" x14ac:dyDescent="0.25">
      <c r="A1" s="212" t="s">
        <v>103</v>
      </c>
      <c r="B1" s="21" t="s">
        <v>207</v>
      </c>
    </row>
    <row r="2" spans="1:223" s="21" customFormat="1" x14ac:dyDescent="0.25">
      <c r="A2" s="212" t="s">
        <v>83</v>
      </c>
      <c r="B2" s="21" t="s">
        <v>208</v>
      </c>
    </row>
    <row r="3" spans="1:223" ht="15.75" x14ac:dyDescent="0.25">
      <c r="A3" s="62" t="s">
        <v>17</v>
      </c>
      <c r="Q3" s="76" t="s">
        <v>18</v>
      </c>
      <c r="AG3" s="85" t="s">
        <v>23</v>
      </c>
      <c r="AW3" s="112" t="s">
        <v>31</v>
      </c>
      <c r="BM3" s="121" t="s">
        <v>39</v>
      </c>
      <c r="CC3" s="136" t="s">
        <v>44</v>
      </c>
      <c r="CS3" s="24" t="s">
        <v>55</v>
      </c>
      <c r="DI3" s="162" t="s">
        <v>57</v>
      </c>
      <c r="DY3" s="185" t="s">
        <v>71</v>
      </c>
      <c r="EO3" s="192" t="s">
        <v>60</v>
      </c>
      <c r="FE3" s="154" t="s">
        <v>107</v>
      </c>
      <c r="FU3" s="105" t="s">
        <v>136</v>
      </c>
      <c r="GK3" s="178" t="s">
        <v>152</v>
      </c>
      <c r="HA3" s="152" t="s">
        <v>170</v>
      </c>
    </row>
    <row r="4" spans="1:223" ht="15.75" x14ac:dyDescent="0.25">
      <c r="A4" s="15" t="s">
        <v>9</v>
      </c>
      <c r="B4" s="15" t="s">
        <v>3</v>
      </c>
      <c r="C4" s="15" t="s">
        <v>6</v>
      </c>
      <c r="D4" s="15" t="s">
        <v>2</v>
      </c>
      <c r="E4" s="15" t="s">
        <v>7</v>
      </c>
      <c r="F4" s="15" t="s">
        <v>81</v>
      </c>
      <c r="G4" s="15" t="s">
        <v>82</v>
      </c>
      <c r="H4" s="12" t="s">
        <v>0</v>
      </c>
      <c r="I4" s="12" t="s">
        <v>1</v>
      </c>
      <c r="J4" s="12" t="s">
        <v>206</v>
      </c>
      <c r="K4" s="12" t="s">
        <v>11</v>
      </c>
      <c r="L4" s="12" t="s">
        <v>94</v>
      </c>
      <c r="M4" s="12" t="s">
        <v>95</v>
      </c>
      <c r="N4" s="13" t="s">
        <v>96</v>
      </c>
      <c r="O4" s="12" t="s">
        <v>93</v>
      </c>
      <c r="Q4" s="15" t="s">
        <v>9</v>
      </c>
      <c r="R4" s="15" t="s">
        <v>3</v>
      </c>
      <c r="S4" s="15" t="s">
        <v>6</v>
      </c>
      <c r="T4" s="15" t="s">
        <v>2</v>
      </c>
      <c r="U4" s="15" t="s">
        <v>7</v>
      </c>
      <c r="V4" s="15" t="s">
        <v>81</v>
      </c>
      <c r="W4" s="15" t="s">
        <v>82</v>
      </c>
      <c r="X4" s="12" t="s">
        <v>0</v>
      </c>
      <c r="Y4" s="12" t="s">
        <v>1</v>
      </c>
      <c r="Z4" s="12" t="s">
        <v>206</v>
      </c>
      <c r="AA4" s="12" t="s">
        <v>11</v>
      </c>
      <c r="AB4" s="12" t="s">
        <v>94</v>
      </c>
      <c r="AC4" s="12" t="s">
        <v>95</v>
      </c>
      <c r="AD4" s="13" t="s">
        <v>96</v>
      </c>
      <c r="AE4" s="12" t="s">
        <v>93</v>
      </c>
      <c r="AG4" s="15" t="s">
        <v>9</v>
      </c>
      <c r="AH4" s="15" t="s">
        <v>3</v>
      </c>
      <c r="AI4" s="15" t="s">
        <v>6</v>
      </c>
      <c r="AJ4" s="15" t="s">
        <v>2</v>
      </c>
      <c r="AK4" s="15" t="s">
        <v>7</v>
      </c>
      <c r="AL4" s="15" t="s">
        <v>81</v>
      </c>
      <c r="AM4" s="15" t="s">
        <v>82</v>
      </c>
      <c r="AN4" s="12" t="s">
        <v>0</v>
      </c>
      <c r="AO4" s="12" t="s">
        <v>1</v>
      </c>
      <c r="AP4" s="12" t="s">
        <v>206</v>
      </c>
      <c r="AQ4" s="12" t="s">
        <v>11</v>
      </c>
      <c r="AR4" s="12" t="s">
        <v>94</v>
      </c>
      <c r="AS4" s="12" t="s">
        <v>95</v>
      </c>
      <c r="AT4" s="13" t="s">
        <v>96</v>
      </c>
      <c r="AU4" s="12" t="s">
        <v>93</v>
      </c>
      <c r="AW4" s="15" t="s">
        <v>9</v>
      </c>
      <c r="AX4" s="15" t="s">
        <v>3</v>
      </c>
      <c r="AY4" s="15" t="s">
        <v>6</v>
      </c>
      <c r="AZ4" s="15" t="s">
        <v>2</v>
      </c>
      <c r="BA4" s="15" t="s">
        <v>7</v>
      </c>
      <c r="BB4" s="15" t="s">
        <v>81</v>
      </c>
      <c r="BC4" s="15" t="s">
        <v>82</v>
      </c>
      <c r="BD4" s="12" t="s">
        <v>0</v>
      </c>
      <c r="BE4" s="12" t="s">
        <v>1</v>
      </c>
      <c r="BF4" s="12" t="s">
        <v>206</v>
      </c>
      <c r="BG4" s="12" t="s">
        <v>11</v>
      </c>
      <c r="BH4" s="12" t="s">
        <v>94</v>
      </c>
      <c r="BI4" s="12" t="s">
        <v>95</v>
      </c>
      <c r="BJ4" s="13" t="s">
        <v>96</v>
      </c>
      <c r="BK4" s="12" t="s">
        <v>93</v>
      </c>
      <c r="BM4" s="15" t="s">
        <v>9</v>
      </c>
      <c r="BN4" s="15" t="s">
        <v>3</v>
      </c>
      <c r="BO4" s="15" t="s">
        <v>6</v>
      </c>
      <c r="BP4" s="15" t="s">
        <v>2</v>
      </c>
      <c r="BQ4" s="15" t="s">
        <v>7</v>
      </c>
      <c r="BR4" s="15" t="s">
        <v>81</v>
      </c>
      <c r="BS4" s="15" t="s">
        <v>82</v>
      </c>
      <c r="BT4" s="12" t="s">
        <v>0</v>
      </c>
      <c r="BU4" s="12" t="s">
        <v>1</v>
      </c>
      <c r="BV4" s="12" t="s">
        <v>206</v>
      </c>
      <c r="BW4" s="12" t="s">
        <v>11</v>
      </c>
      <c r="BX4" s="12" t="s">
        <v>94</v>
      </c>
      <c r="BY4" s="12" t="s">
        <v>95</v>
      </c>
      <c r="BZ4" s="13" t="s">
        <v>96</v>
      </c>
      <c r="CA4" s="12" t="s">
        <v>93</v>
      </c>
      <c r="CC4" s="15" t="s">
        <v>9</v>
      </c>
      <c r="CD4" s="15" t="s">
        <v>3</v>
      </c>
      <c r="CE4" s="15" t="s">
        <v>6</v>
      </c>
      <c r="CF4" s="15" t="s">
        <v>2</v>
      </c>
      <c r="CG4" s="15" t="s">
        <v>7</v>
      </c>
      <c r="CH4" s="15" t="s">
        <v>81</v>
      </c>
      <c r="CI4" s="15" t="s">
        <v>82</v>
      </c>
      <c r="CJ4" s="12" t="s">
        <v>0</v>
      </c>
      <c r="CK4" s="12" t="s">
        <v>1</v>
      </c>
      <c r="CL4" s="12" t="s">
        <v>206</v>
      </c>
      <c r="CM4" s="12" t="s">
        <v>11</v>
      </c>
      <c r="CN4" s="12" t="s">
        <v>94</v>
      </c>
      <c r="CO4" s="12" t="s">
        <v>95</v>
      </c>
      <c r="CP4" s="13" t="s">
        <v>96</v>
      </c>
      <c r="CQ4" s="12" t="s">
        <v>93</v>
      </c>
      <c r="CS4" s="15" t="s">
        <v>9</v>
      </c>
      <c r="CT4" s="15" t="s">
        <v>3</v>
      </c>
      <c r="CU4" s="15" t="s">
        <v>6</v>
      </c>
      <c r="CV4" s="15" t="s">
        <v>2</v>
      </c>
      <c r="CW4" s="15" t="s">
        <v>7</v>
      </c>
      <c r="CX4" s="15" t="s">
        <v>81</v>
      </c>
      <c r="CY4" s="15" t="s">
        <v>82</v>
      </c>
      <c r="CZ4" s="12" t="s">
        <v>0</v>
      </c>
      <c r="DA4" s="12" t="s">
        <v>1</v>
      </c>
      <c r="DB4" s="12" t="s">
        <v>206</v>
      </c>
      <c r="DC4" s="12" t="s">
        <v>11</v>
      </c>
      <c r="DD4" s="12" t="s">
        <v>94</v>
      </c>
      <c r="DE4" s="12" t="s">
        <v>95</v>
      </c>
      <c r="DF4" s="13" t="s">
        <v>96</v>
      </c>
      <c r="DG4" s="12" t="s">
        <v>93</v>
      </c>
      <c r="DI4" s="15" t="s">
        <v>9</v>
      </c>
      <c r="DJ4" s="15" t="s">
        <v>3</v>
      </c>
      <c r="DK4" s="15" t="s">
        <v>6</v>
      </c>
      <c r="DL4" s="15" t="s">
        <v>2</v>
      </c>
      <c r="DM4" s="15" t="s">
        <v>7</v>
      </c>
      <c r="DN4" s="15" t="s">
        <v>81</v>
      </c>
      <c r="DO4" s="15" t="s">
        <v>82</v>
      </c>
      <c r="DP4" s="12" t="s">
        <v>0</v>
      </c>
      <c r="DQ4" s="12" t="s">
        <v>1</v>
      </c>
      <c r="DR4" s="12" t="s">
        <v>206</v>
      </c>
      <c r="DS4" s="12" t="s">
        <v>11</v>
      </c>
      <c r="DT4" s="12" t="s">
        <v>94</v>
      </c>
      <c r="DU4" s="12" t="s">
        <v>95</v>
      </c>
      <c r="DV4" s="13" t="s">
        <v>96</v>
      </c>
      <c r="DW4" s="12" t="s">
        <v>93</v>
      </c>
      <c r="DY4" s="15" t="s">
        <v>9</v>
      </c>
      <c r="DZ4" s="15" t="s">
        <v>3</v>
      </c>
      <c r="EA4" s="15" t="s">
        <v>6</v>
      </c>
      <c r="EB4" s="15" t="s">
        <v>2</v>
      </c>
      <c r="EC4" s="15" t="s">
        <v>7</v>
      </c>
      <c r="ED4" s="15" t="s">
        <v>81</v>
      </c>
      <c r="EE4" s="15" t="s">
        <v>82</v>
      </c>
      <c r="EF4" s="12" t="s">
        <v>0</v>
      </c>
      <c r="EG4" s="12" t="s">
        <v>1</v>
      </c>
      <c r="EH4" s="12" t="s">
        <v>206</v>
      </c>
      <c r="EI4" s="12" t="s">
        <v>11</v>
      </c>
      <c r="EJ4" s="12" t="s">
        <v>94</v>
      </c>
      <c r="EK4" s="12" t="s">
        <v>95</v>
      </c>
      <c r="EL4" s="13" t="s">
        <v>96</v>
      </c>
      <c r="EM4" s="12" t="s">
        <v>93</v>
      </c>
      <c r="EO4" s="15" t="s">
        <v>9</v>
      </c>
      <c r="EP4" s="15" t="s">
        <v>3</v>
      </c>
      <c r="EQ4" s="15" t="s">
        <v>6</v>
      </c>
      <c r="ER4" s="15" t="s">
        <v>2</v>
      </c>
      <c r="ES4" s="15" t="s">
        <v>7</v>
      </c>
      <c r="ET4" s="15" t="s">
        <v>81</v>
      </c>
      <c r="EU4" s="15" t="s">
        <v>82</v>
      </c>
      <c r="EV4" s="12" t="s">
        <v>0</v>
      </c>
      <c r="EW4" s="12" t="s">
        <v>1</v>
      </c>
      <c r="EX4" s="12" t="s">
        <v>206</v>
      </c>
      <c r="EY4" s="12" t="s">
        <v>11</v>
      </c>
      <c r="EZ4" s="12" t="s">
        <v>94</v>
      </c>
      <c r="FA4" s="12" t="s">
        <v>95</v>
      </c>
      <c r="FB4" s="13" t="s">
        <v>96</v>
      </c>
      <c r="FC4" s="12" t="s">
        <v>93</v>
      </c>
      <c r="FE4" s="15" t="s">
        <v>9</v>
      </c>
      <c r="FF4" s="15" t="s">
        <v>3</v>
      </c>
      <c r="FG4" s="15" t="s">
        <v>6</v>
      </c>
      <c r="FH4" s="15" t="s">
        <v>2</v>
      </c>
      <c r="FI4" s="15" t="s">
        <v>7</v>
      </c>
      <c r="FJ4" s="15" t="s">
        <v>81</v>
      </c>
      <c r="FK4" s="15" t="s">
        <v>82</v>
      </c>
      <c r="FL4" s="12" t="s">
        <v>0</v>
      </c>
      <c r="FM4" s="12" t="s">
        <v>1</v>
      </c>
      <c r="FN4" s="12" t="s">
        <v>206</v>
      </c>
      <c r="FO4" s="12" t="s">
        <v>11</v>
      </c>
      <c r="FP4" s="12" t="s">
        <v>94</v>
      </c>
      <c r="FQ4" s="12" t="s">
        <v>95</v>
      </c>
      <c r="FR4" s="13" t="s">
        <v>96</v>
      </c>
      <c r="FS4" s="12" t="s">
        <v>93</v>
      </c>
      <c r="FU4" s="15" t="s">
        <v>9</v>
      </c>
      <c r="FV4" s="15" t="s">
        <v>3</v>
      </c>
      <c r="FW4" s="15" t="s">
        <v>6</v>
      </c>
      <c r="FX4" s="15" t="s">
        <v>2</v>
      </c>
      <c r="FY4" s="15" t="s">
        <v>7</v>
      </c>
      <c r="FZ4" s="15" t="s">
        <v>81</v>
      </c>
      <c r="GA4" s="15" t="s">
        <v>82</v>
      </c>
      <c r="GB4" s="12" t="s">
        <v>0</v>
      </c>
      <c r="GC4" s="12" t="s">
        <v>1</v>
      </c>
      <c r="GD4" s="12" t="s">
        <v>206</v>
      </c>
      <c r="GE4" s="12" t="s">
        <v>11</v>
      </c>
      <c r="GF4" s="12" t="s">
        <v>94</v>
      </c>
      <c r="GG4" s="12" t="s">
        <v>95</v>
      </c>
      <c r="GH4" s="13" t="s">
        <v>96</v>
      </c>
      <c r="GI4" s="12" t="s">
        <v>93</v>
      </c>
      <c r="GK4" s="15" t="s">
        <v>9</v>
      </c>
      <c r="GL4" s="15" t="s">
        <v>3</v>
      </c>
      <c r="GM4" s="15" t="s">
        <v>6</v>
      </c>
      <c r="GN4" s="15" t="s">
        <v>2</v>
      </c>
      <c r="GO4" s="15" t="s">
        <v>7</v>
      </c>
      <c r="GP4" s="15" t="s">
        <v>81</v>
      </c>
      <c r="GQ4" s="15" t="s">
        <v>82</v>
      </c>
      <c r="GR4" s="12" t="s">
        <v>0</v>
      </c>
      <c r="GS4" s="12" t="s">
        <v>1</v>
      </c>
      <c r="GT4" s="12" t="s">
        <v>206</v>
      </c>
      <c r="GU4" s="12" t="s">
        <v>11</v>
      </c>
      <c r="GV4" s="12" t="s">
        <v>94</v>
      </c>
      <c r="GW4" s="12" t="s">
        <v>95</v>
      </c>
      <c r="GX4" s="13" t="s">
        <v>96</v>
      </c>
      <c r="GY4" s="12" t="s">
        <v>93</v>
      </c>
      <c r="HA4" s="15" t="s">
        <v>9</v>
      </c>
      <c r="HB4" s="15" t="s">
        <v>3</v>
      </c>
      <c r="HC4" s="15" t="s">
        <v>6</v>
      </c>
      <c r="HD4" s="15" t="s">
        <v>2</v>
      </c>
      <c r="HE4" s="15" t="s">
        <v>7</v>
      </c>
      <c r="HF4" s="15" t="s">
        <v>81</v>
      </c>
      <c r="HG4" s="15" t="s">
        <v>82</v>
      </c>
      <c r="HH4" s="12" t="s">
        <v>0</v>
      </c>
      <c r="HI4" s="12" t="s">
        <v>1</v>
      </c>
      <c r="HJ4" s="12" t="s">
        <v>206</v>
      </c>
      <c r="HK4" s="12" t="s">
        <v>11</v>
      </c>
      <c r="HL4" s="12" t="s">
        <v>94</v>
      </c>
      <c r="HM4" s="12" t="s">
        <v>95</v>
      </c>
      <c r="HN4" s="13" t="s">
        <v>96</v>
      </c>
      <c r="HO4" s="12" t="s">
        <v>93</v>
      </c>
    </row>
    <row r="6" spans="1:223" x14ac:dyDescent="0.25">
      <c r="A6" s="21"/>
    </row>
    <row r="7" spans="1:223" x14ac:dyDescent="0.25">
      <c r="A7" s="21"/>
    </row>
    <row r="8" spans="1:223" x14ac:dyDescent="0.25">
      <c r="A8" s="21"/>
    </row>
    <row r="9" spans="1:223" x14ac:dyDescent="0.25">
      <c r="A9" s="21"/>
    </row>
    <row r="10" spans="1:223" x14ac:dyDescent="0.25">
      <c r="A10" s="2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LIST!$D$3:$D$12</xm:f>
          </x14:formula1>
          <xm:sqref>A1</xm:sqref>
        </x14:dataValidation>
        <x14:dataValidation type="list" allowBlank="1" showInputMessage="1" showErrorMessage="1">
          <x14:formula1>
            <xm:f>LIST!$F$2:$F$3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USA H (2)</vt:lpstr>
      <vt:lpstr>USA H</vt:lpstr>
      <vt:lpstr>USA F</vt:lpstr>
      <vt:lpstr>LIST</vt:lpstr>
      <vt:lpstr>DB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Paola PERENCIN</dc:creator>
  <cp:lastModifiedBy>Antoine BLANC-FONTENILLE</cp:lastModifiedBy>
  <cp:lastPrinted>2018-07-17T13:53:03Z</cp:lastPrinted>
  <dcterms:created xsi:type="dcterms:W3CDTF">2018-05-29T15:26:14Z</dcterms:created>
  <dcterms:modified xsi:type="dcterms:W3CDTF">2018-08-27T20:30:07Z</dcterms:modified>
</cp:coreProperties>
</file>