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120" yWindow="45" windowWidth="18915" windowHeight="1207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K52" i="1"/>
  <c r="L52"/>
  <c r="K53"/>
  <c r="L53"/>
  <c r="K54"/>
  <c r="L54"/>
  <c r="K55"/>
  <c r="L55"/>
  <c r="K56"/>
  <c r="L56"/>
  <c r="K57"/>
  <c r="L57"/>
  <c r="K58"/>
  <c r="L58"/>
  <c r="K59"/>
  <c r="L59"/>
  <c r="K60"/>
  <c r="L60"/>
  <c r="K61"/>
  <c r="L61"/>
  <c r="K62"/>
  <c r="L62"/>
  <c r="K63"/>
  <c r="L63"/>
  <c r="K64"/>
  <c r="L64"/>
  <c r="K65"/>
  <c r="L65"/>
  <c r="K66"/>
  <c r="L66"/>
  <c r="K67"/>
  <c r="L67"/>
  <c r="K68"/>
  <c r="L68"/>
  <c r="K69"/>
  <c r="L69"/>
  <c r="R14"/>
  <c r="R15"/>
  <c r="S13"/>
  <c r="S12"/>
  <c r="R13"/>
  <c r="R12"/>
  <c r="S14"/>
  <c r="S15"/>
  <c r="R10"/>
  <c r="S10"/>
  <c r="R11"/>
  <c r="S11"/>
  <c r="M10"/>
  <c r="N10"/>
  <c r="O10"/>
  <c r="P10"/>
  <c r="Q10"/>
  <c r="M11"/>
  <c r="N11"/>
  <c r="O11"/>
  <c r="P11"/>
  <c r="Q11"/>
  <c r="L11"/>
  <c r="L10"/>
  <c r="M15"/>
  <c r="N15"/>
  <c r="O15"/>
  <c r="P15"/>
  <c r="Q15"/>
  <c r="L15"/>
  <c r="M12"/>
  <c r="N12"/>
  <c r="O12"/>
  <c r="P12"/>
  <c r="Q12"/>
  <c r="M13"/>
  <c r="N13"/>
  <c r="O13"/>
  <c r="P13"/>
  <c r="Q13"/>
  <c r="M14"/>
  <c r="N14"/>
  <c r="O14"/>
  <c r="P14"/>
  <c r="Q14"/>
  <c r="L13"/>
  <c r="L14"/>
  <c r="L12"/>
  <c r="L47"/>
  <c r="L48"/>
  <c r="L49"/>
  <c r="L50"/>
  <c r="L51"/>
  <c r="K47"/>
  <c r="K48"/>
  <c r="K49"/>
  <c r="K50"/>
  <c r="K51"/>
  <c r="K46"/>
  <c r="L46"/>
  <c r="L43"/>
  <c r="L44"/>
  <c r="L42"/>
  <c r="K34"/>
  <c r="K35"/>
  <c r="K36"/>
  <c r="K37"/>
  <c r="K33"/>
  <c r="L34"/>
  <c r="L35"/>
  <c r="L36"/>
  <c r="L37"/>
  <c r="L33"/>
  <c r="L20"/>
  <c r="L21"/>
  <c r="L22"/>
  <c r="L23"/>
  <c r="L24"/>
  <c r="L25"/>
  <c r="L26"/>
  <c r="L27"/>
  <c r="L28"/>
  <c r="L29"/>
  <c r="L30"/>
  <c r="L31"/>
  <c r="L19"/>
  <c r="AC17"/>
  <c r="V16"/>
</calcChain>
</file>

<file path=xl/sharedStrings.xml><?xml version="1.0" encoding="utf-8"?>
<sst xmlns="http://schemas.openxmlformats.org/spreadsheetml/2006/main" count="1177" uniqueCount="203">
  <si>
    <t>Référence</t>
  </si>
  <si>
    <t>Composants</t>
  </si>
  <si>
    <t xml:space="preserve">Rondin wéma </t>
  </si>
  <si>
    <t>Quantité</t>
  </si>
  <si>
    <t>QUINCAILLERIRE</t>
  </si>
  <si>
    <t>Références</t>
  </si>
  <si>
    <t>609514-04</t>
  </si>
  <si>
    <t>609514-03</t>
  </si>
  <si>
    <t>H.M10X200.Z</t>
  </si>
  <si>
    <t>RD.12.27.Z</t>
  </si>
  <si>
    <t>E.FRE.M10.Z</t>
  </si>
  <si>
    <t>TRCC.M14X180.Z</t>
  </si>
  <si>
    <t>RD.16X32.Z</t>
  </si>
  <si>
    <t>E.FRE.M14.Z</t>
  </si>
  <si>
    <t>Equerre d'articulation</t>
  </si>
  <si>
    <t>chaine de vérrouillage Lg145mm</t>
  </si>
  <si>
    <t>chaine de vérrouillage Lg115mm</t>
  </si>
  <si>
    <t>Boulon H10*200</t>
  </si>
  <si>
    <t>RondelleØ12</t>
  </si>
  <si>
    <t>Ecrou M10</t>
  </si>
  <si>
    <t>TRCC 14*180</t>
  </si>
  <si>
    <t>RondelleØ16</t>
  </si>
  <si>
    <t>Ecrou M14</t>
  </si>
  <si>
    <t>Bouchon POPPEL Ø30</t>
  </si>
  <si>
    <t>Cadenas artillerie</t>
  </si>
  <si>
    <t>Clé pour cadenas artillerie</t>
  </si>
  <si>
    <t>Sous composants</t>
  </si>
  <si>
    <t>V.TFTX06X140.I</t>
  </si>
  <si>
    <t>V.TFTX06X100.I</t>
  </si>
  <si>
    <t>V.TFTX06X080.I</t>
  </si>
  <si>
    <t>Vis VBA 6x140</t>
  </si>
  <si>
    <t>Vis VBA 6x100</t>
  </si>
  <si>
    <t>Vis VBA 6x080</t>
  </si>
  <si>
    <t>Désignation</t>
  </si>
  <si>
    <t>630-009-04</t>
  </si>
  <si>
    <t>630-009-04 SC</t>
  </si>
  <si>
    <t>630-009-04T11</t>
  </si>
  <si>
    <t>RD.14PZ</t>
  </si>
  <si>
    <t>609514-05</t>
  </si>
  <si>
    <t>630 009-05 (passage 3,00m+2contre appuis)</t>
  </si>
  <si>
    <t>630 009-06SC ( SANS CADENAS )</t>
  </si>
  <si>
    <t>630 009-09 (sciages passage 3,50 m)</t>
  </si>
  <si>
    <t>630 009-10 SCIAGES (passage 4,50m)</t>
  </si>
  <si>
    <t>630 009-14 (passage 2,50 m)</t>
  </si>
  <si>
    <t>630 009-15 (3,50 m armée)NE PAS VENDRE A MODIFIER</t>
  </si>
  <si>
    <t>630 009-17 (double passage 6 m)   VOIR BE</t>
  </si>
  <si>
    <t>630 009-18 (passage 3m 1 appui amovible)</t>
  </si>
  <si>
    <t>630 009-18 2 (passage3m; 1CA sur fourreau; bande réfléchissante)</t>
  </si>
  <si>
    <t>630 009-20 (passage 4,50m+2 contre appuis)</t>
  </si>
  <si>
    <t>630 009-21 (passage 5m +2 contre appuis)</t>
  </si>
  <si>
    <t>630 009-22 (passage 5m cadenas pompier)</t>
  </si>
  <si>
    <t>630 009-23 pivotante renforcée passage 4m</t>
  </si>
  <si>
    <t>630 009-24</t>
  </si>
  <si>
    <t>631 009-25</t>
  </si>
  <si>
    <t>630 009-26 (passage 4m + C100 sur platines)</t>
  </si>
  <si>
    <t>633 009-27</t>
  </si>
  <si>
    <t>634 009-28</t>
  </si>
  <si>
    <t>635 009-29</t>
  </si>
  <si>
    <t>636 009-30</t>
  </si>
  <si>
    <t>630-009-30 1</t>
  </si>
  <si>
    <t>630 009-30R  sciage 3m ROBINIER</t>
  </si>
  <si>
    <t>630 009-31 1</t>
  </si>
  <si>
    <t>630-009-32</t>
  </si>
  <si>
    <t>630 009-33 SCIAGES (passage 4,0m)</t>
  </si>
  <si>
    <t>630 009-34 (passage 2x2.50m)</t>
  </si>
  <si>
    <t>630 009-35</t>
  </si>
  <si>
    <t>631 009-36</t>
  </si>
  <si>
    <t>632 009-37</t>
  </si>
  <si>
    <t>630 009-38 STANDARD AVEC 1 APPUI RECEPTION 2M</t>
  </si>
  <si>
    <t>630 009-39 (passage double 8m -2x4m)</t>
  </si>
  <si>
    <t>630 009-091</t>
  </si>
  <si>
    <t>630 009-091R  sciage 3.50 m ROBINIER</t>
  </si>
  <si>
    <t>630 009-321 (armé passage 3m)</t>
  </si>
  <si>
    <t>Dimension</t>
  </si>
  <si>
    <t>630 009-03 (passage 4,00m+2contre appuis)</t>
  </si>
  <si>
    <t>E.M14.G</t>
  </si>
  <si>
    <t>TIR.10X080;Z</t>
  </si>
  <si>
    <t>RD.10X22.Z</t>
  </si>
  <si>
    <t>Rondin wéma</t>
  </si>
  <si>
    <t>Montant récepteur</t>
  </si>
  <si>
    <t>Montant cadenas</t>
  </si>
  <si>
    <t>Montage</t>
  </si>
  <si>
    <t>Sc.Rab</t>
  </si>
  <si>
    <t>Barrière</t>
  </si>
  <si>
    <t>Montant articulé</t>
  </si>
  <si>
    <t>Renfort barrière</t>
  </si>
  <si>
    <t>Usine</t>
  </si>
  <si>
    <t>Client</t>
  </si>
  <si>
    <t>Montant articulation</t>
  </si>
  <si>
    <t>Lamellé colléØ100 (a)</t>
  </si>
  <si>
    <t>Ø/largeur</t>
  </si>
  <si>
    <t>Longueur</t>
  </si>
  <si>
    <t>Epaisseur</t>
  </si>
  <si>
    <t>Ø/Largeur</t>
  </si>
  <si>
    <t>Bois</t>
  </si>
  <si>
    <t>Supplément</t>
  </si>
  <si>
    <t>V.TFTX06X160.I</t>
  </si>
  <si>
    <t>V.TFTX06X120.I</t>
  </si>
  <si>
    <t>Vide</t>
  </si>
  <si>
    <t>630 009-06 (passage 4m + 2 contre appuis)</t>
  </si>
  <si>
    <t>TRCC.M16X180.G</t>
  </si>
  <si>
    <t>E.M16.G</t>
  </si>
  <si>
    <t>H.M14X160.Z</t>
  </si>
  <si>
    <t>609631-01</t>
  </si>
  <si>
    <t>H.M10X120.Z</t>
  </si>
  <si>
    <t>TIR.10X080.Z</t>
  </si>
  <si>
    <t>V.TFTX06X180.I</t>
  </si>
  <si>
    <t xml:space="preserve">630 009-10 </t>
  </si>
  <si>
    <t>H.M14X040.G</t>
  </si>
  <si>
    <t>TIR.10X180.Z</t>
  </si>
  <si>
    <t>Quantité/épaisseur</t>
  </si>
  <si>
    <t>Sous composants/Largeur/Diametre</t>
  </si>
  <si>
    <t>Composants/Longueur</t>
  </si>
  <si>
    <t>630 009-13</t>
  </si>
  <si>
    <t>H.M10X110.Z</t>
  </si>
  <si>
    <t>Commenaire</t>
  </si>
  <si>
    <t>Anciennement ".Z"; à modifié</t>
  </si>
  <si>
    <t>RD.12X27.Z</t>
  </si>
  <si>
    <t>Variations</t>
  </si>
  <si>
    <t>RD.10X22</t>
  </si>
  <si>
    <t>DR.14PZ</t>
  </si>
  <si>
    <t>H.M14X35.Z</t>
  </si>
  <si>
    <t>TRCC.14X160.Z</t>
  </si>
  <si>
    <t>60931-01</t>
  </si>
  <si>
    <t>H.M14X140.Z</t>
  </si>
  <si>
    <t>630 009-15</t>
  </si>
  <si>
    <t>H.M14X035.Z</t>
  </si>
  <si>
    <t>TIR.14X060.Z</t>
  </si>
  <si>
    <t>TRCC.M10X140.Z</t>
  </si>
  <si>
    <t>60944-01</t>
  </si>
  <si>
    <t>E.FREM14.Z</t>
  </si>
  <si>
    <t>Rondin support</t>
  </si>
  <si>
    <t>Lamellé collé</t>
  </si>
  <si>
    <t>barriere</t>
  </si>
  <si>
    <t>Montant</t>
  </si>
  <si>
    <t>renfort</t>
  </si>
  <si>
    <t>cadenas</t>
  </si>
  <si>
    <t>récepteur</t>
  </si>
  <si>
    <t>articulation</t>
  </si>
  <si>
    <t>support</t>
  </si>
  <si>
    <t>2ieme récepteur</t>
  </si>
  <si>
    <t>630 009-18 1</t>
  </si>
  <si>
    <t>Contre-appui</t>
  </si>
  <si>
    <t xml:space="preserve"> </t>
  </si>
  <si>
    <t>}</t>
  </si>
  <si>
    <t>Identique sauf cadenas</t>
  </si>
  <si>
    <t>Montant cadenas armé</t>
  </si>
  <si>
    <t>Montant récepteur armé</t>
  </si>
  <si>
    <t>Sc,Rab</t>
  </si>
  <si>
    <t>Identique</t>
  </si>
  <si>
    <t>Voir quincailleire</t>
  </si>
  <si>
    <t>Robinier</t>
  </si>
  <si>
    <t>montant cadenas</t>
  </si>
  <si>
    <t>rondin support</t>
  </si>
  <si>
    <t>609514-13</t>
  </si>
  <si>
    <t>609424-03</t>
  </si>
  <si>
    <t>609631-10</t>
  </si>
  <si>
    <t>Commentaire</t>
  </si>
  <si>
    <t>Vis H 14 x 40 galva</t>
  </si>
  <si>
    <t>ATTENTION BOULON GALVA ECROU ZINGUE</t>
  </si>
  <si>
    <t>E.M14.Z</t>
  </si>
  <si>
    <t>RD.14X30.G</t>
  </si>
  <si>
    <t>V.TRTX06X030.I</t>
  </si>
  <si>
    <t>TRCCM14X160.Z</t>
  </si>
  <si>
    <t>TRCCM14X180.Z</t>
  </si>
  <si>
    <t>TF.M10X230.Z</t>
  </si>
  <si>
    <t>V.TRTX06X050.I</t>
  </si>
  <si>
    <t>V.TFTX06X050.I</t>
  </si>
  <si>
    <t>V.TFTX06X200.I</t>
  </si>
  <si>
    <t>800016 modifié</t>
  </si>
  <si>
    <t>609514-09</t>
  </si>
  <si>
    <t>609444-08</t>
  </si>
  <si>
    <t>609444-09</t>
  </si>
  <si>
    <t>ATTENTION ECROU ZINGUE BOULON GALVA</t>
  </si>
  <si>
    <t>Opérations</t>
  </si>
  <si>
    <t>Perçage</t>
  </si>
  <si>
    <t>Chanfreinage</t>
  </si>
  <si>
    <t>Diamètre</t>
  </si>
  <si>
    <t xml:space="preserve">Méplat </t>
  </si>
  <si>
    <t>Montant Cadenas</t>
  </si>
  <si>
    <t>Lamage</t>
  </si>
  <si>
    <t>Ø30pfd30</t>
  </si>
  <si>
    <t>Ø30pfd31</t>
  </si>
  <si>
    <t>Ø30pfd32</t>
  </si>
  <si>
    <t>Ø30pfd20</t>
  </si>
  <si>
    <t>Ø60pfd20</t>
  </si>
  <si>
    <t>Ø32pfd30</t>
  </si>
  <si>
    <t>Supérieur</t>
  </si>
  <si>
    <t>Inférieur</t>
  </si>
  <si>
    <t>Rainure</t>
  </si>
  <si>
    <t>350*10</t>
  </si>
  <si>
    <t>Composant/Opération</t>
  </si>
  <si>
    <t>Coupe Biaise</t>
  </si>
  <si>
    <t>17°</t>
  </si>
  <si>
    <t>Variation</t>
  </si>
  <si>
    <t>Variatoin</t>
  </si>
  <si>
    <t>Ø60pfd30</t>
  </si>
  <si>
    <t>50 du bord</t>
  </si>
  <si>
    <t>550*10</t>
  </si>
  <si>
    <t>74*154</t>
  </si>
  <si>
    <t>125 du bord</t>
  </si>
  <si>
    <t>275 du bord</t>
  </si>
  <si>
    <t>11°</t>
  </si>
</sst>
</file>

<file path=xl/styles.xml><?xml version="1.0" encoding="utf-8"?>
<styleSheet xmlns="http://schemas.openxmlformats.org/spreadsheetml/2006/main">
  <fonts count="14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9"/>
      <name val="Calibri"/>
      <family val="2"/>
      <scheme val="minor"/>
    </font>
    <font>
      <sz val="11"/>
      <color theme="8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1"/>
      <color theme="8"/>
      <name val="Calibri"/>
      <family val="2"/>
      <scheme val="minor"/>
    </font>
    <font>
      <u/>
      <sz val="7.7"/>
      <color theme="10"/>
      <name val="Calibri"/>
      <family val="2"/>
    </font>
    <font>
      <u/>
      <sz val="11"/>
      <color theme="10"/>
      <name val="Calibri"/>
      <family val="2"/>
    </font>
    <font>
      <sz val="11"/>
      <color theme="1"/>
      <name val="Calibri"/>
      <family val="2"/>
    </font>
    <font>
      <sz val="72"/>
      <color theme="1"/>
      <name val="Calibri"/>
      <family val="2"/>
    </font>
    <font>
      <sz val="72"/>
      <color theme="1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C0C0C0"/>
        <bgColor indexed="64"/>
      </patternFill>
    </fill>
  </fills>
  <borders count="6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9" fillId="0" borderId="0" applyNumberFormat="0" applyFill="0" applyBorder="0" applyAlignment="0" applyProtection="0">
      <alignment vertical="top"/>
      <protection locked="0"/>
    </xf>
  </cellStyleXfs>
  <cellXfs count="388">
    <xf numFmtId="0" fontId="0" fillId="0" borderId="0" xfId="0"/>
    <xf numFmtId="0" fontId="0" fillId="0" borderId="6" xfId="0" applyBorder="1"/>
    <xf numFmtId="0" fontId="0" fillId="0" borderId="1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0" fontId="0" fillId="0" borderId="0" xfId="0" applyFill="1" applyBorder="1" applyAlignment="1"/>
    <xf numFmtId="0" fontId="0" fillId="0" borderId="0" xfId="0" applyAlignment="1">
      <alignment horizontal="center" vertical="center"/>
    </xf>
    <xf numFmtId="0" fontId="1" fillId="0" borderId="0" xfId="0" applyFont="1" applyFill="1" applyBorder="1" applyAlignment="1"/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7" xfId="0" applyBorder="1"/>
    <xf numFmtId="0" fontId="0" fillId="0" borderId="8" xfId="0" applyBorder="1"/>
    <xf numFmtId="0" fontId="0" fillId="0" borderId="19" xfId="0" applyBorder="1"/>
    <xf numFmtId="0" fontId="0" fillId="0" borderId="9" xfId="0" applyBorder="1"/>
    <xf numFmtId="0" fontId="0" fillId="0" borderId="10" xfId="0" applyBorder="1"/>
    <xf numFmtId="0" fontId="0" fillId="0" borderId="5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0" xfId="0" applyBorder="1"/>
    <xf numFmtId="0" fontId="0" fillId="0" borderId="2" xfId="0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0" fillId="0" borderId="1" xfId="0" applyBorder="1" applyAlignment="1">
      <alignment vertical="center"/>
    </xf>
    <xf numFmtId="0" fontId="0" fillId="8" borderId="1" xfId="0" applyFill="1" applyBorder="1" applyAlignment="1">
      <alignment horizontal="center" vertical="center"/>
    </xf>
    <xf numFmtId="0" fontId="0" fillId="0" borderId="2" xfId="0" applyBorder="1" applyAlignment="1">
      <alignment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7" xfId="0" applyBorder="1"/>
    <xf numFmtId="0" fontId="0" fillId="0" borderId="31" xfId="0" applyBorder="1"/>
    <xf numFmtId="0" fontId="0" fillId="0" borderId="0" xfId="0" applyFill="1" applyBorder="1"/>
    <xf numFmtId="0" fontId="0" fillId="0" borderId="0" xfId="0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25" xfId="0" applyBorder="1"/>
    <xf numFmtId="0" fontId="0" fillId="0" borderId="26" xfId="0" applyBorder="1"/>
    <xf numFmtId="0" fontId="0" fillId="0" borderId="3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7" xfId="0" applyFill="1" applyBorder="1" applyAlignment="1">
      <alignment horizontal="center" vertical="center" wrapText="1"/>
    </xf>
    <xf numFmtId="0" fontId="0" fillId="0" borderId="8" xfId="0" applyBorder="1" applyAlignment="1">
      <alignment vertical="center" wrapText="1"/>
    </xf>
    <xf numFmtId="0" fontId="0" fillId="0" borderId="31" xfId="0" applyBorder="1" applyAlignment="1">
      <alignment horizontal="center" vertical="center" wrapText="1"/>
    </xf>
    <xf numFmtId="0" fontId="0" fillId="0" borderId="24" xfId="0" applyBorder="1"/>
    <xf numFmtId="0" fontId="0" fillId="0" borderId="27" xfId="0" applyBorder="1"/>
    <xf numFmtId="0" fontId="0" fillId="0" borderId="24" xfId="0" applyFill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0" borderId="0" xfId="0" applyFill="1" applyAlignment="1">
      <alignment horizontal="center"/>
    </xf>
    <xf numFmtId="0" fontId="0" fillId="0" borderId="3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40" xfId="0" applyFill="1" applyBorder="1" applyAlignment="1">
      <alignment horizontal="center" vertical="center"/>
    </xf>
    <xf numFmtId="0" fontId="0" fillId="0" borderId="35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2" borderId="36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6" xfId="0" applyBorder="1" applyAlignment="1">
      <alignment wrapText="1"/>
    </xf>
    <xf numFmtId="0" fontId="0" fillId="0" borderId="7" xfId="0" applyBorder="1" applyAlignment="1">
      <alignment wrapText="1"/>
    </xf>
    <xf numFmtId="0" fontId="0" fillId="0" borderId="17" xfId="0" applyBorder="1" applyAlignment="1">
      <alignment wrapText="1"/>
    </xf>
    <xf numFmtId="0" fontId="0" fillId="0" borderId="0" xfId="0" applyBorder="1" applyAlignment="1">
      <alignment wrapText="1"/>
    </xf>
    <xf numFmtId="0" fontId="0" fillId="0" borderId="0" xfId="0" applyFill="1" applyBorder="1" applyAlignment="1">
      <alignment wrapText="1"/>
    </xf>
    <xf numFmtId="0" fontId="0" fillId="0" borderId="19" xfId="0" applyBorder="1" applyAlignment="1">
      <alignment wrapText="1"/>
    </xf>
    <xf numFmtId="0" fontId="0" fillId="0" borderId="9" xfId="0" applyBorder="1" applyAlignment="1">
      <alignment wrapText="1"/>
    </xf>
    <xf numFmtId="0" fontId="0" fillId="0" borderId="10" xfId="0" applyBorder="1" applyAlignment="1">
      <alignment wrapText="1"/>
    </xf>
    <xf numFmtId="0" fontId="0" fillId="0" borderId="0" xfId="0" applyFill="1" applyBorder="1" applyAlignment="1">
      <alignment horizontal="center" vertical="center"/>
    </xf>
    <xf numFmtId="0" fontId="0" fillId="2" borderId="6" xfId="0" applyFill="1" applyBorder="1" applyAlignment="1">
      <alignment vertical="center"/>
    </xf>
    <xf numFmtId="0" fontId="0" fillId="2" borderId="7" xfId="0" applyFill="1" applyBorder="1" applyAlignment="1">
      <alignment vertical="center"/>
    </xf>
    <xf numFmtId="0" fontId="2" fillId="0" borderId="25" xfId="0" applyFont="1" applyBorder="1" applyAlignment="1">
      <alignment horizontal="center" vertical="center"/>
    </xf>
    <xf numFmtId="0" fontId="2" fillId="0" borderId="40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0" fillId="0" borderId="0" xfId="0" applyFill="1" applyBorder="1" applyAlignment="1">
      <alignment vertical="center" wrapText="1"/>
    </xf>
    <xf numFmtId="0" fontId="3" fillId="0" borderId="0" xfId="0" applyFont="1" applyFill="1" applyBorder="1" applyAlignment="1">
      <alignment horizontal="left"/>
    </xf>
    <xf numFmtId="0" fontId="1" fillId="0" borderId="0" xfId="0" applyFont="1" applyFill="1" applyBorder="1" applyAlignment="1">
      <alignment horizontal="left"/>
    </xf>
    <xf numFmtId="0" fontId="7" fillId="0" borderId="0" xfId="0" applyFont="1"/>
    <xf numFmtId="0" fontId="8" fillId="0" borderId="0" xfId="0" applyFont="1" applyFill="1" applyBorder="1" applyAlignment="1">
      <alignment vertical="center"/>
    </xf>
    <xf numFmtId="0" fontId="0" fillId="0" borderId="30" xfId="0" applyBorder="1" applyAlignment="1">
      <alignment horizontal="left" vertical="center"/>
    </xf>
    <xf numFmtId="0" fontId="0" fillId="0" borderId="45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0" fillId="0" borderId="44" xfId="0" applyBorder="1" applyAlignment="1">
      <alignment horizontal="left" vertical="center"/>
    </xf>
    <xf numFmtId="0" fontId="0" fillId="0" borderId="0" xfId="0" applyFill="1" applyBorder="1" applyAlignment="1">
      <alignment horizontal="center" vertical="center"/>
    </xf>
    <xf numFmtId="0" fontId="0" fillId="2" borderId="2" xfId="0" applyFill="1" applyBorder="1" applyAlignment="1">
      <alignment vertical="center"/>
    </xf>
    <xf numFmtId="0" fontId="0" fillId="2" borderId="3" xfId="0" applyFill="1" applyBorder="1" applyAlignment="1">
      <alignment vertical="center"/>
    </xf>
    <xf numFmtId="0" fontId="0" fillId="0" borderId="37" xfId="0" applyBorder="1" applyAlignment="1">
      <alignment vertical="center"/>
    </xf>
    <xf numFmtId="0" fontId="0" fillId="0" borderId="38" xfId="0" applyBorder="1" applyAlignment="1">
      <alignment vertical="center"/>
    </xf>
    <xf numFmtId="0" fontId="0" fillId="0" borderId="16" xfId="0" applyBorder="1" applyAlignment="1">
      <alignment vertical="center"/>
    </xf>
    <xf numFmtId="0" fontId="0" fillId="0" borderId="18" xfId="0" applyBorder="1" applyAlignment="1">
      <alignment vertical="center"/>
    </xf>
    <xf numFmtId="0" fontId="0" fillId="0" borderId="7" xfId="0" applyFill="1" applyBorder="1"/>
    <xf numFmtId="0" fontId="0" fillId="0" borderId="9" xfId="0" applyFill="1" applyBorder="1"/>
    <xf numFmtId="0" fontId="0" fillId="0" borderId="0" xfId="0" applyBorder="1" applyAlignment="1"/>
    <xf numFmtId="0" fontId="0" fillId="0" borderId="0" xfId="0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30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50" xfId="0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0" fontId="0" fillId="0" borderId="44" xfId="0" applyFill="1" applyBorder="1" applyAlignment="1">
      <alignment horizontal="center" vertical="center"/>
    </xf>
    <xf numFmtId="0" fontId="0" fillId="0" borderId="51" xfId="0" applyFill="1" applyBorder="1" applyAlignment="1">
      <alignment horizontal="center" vertical="center"/>
    </xf>
    <xf numFmtId="0" fontId="0" fillId="0" borderId="52" xfId="0" applyFill="1" applyBorder="1" applyAlignment="1">
      <alignment horizontal="center" vertical="center"/>
    </xf>
    <xf numFmtId="0" fontId="0" fillId="0" borderId="21" xfId="0" applyBorder="1" applyAlignment="1">
      <alignment vertical="center"/>
    </xf>
    <xf numFmtId="0" fontId="0" fillId="0" borderId="30" xfId="0" applyBorder="1" applyAlignment="1">
      <alignment vertical="center"/>
    </xf>
    <xf numFmtId="0" fontId="0" fillId="0" borderId="5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40" xfId="0" applyBorder="1"/>
    <xf numFmtId="0" fontId="0" fillId="0" borderId="35" xfId="0" applyBorder="1"/>
    <xf numFmtId="0" fontId="0" fillId="0" borderId="28" xfId="0" applyBorder="1"/>
    <xf numFmtId="0" fontId="0" fillId="0" borderId="29" xfId="0" applyBorder="1"/>
    <xf numFmtId="0" fontId="0" fillId="0" borderId="32" xfId="0" applyBorder="1"/>
    <xf numFmtId="0" fontId="0" fillId="0" borderId="22" xfId="0" applyBorder="1"/>
    <xf numFmtId="0" fontId="0" fillId="0" borderId="43" xfId="0" applyBorder="1" applyAlignment="1">
      <alignment horizontal="center" vertical="center"/>
    </xf>
    <xf numFmtId="0" fontId="0" fillId="0" borderId="25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8" xfId="0" applyBorder="1" applyAlignment="1">
      <alignment wrapText="1"/>
    </xf>
    <xf numFmtId="0" fontId="0" fillId="0" borderId="31" xfId="0" applyBorder="1" applyAlignment="1">
      <alignment wrapText="1"/>
    </xf>
    <xf numFmtId="0" fontId="0" fillId="0" borderId="6" xfId="0" applyFill="1" applyBorder="1" applyAlignment="1">
      <alignment horizontal="center" vertical="center" wrapText="1"/>
    </xf>
    <xf numFmtId="0" fontId="0" fillId="0" borderId="8" xfId="0" applyFill="1" applyBorder="1" applyAlignment="1">
      <alignment horizontal="center" vertical="center" wrapText="1"/>
    </xf>
    <xf numFmtId="0" fontId="0" fillId="0" borderId="17" xfId="0" applyFill="1" applyBorder="1" applyAlignment="1">
      <alignment horizontal="center" vertical="center" wrapText="1"/>
    </xf>
    <xf numFmtId="0" fontId="0" fillId="0" borderId="19" xfId="0" applyFill="1" applyBorder="1" applyAlignment="1">
      <alignment horizontal="center" vertical="center" wrapText="1"/>
    </xf>
    <xf numFmtId="0" fontId="0" fillId="0" borderId="8" xfId="0" applyFill="1" applyBorder="1" applyAlignment="1">
      <alignment horizontal="center" vertical="center"/>
    </xf>
    <xf numFmtId="0" fontId="0" fillId="0" borderId="32" xfId="0" applyFill="1" applyBorder="1" applyAlignment="1">
      <alignment horizontal="center" vertical="center"/>
    </xf>
    <xf numFmtId="0" fontId="0" fillId="0" borderId="22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7" borderId="2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10" borderId="2" xfId="0" applyFill="1" applyBorder="1" applyAlignment="1">
      <alignment horizontal="center" vertical="center"/>
    </xf>
    <xf numFmtId="0" fontId="0" fillId="10" borderId="4" xfId="0" applyFill="1" applyBorder="1" applyAlignment="1">
      <alignment horizontal="center" vertical="center"/>
    </xf>
    <xf numFmtId="0" fontId="0" fillId="7" borderId="6" xfId="0" applyFill="1" applyBorder="1" applyAlignment="1">
      <alignment horizontal="center" vertical="center"/>
    </xf>
    <xf numFmtId="0" fontId="0" fillId="7" borderId="8" xfId="0" applyFill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17" xfId="0" applyBorder="1" applyAlignment="1"/>
    <xf numFmtId="0" fontId="0" fillId="0" borderId="17" xfId="0" applyBorder="1" applyAlignment="1">
      <alignment horizontal="center" wrapText="1"/>
    </xf>
    <xf numFmtId="0" fontId="0" fillId="0" borderId="0" xfId="0" applyBorder="1" applyAlignment="1">
      <alignment horizontal="center" wrapText="1"/>
    </xf>
    <xf numFmtId="0" fontId="0" fillId="0" borderId="31" xfId="0" applyBorder="1" applyAlignment="1">
      <alignment horizontal="center" wrapText="1"/>
    </xf>
    <xf numFmtId="0" fontId="0" fillId="0" borderId="31" xfId="0" applyFill="1" applyBorder="1" applyAlignment="1">
      <alignment horizontal="center" wrapText="1"/>
    </xf>
    <xf numFmtId="0" fontId="0" fillId="0" borderId="19" xfId="0" applyBorder="1" applyAlignment="1">
      <alignment horizontal="center" wrapText="1"/>
    </xf>
    <xf numFmtId="0" fontId="0" fillId="0" borderId="9" xfId="0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0" fontId="0" fillId="0" borderId="0" xfId="0" applyFill="1" applyBorder="1" applyAlignment="1">
      <alignment horizontal="center" wrapText="1"/>
    </xf>
    <xf numFmtId="0" fontId="0" fillId="0" borderId="6" xfId="0" applyFill="1" applyBorder="1" applyAlignment="1">
      <alignment horizontal="center" wrapText="1"/>
    </xf>
    <xf numFmtId="0" fontId="0" fillId="0" borderId="7" xfId="0" applyFill="1" applyBorder="1" applyAlignment="1">
      <alignment horizontal="center" wrapText="1"/>
    </xf>
    <xf numFmtId="0" fontId="0" fillId="0" borderId="7" xfId="0" applyBorder="1" applyAlignment="1">
      <alignment horizontal="center" wrapText="1"/>
    </xf>
    <xf numFmtId="0" fontId="0" fillId="0" borderId="8" xfId="0" applyBorder="1" applyAlignment="1">
      <alignment horizontal="center" vertical="center" wrapText="1"/>
    </xf>
    <xf numFmtId="0" fontId="0" fillId="0" borderId="17" xfId="0" applyFill="1" applyBorder="1" applyAlignment="1">
      <alignment horizontal="center" wrapText="1"/>
    </xf>
    <xf numFmtId="0" fontId="0" fillId="0" borderId="19" xfId="0" applyFill="1" applyBorder="1" applyAlignment="1">
      <alignment horizontal="center" wrapText="1"/>
    </xf>
    <xf numFmtId="0" fontId="0" fillId="0" borderId="9" xfId="0" applyFill="1" applyBorder="1" applyAlignment="1">
      <alignment horizontal="center" wrapText="1"/>
    </xf>
    <xf numFmtId="0" fontId="0" fillId="0" borderId="6" xfId="0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0" fillId="0" borderId="7" xfId="0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7" fillId="0" borderId="7" xfId="0" applyFont="1" applyBorder="1" applyAlignment="1">
      <alignment horizontal="center" wrapText="1"/>
    </xf>
    <xf numFmtId="0" fontId="0" fillId="0" borderId="7" xfId="0" applyFont="1" applyBorder="1" applyAlignment="1">
      <alignment horizontal="center" wrapText="1"/>
    </xf>
    <xf numFmtId="0" fontId="7" fillId="0" borderId="0" xfId="0" applyFont="1" applyAlignment="1">
      <alignment horizontal="center"/>
    </xf>
    <xf numFmtId="0" fontId="0" fillId="0" borderId="0" xfId="0" applyFont="1" applyFill="1" applyBorder="1" applyAlignment="1">
      <alignment horizontal="center" wrapText="1"/>
    </xf>
    <xf numFmtId="0" fontId="0" fillId="0" borderId="9" xfId="0" applyFont="1" applyBorder="1" applyAlignment="1">
      <alignment horizontal="center" wrapText="1"/>
    </xf>
    <xf numFmtId="0" fontId="0" fillId="0" borderId="7" xfId="0" applyBorder="1" applyAlignment="1">
      <alignment horizontal="center"/>
    </xf>
    <xf numFmtId="0" fontId="0" fillId="0" borderId="31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9" xfId="0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11" fillId="0" borderId="0" xfId="0" applyFont="1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7" borderId="2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10" borderId="2" xfId="0" applyFill="1" applyBorder="1" applyAlignment="1">
      <alignment horizontal="center" vertical="center"/>
    </xf>
    <xf numFmtId="0" fontId="0" fillId="10" borderId="4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7" borderId="6" xfId="0" applyFill="1" applyBorder="1" applyAlignment="1">
      <alignment horizontal="center" vertical="center"/>
    </xf>
    <xf numFmtId="0" fontId="0" fillId="7" borderId="8" xfId="0" applyFill="1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0" fillId="2" borderId="6" xfId="0" applyFill="1" applyBorder="1" applyAlignment="1">
      <alignment vertical="center" wrapText="1"/>
    </xf>
    <xf numFmtId="0" fontId="0" fillId="2" borderId="8" xfId="0" applyFill="1" applyBorder="1" applyAlignment="1">
      <alignment vertical="center" wrapText="1"/>
    </xf>
    <xf numFmtId="0" fontId="0" fillId="2" borderId="19" xfId="0" applyFill="1" applyBorder="1" applyAlignment="1">
      <alignment vertical="center" wrapText="1"/>
    </xf>
    <xf numFmtId="0" fontId="0" fillId="2" borderId="10" xfId="0" applyFill="1" applyBorder="1" applyAlignment="1">
      <alignment vertical="center" wrapText="1"/>
    </xf>
    <xf numFmtId="0" fontId="0" fillId="0" borderId="0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5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8" borderId="2" xfId="0" applyFill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8" borderId="36" xfId="0" applyFill="1" applyBorder="1" applyAlignment="1">
      <alignment horizontal="center" vertical="center"/>
    </xf>
    <xf numFmtId="0" fontId="0" fillId="0" borderId="5" xfId="0" applyBorder="1" applyAlignment="1">
      <alignment vertical="center"/>
    </xf>
    <xf numFmtId="0" fontId="0" fillId="14" borderId="8" xfId="0" applyFill="1" applyBorder="1"/>
    <xf numFmtId="0" fontId="0" fillId="14" borderId="31" xfId="0" applyFill="1" applyBorder="1"/>
    <xf numFmtId="0" fontId="0" fillId="14" borderId="10" xfId="0" applyFill="1" applyBorder="1"/>
    <xf numFmtId="0" fontId="0" fillId="12" borderId="36" xfId="0" applyFill="1" applyBorder="1"/>
    <xf numFmtId="0" fontId="0" fillId="12" borderId="54" xfId="0" applyFill="1" applyBorder="1"/>
    <xf numFmtId="0" fontId="0" fillId="12" borderId="55" xfId="0" applyFill="1" applyBorder="1"/>
    <xf numFmtId="0" fontId="0" fillId="8" borderId="36" xfId="0" applyFill="1" applyBorder="1"/>
    <xf numFmtId="0" fontId="0" fillId="8" borderId="54" xfId="0" applyFill="1" applyBorder="1"/>
    <xf numFmtId="0" fontId="0" fillId="8" borderId="55" xfId="0" applyFill="1" applyBorder="1"/>
    <xf numFmtId="0" fontId="0" fillId="13" borderId="36" xfId="0" applyFill="1" applyBorder="1" applyAlignment="1">
      <alignment wrapText="1"/>
    </xf>
    <xf numFmtId="0" fontId="0" fillId="13" borderId="54" xfId="0" applyFill="1" applyBorder="1"/>
    <xf numFmtId="0" fontId="0" fillId="13" borderId="55" xfId="0" applyFill="1" applyBorder="1"/>
    <xf numFmtId="0" fontId="0" fillId="13" borderId="36" xfId="0" applyFill="1" applyBorder="1"/>
    <xf numFmtId="0" fontId="0" fillId="4" borderId="36" xfId="0" applyFill="1" applyBorder="1"/>
    <xf numFmtId="0" fontId="0" fillId="4" borderId="54" xfId="0" applyFill="1" applyBorder="1"/>
    <xf numFmtId="0" fontId="0" fillId="4" borderId="55" xfId="0" applyFill="1" applyBorder="1"/>
    <xf numFmtId="0" fontId="0" fillId="6" borderId="36" xfId="0" applyFill="1" applyBorder="1"/>
    <xf numFmtId="0" fontId="0" fillId="6" borderId="54" xfId="0" applyFill="1" applyBorder="1"/>
    <xf numFmtId="0" fontId="0" fillId="6" borderId="55" xfId="0" applyFill="1" applyBorder="1"/>
    <xf numFmtId="0" fontId="0" fillId="8" borderId="0" xfId="0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0" fillId="0" borderId="55" xfId="0" applyBorder="1" applyAlignment="1">
      <alignment wrapText="1"/>
    </xf>
    <xf numFmtId="0" fontId="0" fillId="13" borderId="55" xfId="0" applyFill="1" applyBorder="1" applyAlignment="1"/>
    <xf numFmtId="0" fontId="0" fillId="4" borderId="55" xfId="0" applyFill="1" applyBorder="1" applyAlignment="1"/>
    <xf numFmtId="0" fontId="0" fillId="14" borderId="55" xfId="0" applyFill="1" applyBorder="1" applyAlignment="1"/>
    <xf numFmtId="0" fontId="0" fillId="6" borderId="36" xfId="0" applyFill="1" applyBorder="1" applyAlignment="1">
      <alignment horizontal="right" vertical="center"/>
    </xf>
    <xf numFmtId="0" fontId="0" fillId="6" borderId="54" xfId="0" applyFill="1" applyBorder="1" applyAlignment="1">
      <alignment horizontal="right" vertical="center"/>
    </xf>
    <xf numFmtId="0" fontId="0" fillId="13" borderId="36" xfId="0" applyFill="1" applyBorder="1" applyAlignment="1"/>
    <xf numFmtId="0" fontId="0" fillId="13" borderId="54" xfId="0" applyFill="1" applyBorder="1" applyAlignment="1"/>
    <xf numFmtId="0" fontId="0" fillId="15" borderId="36" xfId="0" applyFill="1" applyBorder="1"/>
    <xf numFmtId="0" fontId="0" fillId="15" borderId="54" xfId="0" applyFill="1" applyBorder="1"/>
    <xf numFmtId="0" fontId="0" fillId="15" borderId="55" xfId="0" applyFill="1" applyBorder="1"/>
    <xf numFmtId="0" fontId="0" fillId="15" borderId="1" xfId="0" applyFill="1" applyBorder="1"/>
    <xf numFmtId="0" fontId="0" fillId="15" borderId="8" xfId="0" applyFill="1" applyBorder="1"/>
    <xf numFmtId="0" fontId="0" fillId="15" borderId="10" xfId="0" applyFill="1" applyBorder="1"/>
    <xf numFmtId="0" fontId="0" fillId="0" borderId="55" xfId="0" applyBorder="1" applyAlignment="1"/>
    <xf numFmtId="0" fontId="0" fillId="2" borderId="6" xfId="0" applyFill="1" applyBorder="1" applyAlignment="1">
      <alignment horizontal="center" vertical="center" wrapText="1"/>
    </xf>
    <xf numFmtId="0" fontId="0" fillId="2" borderId="8" xfId="0" applyFill="1" applyBorder="1" applyAlignment="1">
      <alignment horizontal="center" vertical="center" wrapText="1"/>
    </xf>
    <xf numFmtId="0" fontId="0" fillId="2" borderId="19" xfId="0" applyFill="1" applyBorder="1" applyAlignment="1">
      <alignment horizontal="center" vertical="center" wrapText="1"/>
    </xf>
    <xf numFmtId="0" fontId="0" fillId="2" borderId="10" xfId="0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left"/>
    </xf>
    <xf numFmtId="0" fontId="1" fillId="0" borderId="15" xfId="0" applyFont="1" applyFill="1" applyBorder="1" applyAlignment="1">
      <alignment horizontal="left"/>
    </xf>
    <xf numFmtId="0" fontId="1" fillId="0" borderId="29" xfId="0" applyFont="1" applyFill="1" applyBorder="1" applyAlignment="1">
      <alignment horizontal="left"/>
    </xf>
    <xf numFmtId="0" fontId="3" fillId="0" borderId="5" xfId="0" applyFont="1" applyFill="1" applyBorder="1" applyAlignment="1">
      <alignment horizontal="center"/>
    </xf>
    <xf numFmtId="0" fontId="3" fillId="0" borderId="24" xfId="0" applyFont="1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7" borderId="2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10" borderId="2" xfId="0" applyFill="1" applyBorder="1" applyAlignment="1">
      <alignment horizontal="center" vertical="center"/>
    </xf>
    <xf numFmtId="0" fontId="0" fillId="10" borderId="4" xfId="0" applyFill="1" applyBorder="1" applyAlignment="1">
      <alignment horizontal="center" vertical="center"/>
    </xf>
    <xf numFmtId="0" fontId="0" fillId="7" borderId="6" xfId="0" applyFill="1" applyBorder="1" applyAlignment="1">
      <alignment horizontal="center" vertical="center"/>
    </xf>
    <xf numFmtId="0" fontId="0" fillId="7" borderId="8" xfId="0" applyFill="1" applyBorder="1" applyAlignment="1">
      <alignment horizontal="center" vertical="center"/>
    </xf>
    <xf numFmtId="0" fontId="0" fillId="0" borderId="36" xfId="0" applyBorder="1" applyAlignment="1">
      <alignment horizontal="center" vertical="center" wrapText="1"/>
    </xf>
    <xf numFmtId="0" fontId="0" fillId="0" borderId="54" xfId="0" applyBorder="1" applyAlignment="1">
      <alignment horizontal="center" vertical="center" wrapText="1"/>
    </xf>
    <xf numFmtId="0" fontId="0" fillId="0" borderId="55" xfId="0" applyBorder="1" applyAlignment="1">
      <alignment horizontal="center" vertical="center" wrapText="1"/>
    </xf>
    <xf numFmtId="0" fontId="0" fillId="0" borderId="36" xfId="0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36" xfId="0" applyFill="1" applyBorder="1" applyAlignment="1">
      <alignment horizontal="center" vertical="center" wrapText="1"/>
    </xf>
    <xf numFmtId="0" fontId="0" fillId="0" borderId="54" xfId="0" applyFill="1" applyBorder="1" applyAlignment="1">
      <alignment horizontal="center" vertical="center" wrapText="1"/>
    </xf>
    <xf numFmtId="0" fontId="0" fillId="0" borderId="55" xfId="0" applyFill="1" applyBorder="1" applyAlignment="1">
      <alignment horizontal="center" vertical="center" wrapText="1"/>
    </xf>
    <xf numFmtId="0" fontId="13" fillId="0" borderId="17" xfId="0" applyFont="1" applyBorder="1" applyAlignment="1">
      <alignment horizontal="center"/>
    </xf>
    <xf numFmtId="0" fontId="0" fillId="0" borderId="31" xfId="0" applyBorder="1" applyAlignment="1">
      <alignment horizontal="center"/>
    </xf>
    <xf numFmtId="0" fontId="12" fillId="0" borderId="17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0" fontId="0" fillId="0" borderId="36" xfId="0" applyFill="1" applyBorder="1" applyAlignment="1">
      <alignment horizontal="center" vertical="center"/>
    </xf>
    <xf numFmtId="0" fontId="0" fillId="0" borderId="54" xfId="0" applyFill="1" applyBorder="1" applyAlignment="1">
      <alignment horizontal="center" vertical="center"/>
    </xf>
    <xf numFmtId="0" fontId="0" fillId="0" borderId="55" xfId="0" applyFill="1" applyBorder="1" applyAlignment="1">
      <alignment horizontal="center" vertical="center"/>
    </xf>
    <xf numFmtId="0" fontId="4" fillId="0" borderId="36" xfId="0" applyFont="1" applyFill="1" applyBorder="1" applyAlignment="1">
      <alignment horizontal="center" vertical="center" wrapText="1"/>
    </xf>
    <xf numFmtId="0" fontId="4" fillId="0" borderId="54" xfId="0" applyFont="1" applyFill="1" applyBorder="1" applyAlignment="1">
      <alignment horizontal="center" vertical="center" wrapText="1"/>
    </xf>
    <xf numFmtId="0" fontId="4" fillId="0" borderId="55" xfId="0" applyFont="1" applyFill="1" applyBorder="1" applyAlignment="1">
      <alignment horizontal="center" vertical="center" wrapText="1"/>
    </xf>
    <xf numFmtId="0" fontId="0" fillId="0" borderId="11" xfId="0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3" fillId="0" borderId="5" xfId="0" applyFont="1" applyFill="1" applyBorder="1" applyAlignment="1">
      <alignment horizontal="left"/>
    </xf>
    <xf numFmtId="0" fontId="1" fillId="0" borderId="5" xfId="0" applyFont="1" applyFill="1" applyBorder="1" applyAlignment="1">
      <alignment horizontal="left"/>
    </xf>
    <xf numFmtId="0" fontId="1" fillId="0" borderId="24" xfId="0" applyFont="1" applyFill="1" applyBorder="1" applyAlignment="1">
      <alignment horizontal="left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29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7" borderId="41" xfId="0" applyFill="1" applyBorder="1" applyAlignment="1">
      <alignment horizontal="center" vertical="center"/>
    </xf>
    <xf numFmtId="0" fontId="0" fillId="7" borderId="42" xfId="0" applyFill="1" applyBorder="1" applyAlignment="1">
      <alignment horizontal="center" vertical="center"/>
    </xf>
    <xf numFmtId="0" fontId="0" fillId="10" borderId="41" xfId="0" applyFill="1" applyBorder="1" applyAlignment="1">
      <alignment horizontal="center" vertical="center"/>
    </xf>
    <xf numFmtId="0" fontId="0" fillId="10" borderId="42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wrapText="1"/>
    </xf>
    <xf numFmtId="0" fontId="0" fillId="2" borderId="8" xfId="0" applyFill="1" applyBorder="1" applyAlignment="1">
      <alignment horizontal="center" wrapText="1"/>
    </xf>
    <xf numFmtId="0" fontId="0" fillId="2" borderId="19" xfId="0" applyFill="1" applyBorder="1" applyAlignment="1">
      <alignment horizontal="center" wrapText="1"/>
    </xf>
    <xf numFmtId="0" fontId="0" fillId="2" borderId="10" xfId="0" applyFill="1" applyBorder="1" applyAlignment="1">
      <alignment horizontal="center" wrapText="1"/>
    </xf>
    <xf numFmtId="0" fontId="0" fillId="0" borderId="5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9" borderId="2" xfId="0" applyFill="1" applyBorder="1" applyAlignment="1">
      <alignment horizontal="center" vertical="center"/>
    </xf>
    <xf numFmtId="0" fontId="0" fillId="9" borderId="3" xfId="0" applyFill="1" applyBorder="1" applyAlignment="1">
      <alignment horizontal="center" vertical="center"/>
    </xf>
    <xf numFmtId="0" fontId="0" fillId="9" borderId="4" xfId="0" applyFill="1" applyBorder="1" applyAlignment="1">
      <alignment horizontal="center" vertical="center"/>
    </xf>
    <xf numFmtId="0" fontId="0" fillId="0" borderId="18" xfId="0" applyBorder="1" applyAlignment="1">
      <alignment horizontal="left" vertical="center"/>
    </xf>
    <xf numFmtId="0" fontId="0" fillId="0" borderId="39" xfId="0" applyBorder="1" applyAlignment="1">
      <alignment horizontal="left" vertical="center"/>
    </xf>
    <xf numFmtId="0" fontId="0" fillId="0" borderId="30" xfId="0" applyBorder="1" applyAlignment="1">
      <alignment horizontal="left" vertical="center"/>
    </xf>
    <xf numFmtId="0" fontId="0" fillId="0" borderId="45" xfId="0" applyBorder="1" applyAlignment="1">
      <alignment horizontal="left" vertical="center"/>
    </xf>
    <xf numFmtId="0" fontId="0" fillId="0" borderId="21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4" fillId="0" borderId="36" xfId="0" applyFont="1" applyFill="1" applyBorder="1" applyAlignment="1">
      <alignment horizontal="center" vertical="center"/>
    </xf>
    <xf numFmtId="0" fontId="4" fillId="0" borderId="54" xfId="0" applyFont="1" applyFill="1" applyBorder="1" applyAlignment="1">
      <alignment horizontal="center" vertical="center"/>
    </xf>
    <xf numFmtId="0" fontId="4" fillId="0" borderId="55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0" fillId="0" borderId="37" xfId="0" applyFill="1" applyBorder="1" applyAlignment="1">
      <alignment horizontal="center" vertical="center"/>
    </xf>
    <xf numFmtId="0" fontId="0" fillId="0" borderId="38" xfId="0" applyFill="1" applyBorder="1" applyAlignment="1">
      <alignment horizontal="center" vertical="center"/>
    </xf>
    <xf numFmtId="0" fontId="0" fillId="0" borderId="46" xfId="0" applyFill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3" fillId="0" borderId="53" xfId="0" applyFont="1" applyFill="1" applyBorder="1" applyAlignment="1">
      <alignment horizontal="left"/>
    </xf>
    <xf numFmtId="0" fontId="1" fillId="0" borderId="53" xfId="0" applyFont="1" applyFill="1" applyBorder="1" applyAlignment="1">
      <alignment horizontal="left"/>
    </xf>
    <xf numFmtId="0" fontId="1" fillId="0" borderId="22" xfId="0" applyFont="1" applyFill="1" applyBorder="1" applyAlignment="1">
      <alignment horizontal="left"/>
    </xf>
    <xf numFmtId="0" fontId="0" fillId="0" borderId="20" xfId="0" applyBorder="1" applyAlignment="1">
      <alignment horizontal="left" vertical="center"/>
    </xf>
    <xf numFmtId="0" fontId="0" fillId="0" borderId="44" xfId="0" applyBorder="1" applyAlignment="1">
      <alignment horizontal="left" vertical="center"/>
    </xf>
    <xf numFmtId="0" fontId="0" fillId="7" borderId="3" xfId="0" applyFill="1" applyBorder="1" applyAlignment="1">
      <alignment horizontal="center" vertical="center"/>
    </xf>
    <xf numFmtId="0" fontId="10" fillId="6" borderId="2" xfId="1" applyFont="1" applyFill="1" applyBorder="1" applyAlignment="1" applyProtection="1">
      <alignment horizontal="center" vertical="center"/>
    </xf>
    <xf numFmtId="0" fontId="10" fillId="6" borderId="3" xfId="1" applyFont="1" applyFill="1" applyBorder="1" applyAlignment="1" applyProtection="1">
      <alignment horizontal="center" vertical="center"/>
    </xf>
    <xf numFmtId="0" fontId="10" fillId="6" borderId="4" xfId="1" applyFont="1" applyFill="1" applyBorder="1" applyAlignment="1" applyProtection="1">
      <alignment horizontal="center" vertical="center"/>
    </xf>
    <xf numFmtId="0" fontId="0" fillId="7" borderId="9" xfId="0" applyFill="1" applyBorder="1" applyAlignment="1">
      <alignment horizontal="center" vertical="center"/>
    </xf>
    <xf numFmtId="0" fontId="0" fillId="7" borderId="10" xfId="0" applyFill="1" applyBorder="1" applyAlignment="1">
      <alignment horizontal="center" vertical="center"/>
    </xf>
    <xf numFmtId="0" fontId="0" fillId="8" borderId="2" xfId="0" applyFill="1" applyBorder="1" applyAlignment="1">
      <alignment horizontal="center"/>
    </xf>
    <xf numFmtId="0" fontId="0" fillId="8" borderId="3" xfId="0" applyFill="1" applyBorder="1" applyAlignment="1">
      <alignment horizontal="center"/>
    </xf>
    <xf numFmtId="0" fontId="0" fillId="8" borderId="4" xfId="0" applyFill="1" applyBorder="1" applyAlignment="1">
      <alignment horizont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10" borderId="3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3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/>
    </xf>
    <xf numFmtId="0" fontId="0" fillId="6" borderId="8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2" borderId="19" xfId="0" applyFill="1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3" fillId="7" borderId="2" xfId="0" applyFont="1" applyFill="1" applyBorder="1" applyAlignment="1">
      <alignment horizontal="center" vertical="center"/>
    </xf>
    <xf numFmtId="0" fontId="3" fillId="7" borderId="3" xfId="0" applyFont="1" applyFill="1" applyBorder="1" applyAlignment="1">
      <alignment horizontal="center" vertical="center"/>
    </xf>
    <xf numFmtId="0" fontId="3" fillId="7" borderId="4" xfId="0" applyFont="1" applyFill="1" applyBorder="1" applyAlignment="1">
      <alignment horizontal="center" vertical="center"/>
    </xf>
    <xf numFmtId="0" fontId="3" fillId="10" borderId="2" xfId="0" applyFont="1" applyFill="1" applyBorder="1" applyAlignment="1">
      <alignment horizontal="center" vertical="center"/>
    </xf>
    <xf numFmtId="0" fontId="3" fillId="10" borderId="3" xfId="0" applyFont="1" applyFill="1" applyBorder="1" applyAlignment="1">
      <alignment horizontal="center" vertical="center"/>
    </xf>
    <xf numFmtId="0" fontId="6" fillId="10" borderId="3" xfId="0" applyFont="1" applyFill="1" applyBorder="1" applyAlignment="1">
      <alignment horizontal="center" vertical="center"/>
    </xf>
    <xf numFmtId="0" fontId="6" fillId="10" borderId="4" xfId="0" applyFont="1" applyFill="1" applyBorder="1" applyAlignment="1">
      <alignment horizontal="center" vertical="center"/>
    </xf>
    <xf numFmtId="0" fontId="0" fillId="11" borderId="2" xfId="0" applyFill="1" applyBorder="1" applyAlignment="1">
      <alignment horizontal="center" vertical="center"/>
    </xf>
    <xf numFmtId="0" fontId="0" fillId="11" borderId="3" xfId="0" applyFill="1" applyBorder="1" applyAlignment="1">
      <alignment horizontal="center" vertical="center"/>
    </xf>
    <xf numFmtId="0" fontId="0" fillId="11" borderId="4" xfId="0" applyFill="1" applyBorder="1" applyAlignment="1">
      <alignment horizontal="center" vertical="center"/>
    </xf>
    <xf numFmtId="0" fontId="0" fillId="11" borderId="6" xfId="0" applyFill="1" applyBorder="1" applyAlignment="1">
      <alignment horizontal="center" vertical="center"/>
    </xf>
    <xf numFmtId="0" fontId="0" fillId="11" borderId="7" xfId="0" applyFill="1" applyBorder="1" applyAlignment="1">
      <alignment horizontal="center" vertical="center"/>
    </xf>
    <xf numFmtId="0" fontId="0" fillId="11" borderId="8" xfId="0" applyFill="1" applyBorder="1" applyAlignment="1">
      <alignment horizontal="center" vertical="center"/>
    </xf>
    <xf numFmtId="0" fontId="3" fillId="0" borderId="33" xfId="0" applyFont="1" applyFill="1" applyBorder="1" applyAlignment="1">
      <alignment horizontal="center"/>
    </xf>
    <xf numFmtId="0" fontId="3" fillId="0" borderId="27" xfId="0" applyFont="1" applyFill="1" applyBorder="1" applyAlignment="1">
      <alignment horizontal="center"/>
    </xf>
    <xf numFmtId="0" fontId="0" fillId="0" borderId="57" xfId="0" applyBorder="1" applyAlignment="1">
      <alignment horizontal="center" vertical="center"/>
    </xf>
    <xf numFmtId="0" fontId="0" fillId="0" borderId="58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56" xfId="0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108"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5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</dxfs>
  <tableStyles count="0" defaultTableStyle="TableStyleMedium9" defaultPivotStyle="PivotStyleLight16"/>
  <colors>
    <mruColors>
      <color rgb="FF00FF00"/>
      <color rgb="FFC0C0C0"/>
      <color rgb="FFFF5050"/>
      <color rgb="FFFF3300"/>
      <color rgb="FFE3684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file:///\\SRV42603s\Commun\GR\FICHIER%20COMMUN\RONDINO%20ADV\DOSSIER%20TECHNIQUE%20CLIENT%20-%20USINE\AMENAGEMENTS\BARRIERES\630%20009%20-%20Barri&#232;re%20pivotante%203%20m\630%20009%20usines\Nomenclature%20usine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2:BW231"/>
  <sheetViews>
    <sheetView tabSelected="1" topLeftCell="B40" zoomScale="55" zoomScaleNormal="55" workbookViewId="0">
      <selection activeCell="M59" sqref="M59:R59"/>
    </sheetView>
  </sheetViews>
  <sheetFormatPr baseColWidth="10" defaultRowHeight="15"/>
  <cols>
    <col min="1" max="1" width="19.85546875" customWidth="1"/>
    <col min="2" max="2" width="22.42578125" bestFit="1" customWidth="1"/>
    <col min="3" max="3" width="22.42578125" customWidth="1"/>
    <col min="4" max="4" width="27.7109375" customWidth="1"/>
    <col min="5" max="5" width="18.42578125" customWidth="1"/>
    <col min="6" max="6" width="17.42578125" customWidth="1"/>
    <col min="7" max="7" width="14.5703125" customWidth="1"/>
    <col min="8" max="8" width="16.5703125" customWidth="1"/>
    <col min="9" max="9" width="16" customWidth="1"/>
    <col min="10" max="10" width="7.85546875" customWidth="1"/>
    <col min="11" max="11" width="24.85546875" customWidth="1"/>
    <col min="12" max="12" width="20.140625" customWidth="1"/>
    <col min="13" max="13" width="15.85546875" customWidth="1"/>
    <col min="14" max="14" width="15.28515625" customWidth="1"/>
    <col min="15" max="15" width="14.42578125" customWidth="1"/>
    <col min="16" max="16" width="15.140625" customWidth="1"/>
    <col min="17" max="17" width="14.7109375" customWidth="1"/>
    <col min="18" max="18" width="13.42578125" customWidth="1"/>
    <col min="19" max="19" width="15.7109375" customWidth="1"/>
    <col min="20" max="21" width="15.7109375" hidden="1" customWidth="1"/>
    <col min="22" max="22" width="17.42578125" hidden="1" customWidth="1"/>
    <col min="23" max="23" width="11.42578125" hidden="1" customWidth="1"/>
    <col min="24" max="24" width="15.7109375" hidden="1" customWidth="1"/>
    <col min="25" max="25" width="11.42578125" hidden="1" customWidth="1"/>
    <col min="26" max="26" width="17.28515625" hidden="1" customWidth="1"/>
    <col min="27" max="28" width="11.42578125" hidden="1" customWidth="1"/>
    <col min="29" max="29" width="18" hidden="1" customWidth="1"/>
    <col min="30" max="30" width="11.42578125" hidden="1" customWidth="1"/>
    <col min="31" max="31" width="8.42578125" hidden="1" customWidth="1"/>
    <col min="32" max="32" width="16.85546875" hidden="1" customWidth="1"/>
    <col min="33" max="34" width="11.42578125" hidden="1" customWidth="1"/>
    <col min="35" max="35" width="17.140625" hidden="1" customWidth="1"/>
    <col min="36" max="36" width="13.28515625" hidden="1" customWidth="1"/>
    <col min="37" max="37" width="11.42578125" hidden="1" customWidth="1"/>
    <col min="38" max="38" width="17.140625" hidden="1" customWidth="1"/>
    <col min="39" max="40" width="11.42578125" hidden="1" customWidth="1"/>
    <col min="41" max="41" width="17.5703125" hidden="1" customWidth="1"/>
    <col min="42" max="43" width="11.42578125" hidden="1" customWidth="1"/>
    <col min="44" max="44" width="17.140625" hidden="1" customWidth="1"/>
    <col min="45" max="46" width="11.42578125" hidden="1" customWidth="1"/>
    <col min="47" max="47" width="16.85546875" hidden="1" customWidth="1"/>
    <col min="48" max="49" width="11.42578125" hidden="1" customWidth="1"/>
    <col min="50" max="50" width="19.85546875" hidden="1" customWidth="1"/>
    <col min="51" max="52" width="11.42578125" hidden="1" customWidth="1"/>
    <col min="53" max="53" width="18.7109375" hidden="1" customWidth="1"/>
    <col min="54" max="55" width="11.42578125" hidden="1" customWidth="1"/>
    <col min="56" max="56" width="22.28515625" hidden="1" customWidth="1"/>
    <col min="57" max="58" width="11.42578125" hidden="1" customWidth="1"/>
    <col min="59" max="59" width="19.28515625" hidden="1" customWidth="1"/>
    <col min="60" max="61" width="0" hidden="1" customWidth="1"/>
    <col min="62" max="62" width="17.7109375" hidden="1" customWidth="1"/>
    <col min="63" max="64" width="0" hidden="1" customWidth="1"/>
    <col min="65" max="65" width="16.85546875" hidden="1" customWidth="1"/>
    <col min="66" max="67" width="0" hidden="1" customWidth="1"/>
    <col min="68" max="68" width="17.42578125" hidden="1" customWidth="1"/>
    <col min="69" max="69" width="0" hidden="1" customWidth="1"/>
    <col min="70" max="70" width="10.85546875" hidden="1" customWidth="1"/>
    <col min="71" max="71" width="18.42578125" hidden="1" customWidth="1"/>
    <col min="72" max="73" width="0" hidden="1" customWidth="1"/>
    <col min="74" max="74" width="18.42578125" hidden="1" customWidth="1"/>
    <col min="75" max="76" width="0" hidden="1" customWidth="1"/>
  </cols>
  <sheetData>
    <row r="2" spans="2:75" ht="15.75" thickBot="1"/>
    <row r="3" spans="2:75" ht="15.75" hidden="1" thickBot="1"/>
    <row r="4" spans="2:75" ht="15.75" hidden="1" thickBot="1"/>
    <row r="5" spans="2:75" ht="15.75" hidden="1" thickBot="1"/>
    <row r="6" spans="2:75" ht="15.75" hidden="1" thickBot="1"/>
    <row r="7" spans="2:75" ht="15.75" thickBot="1">
      <c r="B7" s="253" t="s">
        <v>94</v>
      </c>
      <c r="C7" s="339"/>
      <c r="D7" s="339"/>
      <c r="E7" s="339"/>
      <c r="F7" s="339"/>
      <c r="G7" s="339"/>
      <c r="H7" s="339"/>
      <c r="I7" s="254"/>
      <c r="J7" s="28"/>
      <c r="K7" s="253" t="s">
        <v>94</v>
      </c>
      <c r="L7" s="339"/>
      <c r="M7" s="339"/>
      <c r="N7" s="339"/>
      <c r="O7" s="339"/>
      <c r="P7" s="339"/>
      <c r="Q7" s="339"/>
      <c r="R7" s="254"/>
    </row>
    <row r="8" spans="2:75" ht="15.75" thickBot="1">
      <c r="B8" s="30" t="s">
        <v>0</v>
      </c>
      <c r="C8" s="200"/>
      <c r="D8" s="340">
        <v>630009</v>
      </c>
      <c r="E8" s="341"/>
      <c r="F8" s="341"/>
      <c r="G8" s="341"/>
      <c r="H8" s="341"/>
      <c r="I8" s="342"/>
      <c r="J8" s="6"/>
      <c r="K8" s="30" t="s">
        <v>0</v>
      </c>
      <c r="L8" s="358" t="s">
        <v>45</v>
      </c>
      <c r="M8" s="359"/>
      <c r="N8" s="359"/>
      <c r="O8" s="359"/>
      <c r="P8" s="360"/>
      <c r="Q8" s="360"/>
      <c r="R8" s="361"/>
    </row>
    <row r="9" spans="2:75" ht="15.75" thickBot="1">
      <c r="B9" s="30" t="s">
        <v>81</v>
      </c>
      <c r="C9" s="200"/>
      <c r="D9" s="348" t="s">
        <v>87</v>
      </c>
      <c r="E9" s="349"/>
      <c r="F9" s="350"/>
      <c r="G9" s="255" t="s">
        <v>86</v>
      </c>
      <c r="H9" s="351"/>
      <c r="I9" s="256"/>
      <c r="J9" s="6"/>
      <c r="K9" s="30" t="s">
        <v>81</v>
      </c>
      <c r="L9" s="352" t="s">
        <v>87</v>
      </c>
      <c r="M9" s="353"/>
      <c r="N9" s="353"/>
      <c r="O9" s="354"/>
      <c r="P9" s="355" t="s">
        <v>86</v>
      </c>
      <c r="Q9" s="356"/>
      <c r="R9" s="356"/>
      <c r="S9" s="357"/>
    </row>
    <row r="10" spans="2:75" ht="15.75" thickBot="1">
      <c r="B10" s="30" t="s">
        <v>1</v>
      </c>
      <c r="C10" s="200"/>
      <c r="D10" s="27" t="s">
        <v>2</v>
      </c>
      <c r="E10" s="27" t="s">
        <v>2</v>
      </c>
      <c r="F10" s="27" t="s">
        <v>2</v>
      </c>
      <c r="G10" s="29" t="s">
        <v>2</v>
      </c>
      <c r="H10" s="29" t="s">
        <v>2</v>
      </c>
      <c r="I10" s="3" t="s">
        <v>82</v>
      </c>
      <c r="J10" s="6"/>
      <c r="K10" s="30" t="s">
        <v>1</v>
      </c>
      <c r="L10" s="31" t="str">
        <f t="shared" ref="L10:S11" si="0">IF($L$8=$D$105,M105,IF($L$8=$D$108,M108,IF($L$8=$D$111,M111,IF($L$8=$D$114,M114,IF($L$8=$D$117,M117,IF($L$8=$D$120,M120,IF($L$8=$D$126,M126,IF($L$8=$D$129,M129,IF($L$8=$D$132,M132,IF($L$8=$D$135,M135,IF($L$8=$D$138,M138,IF($L$8=$D$141,O141,IF($L$8=$D$144,O144,IF($L$8=$D$147,O147,IF($L$8=$D$150,O150,IF($L$8=$D$153,M153,IF($L$8=$D$156,M156,IF($L$8=$D$159,M159,IF($L$8=$D$162,O162,IF($L$8=$D$165,M165,IF($L$8=$D$168,N168,IF($L$8=$D$171,M171,IF($L$8=$D$174,M174,IF($L$8=$D$177,M177,IF($L$8=$D$180,M180,IF($L$8=$D$183,M183,IF($L$8=$D$192,M192,IF($L$8=$D$195,M195,IF($L$8=$D$198,M198,IF($L$8=$D$201,M201,IF($L$8=$D$204,O204,IF($L$8=$D$207,M207,IF($L$8=$D$210,M210,IF($L$8=$D$213,M213,IF($L$8=$D$216,M216,IF($L$8=$D$220,M219,IF($L$8=$D$222,M222,IF($L$8=$D$225,O225))))))))))))))))))))))))))))))))))))))</f>
        <v>Rondin wéma</v>
      </c>
      <c r="M10" s="31" t="str">
        <f t="shared" si="0"/>
        <v>Rondin wéma</v>
      </c>
      <c r="N10" s="31" t="str">
        <f t="shared" si="0"/>
        <v>Rondin wéma</v>
      </c>
      <c r="O10" s="31" t="str">
        <f t="shared" si="0"/>
        <v>Lamellé collé</v>
      </c>
      <c r="P10" s="31" t="str">
        <f t="shared" si="0"/>
        <v>Rondin wéma</v>
      </c>
      <c r="Q10" s="31" t="str">
        <f t="shared" si="0"/>
        <v>Sc.Rab</v>
      </c>
      <c r="R10" s="31" t="str">
        <f t="shared" si="0"/>
        <v>Rondin wéma</v>
      </c>
      <c r="S10" s="190" t="str">
        <f t="shared" si="0"/>
        <v>Rondin wéma</v>
      </c>
    </row>
    <row r="11" spans="2:75" ht="31.5" customHeight="1" thickBot="1">
      <c r="B11" s="30" t="s">
        <v>26</v>
      </c>
      <c r="C11" s="30"/>
      <c r="D11" s="32" t="s">
        <v>88</v>
      </c>
      <c r="E11" s="33" t="s">
        <v>79</v>
      </c>
      <c r="F11" s="33" t="s">
        <v>80</v>
      </c>
      <c r="G11" s="33" t="s">
        <v>83</v>
      </c>
      <c r="H11" s="33" t="s">
        <v>84</v>
      </c>
      <c r="I11" s="33" t="s">
        <v>85</v>
      </c>
      <c r="J11" s="6"/>
      <c r="K11" s="30" t="s">
        <v>26</v>
      </c>
      <c r="L11" s="31" t="str">
        <f t="shared" si="0"/>
        <v>Montant articulation</v>
      </c>
      <c r="M11" s="31" t="str">
        <f t="shared" si="0"/>
        <v>Montant cadenas</v>
      </c>
      <c r="N11" s="31" t="str">
        <f t="shared" si="0"/>
        <v>Montant récepteur</v>
      </c>
      <c r="O11" s="31" t="str">
        <f t="shared" si="0"/>
        <v>Barrière</v>
      </c>
      <c r="P11" s="31" t="str">
        <f t="shared" si="0"/>
        <v>Montant articulé</v>
      </c>
      <c r="Q11" s="31" t="str">
        <f t="shared" si="0"/>
        <v>Renfort barrière</v>
      </c>
      <c r="R11" s="31" t="str">
        <f t="shared" si="0"/>
        <v>Rondin support</v>
      </c>
      <c r="S11" s="190" t="str">
        <f t="shared" si="0"/>
        <v>Contre-appui</v>
      </c>
    </row>
    <row r="12" spans="2:75" ht="15.75" thickBot="1">
      <c r="B12" s="30" t="s">
        <v>91</v>
      </c>
      <c r="C12" s="223"/>
      <c r="D12" s="23">
        <v>1500</v>
      </c>
      <c r="E12" s="22">
        <v>1500</v>
      </c>
      <c r="F12" s="2">
        <v>1300</v>
      </c>
      <c r="G12" s="2">
        <v>3400</v>
      </c>
      <c r="H12" s="22">
        <v>1040</v>
      </c>
      <c r="I12" s="48">
        <v>2240</v>
      </c>
      <c r="J12" s="6"/>
      <c r="K12" s="30" t="s">
        <v>91</v>
      </c>
      <c r="L12" s="23">
        <f t="shared" ref="L12:Q14" si="1">IF($L$8=$D$105,G105,IF($L$8=$D$108,G108,IF($L$8=$D$111,G111,IF($L$8=$D$114,G114,IF($L$8=$D$117,G117,IF($L$8=$D$120,G120,IF($L$8=$D$126,G126,IF($L$8=$D$129,G129,IF($L$8=$D$132,G132,IF($L$8=$D$135,G135,IF($L$8=$D$138,G138,IF($L$8=$D$141,G141,IF($L$8=$D$144,G144,IF($L$8=$D$147,G147,IF($L$8=$D$150,G150,IF($L$8=$D$153,G153,IF($L$8=$D$156,G156,IF($L$8=$D$159,G159,IF($L$8=$D$162,G162,IF($L$8=$D$165,G165,IF($L$8=$D$168,G168,IF($L$8=$D$171,G171,IF($L$8=$D$174,G174,IF($L$8=$D$177,G177,IF($L$8=$D$180,G180,IF($L$8=$D$183,G183,IF($L$8=$D$192,G192,IF($L$8=$D$195,G195,IF($L$8=$D$198,G198,IF($L$8=$D$201,G201,IF($L$8=$D$204,G204,IF($L$8=$D$207,G207,IF($L$8=$D$210,G210,IF($L$8=$D$213,G213,IF($L$8=$D$216,G216,IF($L$8=$D$220,G219,IF($L$8=$D$222,G222,IF($L$8=$D$225,G225,FALSE))))))))))))))))))))))))))))))))))))))</f>
        <v>1500</v>
      </c>
      <c r="M12" s="23">
        <f t="shared" si="1"/>
        <v>1350</v>
      </c>
      <c r="N12" s="23">
        <f t="shared" si="1"/>
        <v>1300</v>
      </c>
      <c r="O12" s="23">
        <f t="shared" si="1"/>
        <v>3200</v>
      </c>
      <c r="P12" s="23">
        <f t="shared" si="1"/>
        <v>1040</v>
      </c>
      <c r="Q12" s="23">
        <f t="shared" si="1"/>
        <v>1900</v>
      </c>
      <c r="R12" s="23">
        <f>IF($L$8=$D$105,S105,IF($L$8=$D$108,S108,IF($L$8=$D$111,S111,IF($L$8=$D$114,S114,IF($L$8=$D$117,S117,IF($L$8=$D$120,S120,IF($L$8=$D$126,S126,IF($L$8=$D$129,S129,IF($L$8=$D$132,S132,IF($L$8=$D$135,S135,IF($L$8=$D$138,S138,IF($L$8=$D$141,M141,IF($L$8=$D$144,M144,IF($L$8=$D$147,M147,IF($L$8=$D$150,M150,IF($L$8=$D$153,S153,IF($L$8=$D$156,S156,IF($L$8=$D$159,S159,IF($L$8=$D$162,M162,IF($L$8=$D$165,S165,IF($L$8=$D$168,M168,IF($L$8=$D$171,S171,IF($L$8=$D$174,S174,IF($L$8=$D$177,S177,IF($L$8=$D$180,S180,IF($L$8=$D$183,S183,IF($L$8=$D$192,S192,IF($L$8=$D$195,S195,IF($L$8=$D$198,S198,IF($L$8=$D$201,S201,IF($L$8=$D$204,M204,IF($L$8=$D$207,S207,IF($L$8=$D$210,S210,IF($L$8=$D$213,S213,IF($L$8=$D$216,S216,IF($L$8=$D$220,S219,IF($L$8=$D$222,S222,IF($L$8=$D$225,M225,FALSE))))))))))))))))))))))))))))))))))))))</f>
        <v>435</v>
      </c>
      <c r="S12" s="23">
        <f>IF($L$8=$D$105,T105,IF($L$8=$D$108,T108,IF($L$8=$D$111,T111,IF($L$8=$D$114,T114,IF($L$8=$D$117,T117,IF($L$8=$D$120,T120,IF($L$8=$D$126,T126,IF($L$8=$D$129,T129,IF($L$8=$D$132,T132,IF($L$8=$D$135,T135,IF($L$8=$D$138,T138,IF($L$8=$D$141,N141,IF($L$8=$D$144,N144,IF($L$8=$D$147,N147,IF($L$8=$D$150,N150,IF($L$8=$D$153,T153,IF($L$8=$D$156,T156,IF($L$8=$D$159,T159,IF($L$8=$D$162,N162,IF($L$8=$D$165,T165,IF($L$8=$D$168,N168,IF($L$8=$D$171,T171,IF($L$8=$D$174,T174,IF($L$8=$D$177,T177,IF($L$8=$D$180,T180,IF($L$8=$D$183,T183,IF($L$8=$D$192,T192,IF($L$8=$D$195,T195,IF($L$8=$D$198,T198,IF($L$8=$D$201,T201,IF($L$8=$D$204,N204,IF($L$8=$D$207,T207,IF($L$8=$D$210,T210,IF($L$8=$D$213,T213,IF($L$8=$D$216,T216,IF($L$8=$D$220,T219,IF($L$8=$D$222,T222,IF($L$8=$D$225,N225,FALSE))))))))))))))))))))))))))))))))))))))</f>
        <v>1500</v>
      </c>
    </row>
    <row r="13" spans="2:75" ht="15.75" thickBot="1">
      <c r="B13" s="30" t="s">
        <v>90</v>
      </c>
      <c r="C13" s="223"/>
      <c r="D13" s="23">
        <v>160</v>
      </c>
      <c r="E13" s="22">
        <v>130</v>
      </c>
      <c r="F13" s="196">
        <v>100</v>
      </c>
      <c r="G13" s="196">
        <v>100</v>
      </c>
      <c r="H13" s="22">
        <v>130</v>
      </c>
      <c r="I13" s="15">
        <v>100</v>
      </c>
      <c r="J13" s="6"/>
      <c r="K13" s="30" t="s">
        <v>93</v>
      </c>
      <c r="L13" s="23">
        <f t="shared" si="1"/>
        <v>160</v>
      </c>
      <c r="M13" s="23">
        <f t="shared" si="1"/>
        <v>130</v>
      </c>
      <c r="N13" s="23">
        <f t="shared" si="1"/>
        <v>100</v>
      </c>
      <c r="O13" s="23">
        <f t="shared" si="1"/>
        <v>100</v>
      </c>
      <c r="P13" s="23">
        <f t="shared" si="1"/>
        <v>160</v>
      </c>
      <c r="Q13" s="23">
        <f t="shared" si="1"/>
        <v>100</v>
      </c>
      <c r="R13" s="23">
        <f>IF($L$8=$D$105,S106,IF($L$8=$D$108,S109,IF($L$8=$D$111,S112,IF($L$8=$D$114,S115,IF($L$8=$D$117,S118,IF($L$8=$D$120,S121,IF($L$8=$D$126,S127,IF($L$8=$D$129,S130,IF($L$8=$D$132,S133,IF($L$8=$D$135,S136,IF($L$8=$D$138,S139,IF($L$8=$D$141,M142,IF($L$8=$D$144,M145,IF($L$8=$D$147,M148,IF($L$8=$D$150,M151,IF($L$8=$D$153,S154,IF($L$8=$D$156,S157,IF($L$8=$D$159,S160,IF($L$8=$D$162,M163,IF($L$8=$D$165,S166,IF($L$8=$D$168,M169,IF($L$8=$D$171,S172,IF($L$8=$D$174,S175,IF($L$8=$D$177,S178,IF($L$8=$D$180,S181,IF($L$8=$D$183,S184,IF($L$8=$D$192,S193,IF($L$8=$D$195,S196,IF($L$8=$D$198,S199,IF($L$8=$D$201,S202,IF($L$8=$D$204,M205,IF($L$8=$D$207,S208,IF($L$8=$D$210,S211,IF($L$8=$D$213,S214,IF($L$8=$D$216,S217,IF($L$8=$D$220,S220,IF($L$8=$D$222,S223,IF($L$8=$D$225,M226,FALSE))))))))))))))))))))))))))))))))))))))</f>
        <v>100</v>
      </c>
      <c r="S13" s="23">
        <f>IF($L$8=$D$105,T106,IF($L$8=$D$108,T109,IF($L$8=$D$111,T112,IF($L$8=$D$114,T115,IF($L$8=$D$117,T118,IF($L$8=$D$120,T121,IF($L$8=$D$126,T127,IF($L$8=$D$129,T130,IF($L$8=$D$132,T133,IF($L$8=$D$135,T136,IF($L$8=$D$138,T139,IF($L$8=$D$141,N142,IF($L$8=$D$144,N145,IF($L$8=$D$147,N148,IF($L$8=$D$150,N151,IF($L$8=$D$153,T154,IF($L$8=$D$156,T157,IF($L$8=$D$159,T160,IF($L$8=$D$162,N163,IF($L$8=$D$165,T166,IF($L$8=$D$168,N169,IF($L$8=$D$171,T172,IF($L$8=$D$174,T175,IF($L$8=$D$177,T178,IF($L$8=$D$180,T181,IF($L$8=$D$183,T184,IF($L$8=$D$192,T193,IF($L$8=$D$195,T196,IF($L$8=$D$198,T199,IF($L$8=$D$201,T202,IF($L$8=$D$204,N205,IF($L$8=$D$207,T208,IF($L$8=$D$210,T211,IF($L$8=$D$213,T214,IF($L$8=$D$216,T217,IF($L$8=$D$220,T220,IF($L$8=$D$222,T223,IF($L$8=$D$225,N226,FALSE))))))))))))))))))))))))))))))))))))))</f>
        <v>130</v>
      </c>
    </row>
    <row r="14" spans="2:75" ht="15.75" thickBot="1">
      <c r="B14" s="30" t="s">
        <v>92</v>
      </c>
      <c r="C14" s="223"/>
      <c r="D14" s="4"/>
      <c r="E14" s="5"/>
      <c r="F14" s="196"/>
      <c r="G14" s="196"/>
      <c r="H14" s="5"/>
      <c r="I14" s="25">
        <v>40</v>
      </c>
      <c r="J14" s="6"/>
      <c r="K14" s="30" t="s">
        <v>92</v>
      </c>
      <c r="L14" s="23">
        <f t="shared" si="1"/>
        <v>0</v>
      </c>
      <c r="M14" s="23">
        <f t="shared" si="1"/>
        <v>0</v>
      </c>
      <c r="N14" s="23">
        <f t="shared" si="1"/>
        <v>0</v>
      </c>
      <c r="O14" s="23">
        <f t="shared" si="1"/>
        <v>0</v>
      </c>
      <c r="P14" s="23">
        <f t="shared" si="1"/>
        <v>0</v>
      </c>
      <c r="Q14" s="23">
        <f t="shared" si="1"/>
        <v>40</v>
      </c>
      <c r="R14" s="23">
        <f>IF($L$8=$D$105,M107,IF($L$8=$D$108,M110,IF($L$8=$D$111,M113,IF($L$8=$D$114,M116,IF($L$8=$D$117,M119,IF($L$8=$D$120,M122,IF($L$8=$D$126,M128,IF($L$8=$D$129,M131,IF($L$8=$D$132,M134,IF($L$8=$D$135,M137,IF($L$8=$D$138,M140,IF($L$8=$D$141,M143,IF($L$8=$D$144,M146,IF($L$8=$D$147,M149,IF($L$8=$D$150,M152,IF($L$8=$D$153,M155,IF($L$8=$D$156,M158,IF($L$8=$D$159,M161,IF($L$8=$D$162,M164,IF($L$8=$D$165,M167,IF($L$8=$D$168,M170,IF($L$8=$D$171,M173,IF($L$8=$D$174,M176,IF($L$8=$D$177,M179,IF($L$8=$D$180,M182,IF($L$8=$D$183,M185,IF($L$8=$D$192,M194,IF($L$8=$D$195,M197,IF($L$8=$D$198,M200,IF($L$8=$D$201,M203,IF($L$8=$D$204,M206,IF($L$8=$D$207,M209,IF($L$8=$D$210,M212,IF($L$8=$D$213,M215,IF($L$8=$D$216,M218,IF($L$8=$D$220,M221,IF($L$8=$D$222,M224,IF($L$8=$D$225,M227,FALSE))))))))))))))))))))))))))))))))))))))</f>
        <v>0</v>
      </c>
      <c r="S14" s="23">
        <f>IF($L$8=$D$105,N107,IF($L$8=$D$108,N110,IF($L$8=$D$111,N113,IF($L$8=$D$114,N116,IF($L$8=$D$117,N119,IF($L$8=$D$120,N122,IF($L$8=$D$126,N128,IF($L$8=$D$129,N131,IF($L$8=$D$132,N134,IF($L$8=$D$135,N137,IF($L$8=$D$138,N140,IF($L$8=$D$141,N143,IF($L$8=$D$144,N146,IF($L$8=$D$147,N149,IF($L$8=$D$150,N152,IF($L$8=$D$153,N155,IF($L$8=$D$156,N158,IF($L$8=$D$159,N161,IF($L$8=$D$162,N164,IF($L$8=$D$165,N167,IF($L$8=$D$168,N170,IF($L$8=$D$171,N173,IF($L$8=$D$174,N176,IF($L$8=$D$177,N179,IF($L$8=$D$180,N182,IF($L$8=$D$183,N185,IF($L$8=$D$192,N194,IF($L$8=$D$195,N197,IF($L$8=$D$198,N200,IF($L$8=$D$201,N203,IF($L$8=$D$204,N206,IF($L$8=$D$207,N209,IF($L$8=$D$210,N212,IF($L$8=$D$213,N215,IF($L$8=$D$216,N218,IF($L$8=$D$220,N221,IF($L$8=$D$222,N224,IF($L$8=$D$225,N227,FALSE))))))))))))))))))))))))))))))))))))))</f>
        <v>0</v>
      </c>
    </row>
    <row r="15" spans="2:75" ht="15.75" thickBot="1">
      <c r="B15" s="200" t="s">
        <v>3</v>
      </c>
      <c r="C15" s="223"/>
      <c r="D15" s="196">
        <v>1</v>
      </c>
      <c r="E15" s="196">
        <v>2</v>
      </c>
      <c r="F15" s="196">
        <v>2</v>
      </c>
      <c r="G15" s="203">
        <v>1</v>
      </c>
      <c r="H15" s="203">
        <v>1</v>
      </c>
      <c r="I15" s="110">
        <v>1</v>
      </c>
      <c r="J15" s="6"/>
      <c r="K15" s="202" t="s">
        <v>3</v>
      </c>
      <c r="L15" s="4">
        <f t="shared" ref="L15:S15" si="2">IF($L$8=$D$105,M107,IF($L$8=$D$108,M110,IF($L$8=$D$111,M113,IF($L$8=$D$114,M116,IF($L$8=$D$117,M119,IF($L$8=$D$120,M122,IF($L$8=$D$126,M128,IF($L$8=$D$129,M131,IF($L$8=$D$132,M134,IF($L$8=$D$135,M137,IF($L$8=$D$138,M140,IF($L$8=$D$141,O143,IF($L$8=$D$144,O146,IF($L$8=$D$147,O149,IF($L$8=$D$150,O152,IF($L$8=$D$153,M155,IF($L$8=$D$156,M158,IF($L$8=$D$162,O164,IF($L$8=$D$165,M167,IF($L$8=$D$168,N170,IF($L$8=$D$171,M173,IF($L$8=$D$174,M176,IF($L$8=$D$177,M179,IF($L$8=$D$180,M182,IF($L$8=$D$183,M185,IF($L$8=$D$192,M194,IF($L$8=$D$195,M197,IF($L$8=$D$198,M200,IF($L$8=$D$201,M203,IF($L$8=$D$204,O206,IF($L$8=$D$207,M209,IF($L$8=$D$210,M212,IF($L$8=$D$213,M215,IF($L$8=$D$216,M218,IF($L$8=$D$220,M221,IF($L$8=$D$222,M224,IF($L$8=$D$225,O227,FALSE)))))))))))))))))))))))))))))))))))))</f>
        <v>2</v>
      </c>
      <c r="M15" s="4">
        <f t="shared" si="2"/>
        <v>1</v>
      </c>
      <c r="N15" s="4">
        <f t="shared" si="2"/>
        <v>2</v>
      </c>
      <c r="O15" s="4">
        <f t="shared" si="2"/>
        <v>2</v>
      </c>
      <c r="P15" s="4">
        <f t="shared" si="2"/>
        <v>2</v>
      </c>
      <c r="Q15" s="4">
        <f t="shared" si="2"/>
        <v>2</v>
      </c>
      <c r="R15" s="4">
        <f t="shared" si="2"/>
        <v>2</v>
      </c>
      <c r="S15" s="199">
        <f t="shared" si="2"/>
        <v>2</v>
      </c>
      <c r="AL15" s="9"/>
      <c r="AM15" s="9"/>
    </row>
    <row r="16" spans="2:75" ht="15.75" customHeight="1" thickBot="1">
      <c r="B16" s="253" t="s">
        <v>4</v>
      </c>
      <c r="C16" s="343"/>
      <c r="D16" s="343"/>
      <c r="E16" s="343"/>
      <c r="F16" s="343"/>
      <c r="G16" s="343"/>
      <c r="H16" s="343"/>
      <c r="I16" s="344"/>
      <c r="J16" s="9"/>
      <c r="K16" s="362" t="s">
        <v>4</v>
      </c>
      <c r="L16" s="363"/>
      <c r="M16" s="363"/>
      <c r="N16" s="363"/>
      <c r="O16" s="363"/>
      <c r="P16" s="363"/>
      <c r="Q16" s="363"/>
      <c r="R16" s="364"/>
      <c r="V16" s="298" t="str">
        <f>D105</f>
        <v>630 009-03 (passage 4,00m+2contre appuis)</v>
      </c>
      <c r="W16" s="299"/>
      <c r="X16" s="66"/>
      <c r="AI16" s="242" t="s">
        <v>39</v>
      </c>
      <c r="AJ16" s="243"/>
      <c r="AL16" s="242" t="s">
        <v>40</v>
      </c>
      <c r="AM16" s="243"/>
      <c r="AO16" s="242" t="s">
        <v>41</v>
      </c>
      <c r="AP16" s="243"/>
      <c r="AR16" s="242" t="s">
        <v>107</v>
      </c>
      <c r="AS16" s="243"/>
      <c r="AU16" s="242" t="s">
        <v>113</v>
      </c>
      <c r="AV16" s="243"/>
      <c r="AX16" s="242" t="s">
        <v>43</v>
      </c>
      <c r="AY16" s="243"/>
      <c r="BA16" s="242" t="s">
        <v>125</v>
      </c>
      <c r="BB16" s="243"/>
      <c r="BD16" s="242" t="s">
        <v>46</v>
      </c>
      <c r="BE16" s="243"/>
      <c r="BG16" s="191" t="s">
        <v>141</v>
      </c>
      <c r="BH16" s="192"/>
      <c r="BJ16" s="242" t="s">
        <v>47</v>
      </c>
      <c r="BK16" s="243"/>
      <c r="BM16" s="242" t="s">
        <v>48</v>
      </c>
      <c r="BN16" s="243"/>
      <c r="BP16" s="242" t="s">
        <v>49</v>
      </c>
      <c r="BQ16" s="243"/>
      <c r="BS16" s="242" t="s">
        <v>50</v>
      </c>
      <c r="BT16" s="243"/>
      <c r="BV16" s="242" t="s">
        <v>51</v>
      </c>
      <c r="BW16" s="243"/>
    </row>
    <row r="17" spans="2:75" ht="15.75" customHeight="1" thickBot="1">
      <c r="B17" s="30" t="s">
        <v>5</v>
      </c>
      <c r="C17" s="30"/>
      <c r="D17" s="30" t="s">
        <v>3</v>
      </c>
      <c r="E17" s="345" t="s">
        <v>33</v>
      </c>
      <c r="F17" s="346"/>
      <c r="G17" s="346"/>
      <c r="H17" s="346"/>
      <c r="I17" s="347"/>
      <c r="J17" s="6"/>
      <c r="K17" s="30" t="s">
        <v>5</v>
      </c>
      <c r="L17" s="30" t="s">
        <v>3</v>
      </c>
      <c r="M17" s="345" t="s">
        <v>157</v>
      </c>
      <c r="N17" s="346"/>
      <c r="O17" s="346"/>
      <c r="P17" s="346"/>
      <c r="Q17" s="346"/>
      <c r="R17" s="347"/>
      <c r="V17" s="300"/>
      <c r="W17" s="301"/>
      <c r="X17" s="66"/>
      <c r="Z17" s="56" t="s">
        <v>34</v>
      </c>
      <c r="AC17" s="58" t="str">
        <f>D111</f>
        <v>630-009-04 SC</v>
      </c>
      <c r="AF17" s="56" t="s">
        <v>36</v>
      </c>
      <c r="AI17" s="244"/>
      <c r="AJ17" s="245"/>
      <c r="AL17" s="244"/>
      <c r="AM17" s="245"/>
      <c r="AO17" s="244"/>
      <c r="AP17" s="245"/>
      <c r="AR17" s="244"/>
      <c r="AS17" s="245"/>
      <c r="AU17" s="244"/>
      <c r="AV17" s="245"/>
      <c r="AX17" s="244"/>
      <c r="AY17" s="245"/>
      <c r="BA17" s="244"/>
      <c r="BB17" s="245"/>
      <c r="BD17" s="244"/>
      <c r="BE17" s="245"/>
      <c r="BG17" s="193"/>
      <c r="BH17" s="194"/>
      <c r="BJ17" s="244"/>
      <c r="BK17" s="245"/>
      <c r="BM17" s="244"/>
      <c r="BN17" s="245"/>
      <c r="BP17" s="244"/>
      <c r="BQ17" s="245"/>
      <c r="BS17" s="244"/>
      <c r="BT17" s="245"/>
      <c r="BV17" s="244"/>
      <c r="BW17" s="245"/>
    </row>
    <row r="18" spans="2:75" ht="15.75" thickBot="1">
      <c r="B18" s="89"/>
      <c r="C18" s="90"/>
      <c r="D18" s="90"/>
      <c r="E18" s="349" t="s">
        <v>87</v>
      </c>
      <c r="F18" s="349"/>
      <c r="G18" s="292" t="s">
        <v>115</v>
      </c>
      <c r="H18" s="292"/>
      <c r="I18" s="293"/>
      <c r="J18" s="6"/>
      <c r="K18" s="71"/>
      <c r="L18" s="72"/>
      <c r="M18" s="349" t="s">
        <v>87</v>
      </c>
      <c r="N18" s="349"/>
      <c r="O18" s="349"/>
      <c r="P18" s="349"/>
      <c r="Q18" s="349"/>
      <c r="R18" s="350"/>
      <c r="V18" s="365" t="s">
        <v>87</v>
      </c>
      <c r="W18" s="366"/>
      <c r="X18" s="51"/>
      <c r="Z18" s="251" t="s">
        <v>87</v>
      </c>
      <c r="AA18" s="252"/>
      <c r="AC18" s="251" t="s">
        <v>87</v>
      </c>
      <c r="AD18" s="252"/>
      <c r="AF18" s="251" t="s">
        <v>87</v>
      </c>
      <c r="AG18" s="252"/>
      <c r="AI18" s="251" t="s">
        <v>87</v>
      </c>
      <c r="AJ18" s="252"/>
      <c r="AL18" s="251" t="s">
        <v>87</v>
      </c>
      <c r="AM18" s="252"/>
      <c r="AO18" s="251" t="s">
        <v>87</v>
      </c>
      <c r="AP18" s="252"/>
      <c r="AR18" s="251" t="s">
        <v>87</v>
      </c>
      <c r="AS18" s="252"/>
      <c r="AU18" s="251" t="s">
        <v>87</v>
      </c>
      <c r="AV18" s="252"/>
      <c r="AX18" s="251" t="s">
        <v>87</v>
      </c>
      <c r="AY18" s="252"/>
      <c r="BA18" s="251" t="s">
        <v>87</v>
      </c>
      <c r="BB18" s="252"/>
      <c r="BD18" s="251" t="s">
        <v>87</v>
      </c>
      <c r="BE18" s="252"/>
      <c r="BG18" s="251" t="s">
        <v>87</v>
      </c>
      <c r="BH18" s="252"/>
      <c r="BJ18" s="132" t="s">
        <v>87</v>
      </c>
      <c r="BK18" s="133"/>
      <c r="BM18" s="132" t="s">
        <v>87</v>
      </c>
      <c r="BN18" s="133"/>
      <c r="BP18" s="132" t="s">
        <v>87</v>
      </c>
      <c r="BQ18" s="133"/>
      <c r="BS18" s="132" t="s">
        <v>87</v>
      </c>
      <c r="BT18" s="133"/>
      <c r="BV18" s="179" t="s">
        <v>87</v>
      </c>
      <c r="BW18" s="180"/>
    </row>
    <row r="19" spans="2:75">
      <c r="B19" s="382">
        <v>609456</v>
      </c>
      <c r="C19" s="383"/>
      <c r="D19" s="2">
        <v>4</v>
      </c>
      <c r="E19" s="91" t="s">
        <v>14</v>
      </c>
      <c r="F19" s="92"/>
      <c r="G19" s="302"/>
      <c r="H19" s="302"/>
      <c r="I19" s="303"/>
      <c r="J19" s="6"/>
      <c r="K19" s="49">
        <v>609456</v>
      </c>
      <c r="L19" s="22">
        <f t="shared" ref="L19:L31" si="3">IF($L$8=$D$105,W19,IF($L$8=$D$108,AA19,IF($L$8=$D$111,AD19,IF($L$8=$D$114,AG19,IF($L$8=$D$117,AJ19,IF($L$8=$D$120,AM19,IF($L$8=$D$126,AP19,IF($L$8=$D$129,AS19,IF($L$8=$D$132,AV19,IF($L$8=$D$135,AY19,IF($L$8=$D$138,BB19,IF($L$8=$D$141,BE19,FALSE))))))))))))</f>
        <v>4</v>
      </c>
      <c r="M19" s="337"/>
      <c r="N19" s="337"/>
      <c r="O19" s="337"/>
      <c r="P19" s="337"/>
      <c r="Q19" s="337"/>
      <c r="R19" s="338"/>
      <c r="V19" s="49">
        <v>609456</v>
      </c>
      <c r="W19" s="13">
        <v>6</v>
      </c>
      <c r="Z19" s="49">
        <v>609456</v>
      </c>
      <c r="AA19" s="13">
        <v>4</v>
      </c>
      <c r="AC19" s="49">
        <v>609456</v>
      </c>
      <c r="AD19" s="13">
        <v>4</v>
      </c>
      <c r="AF19" s="49">
        <v>609456</v>
      </c>
      <c r="AG19" s="13">
        <v>4</v>
      </c>
      <c r="AI19" s="49">
        <v>609456</v>
      </c>
      <c r="AJ19" s="13">
        <v>4</v>
      </c>
      <c r="AL19" s="49">
        <v>609456</v>
      </c>
      <c r="AM19" s="13">
        <v>4</v>
      </c>
      <c r="AO19" s="49">
        <v>609456</v>
      </c>
      <c r="AP19" s="13">
        <v>4</v>
      </c>
      <c r="AR19" s="49">
        <v>609456</v>
      </c>
      <c r="AS19" s="13">
        <v>4</v>
      </c>
      <c r="AU19" s="49">
        <v>609456</v>
      </c>
      <c r="AV19" s="13">
        <v>4</v>
      </c>
      <c r="AX19" s="49">
        <v>609456</v>
      </c>
      <c r="AY19" s="13">
        <v>4</v>
      </c>
      <c r="BA19" s="49">
        <v>609456</v>
      </c>
      <c r="BB19" s="13">
        <v>0</v>
      </c>
      <c r="BD19" s="49">
        <v>609456</v>
      </c>
      <c r="BE19" s="13">
        <v>4</v>
      </c>
      <c r="BG19" s="49">
        <v>609456</v>
      </c>
      <c r="BH19" s="13">
        <v>4</v>
      </c>
      <c r="BJ19" s="49">
        <v>609456</v>
      </c>
      <c r="BK19" s="13">
        <v>4</v>
      </c>
      <c r="BM19" s="49">
        <v>609456</v>
      </c>
      <c r="BN19" s="13">
        <v>4</v>
      </c>
      <c r="BP19" s="49">
        <v>609456</v>
      </c>
      <c r="BQ19" s="13">
        <v>4</v>
      </c>
      <c r="BS19" s="49">
        <v>609456</v>
      </c>
      <c r="BT19" s="13">
        <v>4</v>
      </c>
      <c r="BV19" s="49">
        <v>609456</v>
      </c>
      <c r="BW19" s="13">
        <v>0</v>
      </c>
    </row>
    <row r="20" spans="2:75">
      <c r="B20" s="384" t="s">
        <v>6</v>
      </c>
      <c r="C20" s="385"/>
      <c r="D20" s="22">
        <v>2</v>
      </c>
      <c r="E20" s="93" t="s">
        <v>15</v>
      </c>
      <c r="F20" s="94"/>
      <c r="G20" s="302"/>
      <c r="H20" s="302"/>
      <c r="I20" s="303"/>
      <c r="J20" s="6"/>
      <c r="K20" s="14" t="s">
        <v>6</v>
      </c>
      <c r="L20" s="22">
        <f t="shared" si="3"/>
        <v>0</v>
      </c>
      <c r="M20" s="307"/>
      <c r="N20" s="307"/>
      <c r="O20" s="307"/>
      <c r="P20" s="307"/>
      <c r="Q20" s="307"/>
      <c r="R20" s="308"/>
      <c r="V20" s="14" t="s">
        <v>6</v>
      </c>
      <c r="W20" s="15">
        <v>2</v>
      </c>
      <c r="Z20" s="14" t="s">
        <v>6</v>
      </c>
      <c r="AA20" s="15">
        <v>2</v>
      </c>
      <c r="AC20" s="14" t="s">
        <v>6</v>
      </c>
      <c r="AD20" s="15">
        <v>2</v>
      </c>
      <c r="AF20" s="14" t="s">
        <v>6</v>
      </c>
      <c r="AG20" s="15">
        <v>2</v>
      </c>
      <c r="AI20" s="14" t="s">
        <v>6</v>
      </c>
      <c r="AJ20" s="15">
        <v>0</v>
      </c>
      <c r="AL20" s="14" t="s">
        <v>6</v>
      </c>
      <c r="AM20" s="15">
        <v>2</v>
      </c>
      <c r="AO20" s="14" t="s">
        <v>6</v>
      </c>
      <c r="AP20" s="15">
        <v>0</v>
      </c>
      <c r="AR20" s="14" t="s">
        <v>6</v>
      </c>
      <c r="AS20" s="15">
        <v>0</v>
      </c>
      <c r="AU20" s="14" t="s">
        <v>6</v>
      </c>
      <c r="AV20" s="15">
        <v>0</v>
      </c>
      <c r="AX20" s="14" t="s">
        <v>6</v>
      </c>
      <c r="AY20" s="15">
        <v>0</v>
      </c>
      <c r="BA20" s="14" t="s">
        <v>6</v>
      </c>
      <c r="BB20" s="15">
        <v>0</v>
      </c>
      <c r="BD20" s="14" t="s">
        <v>6</v>
      </c>
      <c r="BE20" s="15">
        <v>0</v>
      </c>
      <c r="BG20" s="14" t="s">
        <v>6</v>
      </c>
      <c r="BH20" s="140">
        <v>0</v>
      </c>
      <c r="BJ20" s="14" t="s">
        <v>6</v>
      </c>
      <c r="BK20" s="140">
        <v>0</v>
      </c>
      <c r="BM20" s="14" t="s">
        <v>6</v>
      </c>
      <c r="BN20" s="140">
        <v>2</v>
      </c>
      <c r="BP20" s="14" t="s">
        <v>6</v>
      </c>
      <c r="BQ20" s="140">
        <v>2</v>
      </c>
      <c r="BS20" s="14" t="s">
        <v>6</v>
      </c>
      <c r="BT20" s="140">
        <v>2</v>
      </c>
      <c r="BV20" s="14" t="s">
        <v>6</v>
      </c>
      <c r="BW20" s="186">
        <v>0</v>
      </c>
    </row>
    <row r="21" spans="2:75">
      <c r="B21" s="384" t="s">
        <v>7</v>
      </c>
      <c r="C21" s="385"/>
      <c r="D21" s="22">
        <v>1</v>
      </c>
      <c r="E21" s="93" t="s">
        <v>16</v>
      </c>
      <c r="F21" s="94"/>
      <c r="G21" s="302"/>
      <c r="H21" s="302"/>
      <c r="I21" s="303"/>
      <c r="J21" s="6"/>
      <c r="K21" s="14" t="s">
        <v>7</v>
      </c>
      <c r="L21" s="22">
        <f t="shared" si="3"/>
        <v>1</v>
      </c>
      <c r="M21" s="307" t="s">
        <v>143</v>
      </c>
      <c r="N21" s="307"/>
      <c r="O21" s="307"/>
      <c r="P21" s="307"/>
      <c r="Q21" s="307"/>
      <c r="R21" s="308"/>
      <c r="V21" s="14" t="s">
        <v>7</v>
      </c>
      <c r="W21" s="15">
        <v>1</v>
      </c>
      <c r="Z21" s="14" t="s">
        <v>7</v>
      </c>
      <c r="AA21" s="15">
        <v>0</v>
      </c>
      <c r="AC21" s="14" t="s">
        <v>7</v>
      </c>
      <c r="AD21" s="15">
        <v>0</v>
      </c>
      <c r="AF21" s="14" t="s">
        <v>7</v>
      </c>
      <c r="AG21" s="15">
        <v>0</v>
      </c>
      <c r="AI21" s="14" t="s">
        <v>7</v>
      </c>
      <c r="AJ21" s="15">
        <v>0</v>
      </c>
      <c r="AL21" s="14" t="s">
        <v>7</v>
      </c>
      <c r="AM21" s="15">
        <v>0</v>
      </c>
      <c r="AO21" s="14" t="s">
        <v>7</v>
      </c>
      <c r="AP21" s="15">
        <v>0</v>
      </c>
      <c r="AR21" s="14" t="s">
        <v>7</v>
      </c>
      <c r="AS21" s="15">
        <v>0</v>
      </c>
      <c r="AU21" s="14" t="s">
        <v>7</v>
      </c>
      <c r="AV21" s="15">
        <v>0</v>
      </c>
      <c r="AX21" s="14" t="s">
        <v>7</v>
      </c>
      <c r="AY21" s="15">
        <v>0</v>
      </c>
      <c r="BA21" s="14" t="s">
        <v>7</v>
      </c>
      <c r="BB21" s="15">
        <v>0</v>
      </c>
      <c r="BD21" s="14" t="s">
        <v>7</v>
      </c>
      <c r="BE21" s="15">
        <v>1</v>
      </c>
      <c r="BG21" s="14" t="s">
        <v>7</v>
      </c>
      <c r="BH21" s="140">
        <v>0</v>
      </c>
      <c r="BJ21" s="14" t="s">
        <v>7</v>
      </c>
      <c r="BK21" s="140">
        <v>1</v>
      </c>
      <c r="BM21" s="14" t="s">
        <v>7</v>
      </c>
      <c r="BN21" s="140">
        <v>0</v>
      </c>
      <c r="BP21" s="14" t="s">
        <v>7</v>
      </c>
      <c r="BQ21" s="140">
        <v>0</v>
      </c>
      <c r="BS21" s="14" t="s">
        <v>7</v>
      </c>
      <c r="BT21" s="140">
        <v>0</v>
      </c>
      <c r="BV21" s="14" t="s">
        <v>7</v>
      </c>
      <c r="BW21" s="186">
        <v>0</v>
      </c>
    </row>
    <row r="22" spans="2:75">
      <c r="B22" s="384" t="s">
        <v>8</v>
      </c>
      <c r="C22" s="385"/>
      <c r="D22" s="22">
        <v>4</v>
      </c>
      <c r="E22" s="93" t="s">
        <v>17</v>
      </c>
      <c r="F22" s="94"/>
      <c r="G22" s="302"/>
      <c r="H22" s="302"/>
      <c r="I22" s="303"/>
      <c r="J22" s="6"/>
      <c r="K22" s="14" t="s">
        <v>8</v>
      </c>
      <c r="L22" s="22">
        <f t="shared" si="3"/>
        <v>4</v>
      </c>
      <c r="M22" s="307"/>
      <c r="N22" s="307"/>
      <c r="O22" s="307"/>
      <c r="P22" s="307"/>
      <c r="Q22" s="307"/>
      <c r="R22" s="308"/>
      <c r="V22" s="14" t="s">
        <v>8</v>
      </c>
      <c r="W22" s="15">
        <v>4</v>
      </c>
      <c r="Z22" s="14" t="s">
        <v>8</v>
      </c>
      <c r="AA22" s="15">
        <v>4</v>
      </c>
      <c r="AC22" s="14" t="s">
        <v>8</v>
      </c>
      <c r="AD22" s="15">
        <v>4</v>
      </c>
      <c r="AF22" s="14" t="s">
        <v>8</v>
      </c>
      <c r="AG22" s="15">
        <v>4</v>
      </c>
      <c r="AI22" s="14" t="s">
        <v>8</v>
      </c>
      <c r="AJ22" s="15">
        <v>4</v>
      </c>
      <c r="AL22" s="14" t="s">
        <v>8</v>
      </c>
      <c r="AM22" s="15">
        <v>4</v>
      </c>
      <c r="AO22" s="14" t="s">
        <v>8</v>
      </c>
      <c r="AP22" s="15">
        <v>0</v>
      </c>
      <c r="AR22" s="14" t="s">
        <v>8</v>
      </c>
      <c r="AS22" s="15">
        <v>0</v>
      </c>
      <c r="AU22" s="14" t="s">
        <v>8</v>
      </c>
      <c r="AV22" s="15">
        <v>0</v>
      </c>
      <c r="AX22" s="14" t="s">
        <v>8</v>
      </c>
      <c r="AY22" s="15">
        <v>0</v>
      </c>
      <c r="BA22" s="14" t="s">
        <v>8</v>
      </c>
      <c r="BB22" s="15">
        <v>0</v>
      </c>
      <c r="BD22" s="14" t="s">
        <v>8</v>
      </c>
      <c r="BE22" s="15">
        <v>4</v>
      </c>
      <c r="BG22" s="14" t="s">
        <v>8</v>
      </c>
      <c r="BH22" s="140">
        <v>4</v>
      </c>
      <c r="BJ22" s="14" t="s">
        <v>8</v>
      </c>
      <c r="BK22" s="140">
        <v>4</v>
      </c>
      <c r="BM22" s="14" t="s">
        <v>8</v>
      </c>
      <c r="BN22" s="140">
        <v>4</v>
      </c>
      <c r="BP22" s="14" t="s">
        <v>8</v>
      </c>
      <c r="BQ22" s="140">
        <v>4</v>
      </c>
      <c r="BS22" s="14" t="s">
        <v>8</v>
      </c>
      <c r="BT22" s="140">
        <v>4</v>
      </c>
      <c r="BV22" s="14" t="s">
        <v>8</v>
      </c>
      <c r="BW22" s="186">
        <v>0</v>
      </c>
    </row>
    <row r="23" spans="2:75">
      <c r="B23" s="384" t="s">
        <v>9</v>
      </c>
      <c r="C23" s="385"/>
      <c r="D23" s="22">
        <v>8</v>
      </c>
      <c r="E23" s="93" t="s">
        <v>18</v>
      </c>
      <c r="F23" s="94"/>
      <c r="G23" s="302"/>
      <c r="H23" s="302"/>
      <c r="I23" s="303"/>
      <c r="J23" s="6"/>
      <c r="K23" s="14" t="s">
        <v>9</v>
      </c>
      <c r="L23" s="22">
        <f t="shared" si="3"/>
        <v>0</v>
      </c>
      <c r="M23" s="307"/>
      <c r="N23" s="307"/>
      <c r="O23" s="307"/>
      <c r="P23" s="307"/>
      <c r="Q23" s="307"/>
      <c r="R23" s="308"/>
      <c r="V23" s="14" t="s">
        <v>9</v>
      </c>
      <c r="W23" s="15">
        <v>0</v>
      </c>
      <c r="Z23" s="14" t="s">
        <v>9</v>
      </c>
      <c r="AA23" s="15">
        <v>0</v>
      </c>
      <c r="AC23" s="14" t="s">
        <v>9</v>
      </c>
      <c r="AD23" s="15">
        <v>0</v>
      </c>
      <c r="AF23" s="14" t="s">
        <v>9</v>
      </c>
      <c r="AG23" s="15">
        <v>0</v>
      </c>
      <c r="AI23" s="14" t="s">
        <v>9</v>
      </c>
      <c r="AJ23" s="15">
        <v>4</v>
      </c>
      <c r="AL23" s="14" t="s">
        <v>9</v>
      </c>
      <c r="AM23" s="15">
        <v>0</v>
      </c>
      <c r="AO23" s="14" t="s">
        <v>9</v>
      </c>
      <c r="AP23" s="15">
        <v>11</v>
      </c>
      <c r="AR23" s="14" t="s">
        <v>9</v>
      </c>
      <c r="AS23" s="15">
        <v>0</v>
      </c>
      <c r="AU23" s="14" t="s">
        <v>9</v>
      </c>
      <c r="AV23" s="15">
        <v>0</v>
      </c>
      <c r="AX23" s="14" t="s">
        <v>9</v>
      </c>
      <c r="AY23" s="15">
        <v>0</v>
      </c>
      <c r="BA23" s="14" t="s">
        <v>9</v>
      </c>
      <c r="BB23" s="15">
        <v>0</v>
      </c>
      <c r="BD23" s="14" t="s">
        <v>9</v>
      </c>
      <c r="BE23" s="15">
        <v>0</v>
      </c>
      <c r="BG23" s="14" t="s">
        <v>9</v>
      </c>
      <c r="BH23" s="140">
        <v>0</v>
      </c>
      <c r="BJ23" s="14" t="s">
        <v>9</v>
      </c>
      <c r="BK23" s="140">
        <v>0</v>
      </c>
      <c r="BM23" s="14" t="s">
        <v>9</v>
      </c>
      <c r="BN23" s="140">
        <v>0</v>
      </c>
      <c r="BP23" s="14" t="s">
        <v>9</v>
      </c>
      <c r="BQ23" s="140">
        <v>0</v>
      </c>
      <c r="BS23" s="14" t="s">
        <v>9</v>
      </c>
      <c r="BT23" s="140">
        <v>0</v>
      </c>
      <c r="BV23" s="14" t="s">
        <v>9</v>
      </c>
      <c r="BW23" s="186">
        <v>0</v>
      </c>
    </row>
    <row r="24" spans="2:75">
      <c r="B24" s="384" t="s">
        <v>10</v>
      </c>
      <c r="C24" s="385"/>
      <c r="D24" s="22">
        <v>4</v>
      </c>
      <c r="E24" s="93" t="s">
        <v>19</v>
      </c>
      <c r="F24" s="94"/>
      <c r="G24" s="302"/>
      <c r="H24" s="302"/>
      <c r="I24" s="303"/>
      <c r="J24" s="6"/>
      <c r="K24" s="14" t="s">
        <v>10</v>
      </c>
      <c r="L24" s="22">
        <f t="shared" si="3"/>
        <v>7</v>
      </c>
      <c r="M24" s="307"/>
      <c r="N24" s="307"/>
      <c r="O24" s="307"/>
      <c r="P24" s="307"/>
      <c r="Q24" s="307"/>
      <c r="R24" s="308"/>
      <c r="V24" s="14" t="s">
        <v>10</v>
      </c>
      <c r="W24" s="15">
        <v>4</v>
      </c>
      <c r="Z24" s="14" t="s">
        <v>10</v>
      </c>
      <c r="AA24" s="15">
        <v>7</v>
      </c>
      <c r="AC24" s="14" t="s">
        <v>10</v>
      </c>
      <c r="AD24" s="15">
        <v>7</v>
      </c>
      <c r="AF24" s="14" t="s">
        <v>10</v>
      </c>
      <c r="AG24" s="15">
        <v>7</v>
      </c>
      <c r="AI24" s="14" t="s">
        <v>10</v>
      </c>
      <c r="AJ24" s="15">
        <v>4</v>
      </c>
      <c r="AL24" s="14" t="s">
        <v>10</v>
      </c>
      <c r="AM24" s="15">
        <v>7</v>
      </c>
      <c r="AO24" s="14" t="s">
        <v>10</v>
      </c>
      <c r="AP24" s="15">
        <v>7</v>
      </c>
      <c r="AR24" s="14" t="s">
        <v>10</v>
      </c>
      <c r="AS24" s="15">
        <v>0</v>
      </c>
      <c r="AU24" s="14" t="s">
        <v>10</v>
      </c>
      <c r="AV24" s="15">
        <v>0</v>
      </c>
      <c r="AX24" s="14" t="s">
        <v>10</v>
      </c>
      <c r="AY24" s="15">
        <v>0</v>
      </c>
      <c r="BA24" s="14" t="s">
        <v>10</v>
      </c>
      <c r="BB24" s="15">
        <v>0</v>
      </c>
      <c r="BD24" s="14" t="s">
        <v>10</v>
      </c>
      <c r="BE24" s="15">
        <v>7</v>
      </c>
      <c r="BG24" s="14" t="s">
        <v>10</v>
      </c>
      <c r="BH24" s="140">
        <v>4</v>
      </c>
      <c r="BJ24" s="14" t="s">
        <v>10</v>
      </c>
      <c r="BK24" s="140">
        <v>7</v>
      </c>
      <c r="BM24" s="14" t="s">
        <v>10</v>
      </c>
      <c r="BN24" s="140">
        <v>7</v>
      </c>
      <c r="BP24" s="14" t="s">
        <v>10</v>
      </c>
      <c r="BQ24" s="140">
        <v>7</v>
      </c>
      <c r="BS24" s="14" t="s">
        <v>10</v>
      </c>
      <c r="BT24" s="140">
        <v>7</v>
      </c>
      <c r="BV24" s="14" t="s">
        <v>10</v>
      </c>
      <c r="BW24" s="186">
        <v>0</v>
      </c>
    </row>
    <row r="25" spans="2:75">
      <c r="B25" s="384" t="s">
        <v>11</v>
      </c>
      <c r="C25" s="385"/>
      <c r="D25" s="22">
        <v>8</v>
      </c>
      <c r="E25" s="93" t="s">
        <v>20</v>
      </c>
      <c r="F25" s="94"/>
      <c r="G25" s="302"/>
      <c r="H25" s="302"/>
      <c r="I25" s="303"/>
      <c r="J25" s="6"/>
      <c r="K25" s="14" t="s">
        <v>11</v>
      </c>
      <c r="L25" s="22">
        <f t="shared" si="3"/>
        <v>8</v>
      </c>
      <c r="M25" s="307"/>
      <c r="N25" s="307"/>
      <c r="O25" s="307"/>
      <c r="P25" s="307"/>
      <c r="Q25" s="307"/>
      <c r="R25" s="308"/>
      <c r="V25" s="14" t="s">
        <v>11</v>
      </c>
      <c r="W25" s="15">
        <v>12</v>
      </c>
      <c r="Z25" s="14" t="s">
        <v>11</v>
      </c>
      <c r="AA25" s="15">
        <v>8</v>
      </c>
      <c r="AC25" s="14" t="s">
        <v>11</v>
      </c>
      <c r="AD25" s="15">
        <v>8</v>
      </c>
      <c r="AF25" s="14" t="s">
        <v>11</v>
      </c>
      <c r="AG25" s="15">
        <v>8</v>
      </c>
      <c r="AI25" s="14" t="s">
        <v>11</v>
      </c>
      <c r="AJ25" s="15">
        <v>8</v>
      </c>
      <c r="AL25" s="14" t="s">
        <v>11</v>
      </c>
      <c r="AM25" s="15">
        <v>0</v>
      </c>
      <c r="AO25" s="14" t="s">
        <v>11</v>
      </c>
      <c r="AP25" s="15">
        <v>0</v>
      </c>
      <c r="AR25" s="14" t="s">
        <v>11</v>
      </c>
      <c r="AS25" s="15">
        <v>0</v>
      </c>
      <c r="AU25" s="14" t="s">
        <v>11</v>
      </c>
      <c r="AV25" s="15">
        <v>0</v>
      </c>
      <c r="AX25" s="14" t="s">
        <v>11</v>
      </c>
      <c r="AY25" s="15">
        <v>0</v>
      </c>
      <c r="BA25" s="14" t="s">
        <v>11</v>
      </c>
      <c r="BB25" s="15">
        <v>2</v>
      </c>
      <c r="BD25" s="14" t="s">
        <v>11</v>
      </c>
      <c r="BE25" s="15">
        <v>8</v>
      </c>
      <c r="BG25" s="14" t="s">
        <v>11</v>
      </c>
      <c r="BH25" s="140">
        <v>8</v>
      </c>
      <c r="BJ25" s="14" t="s">
        <v>11</v>
      </c>
      <c r="BK25" s="140">
        <v>8</v>
      </c>
      <c r="BM25" s="14" t="s">
        <v>11</v>
      </c>
      <c r="BN25" s="140">
        <v>0</v>
      </c>
      <c r="BP25" s="14" t="s">
        <v>11</v>
      </c>
      <c r="BQ25" s="140">
        <v>0</v>
      </c>
      <c r="BS25" s="14" t="s">
        <v>11</v>
      </c>
      <c r="BT25" s="140">
        <v>8</v>
      </c>
      <c r="BV25" s="14" t="s">
        <v>11</v>
      </c>
      <c r="BW25" s="186">
        <v>0</v>
      </c>
    </row>
    <row r="26" spans="2:75">
      <c r="B26" s="384" t="s">
        <v>12</v>
      </c>
      <c r="C26" s="385"/>
      <c r="D26" s="22">
        <v>12</v>
      </c>
      <c r="E26" s="93" t="s">
        <v>21</v>
      </c>
      <c r="F26" s="94"/>
      <c r="G26" s="302"/>
      <c r="H26" s="302"/>
      <c r="I26" s="303"/>
      <c r="J26" s="6"/>
      <c r="K26" s="14" t="s">
        <v>12</v>
      </c>
      <c r="L26" s="22">
        <f t="shared" si="3"/>
        <v>0</v>
      </c>
      <c r="M26" s="307"/>
      <c r="N26" s="307"/>
      <c r="O26" s="307"/>
      <c r="P26" s="307"/>
      <c r="Q26" s="307"/>
      <c r="R26" s="308"/>
      <c r="V26" s="14" t="s">
        <v>12</v>
      </c>
      <c r="W26" s="15">
        <v>0</v>
      </c>
      <c r="Z26" s="14" t="s">
        <v>12</v>
      </c>
      <c r="AA26" s="15">
        <v>0</v>
      </c>
      <c r="AC26" s="14" t="s">
        <v>12</v>
      </c>
      <c r="AD26" s="15">
        <v>0</v>
      </c>
      <c r="AF26" s="14" t="s">
        <v>12</v>
      </c>
      <c r="AG26" s="15">
        <v>0</v>
      </c>
      <c r="AI26" s="14" t="s">
        <v>12</v>
      </c>
      <c r="AJ26" s="15">
        <v>12</v>
      </c>
      <c r="AL26" s="14" t="s">
        <v>12</v>
      </c>
      <c r="AM26" s="15">
        <v>0</v>
      </c>
      <c r="AO26" s="14" t="s">
        <v>12</v>
      </c>
      <c r="AP26" s="15">
        <v>10</v>
      </c>
      <c r="AR26" s="14" t="s">
        <v>12</v>
      </c>
      <c r="AS26" s="15">
        <v>0</v>
      </c>
      <c r="AU26" s="14" t="s">
        <v>12</v>
      </c>
      <c r="AV26" s="15">
        <v>10</v>
      </c>
      <c r="AX26" s="14" t="s">
        <v>12</v>
      </c>
      <c r="AY26" s="15">
        <v>12</v>
      </c>
      <c r="BA26" s="14" t="s">
        <v>12</v>
      </c>
      <c r="BB26" s="15">
        <v>11</v>
      </c>
      <c r="BD26" s="14" t="s">
        <v>12</v>
      </c>
      <c r="BE26" s="15">
        <v>0</v>
      </c>
      <c r="BG26" s="14" t="s">
        <v>12</v>
      </c>
      <c r="BH26" s="140">
        <v>0</v>
      </c>
      <c r="BJ26" s="14" t="s">
        <v>12</v>
      </c>
      <c r="BK26" s="140">
        <v>0</v>
      </c>
      <c r="BM26" s="14" t="s">
        <v>12</v>
      </c>
      <c r="BN26" s="140">
        <v>0</v>
      </c>
      <c r="BP26" s="14" t="s">
        <v>12</v>
      </c>
      <c r="BQ26" s="140">
        <v>0</v>
      </c>
      <c r="BS26" s="14" t="s">
        <v>12</v>
      </c>
      <c r="BT26" s="140">
        <v>0</v>
      </c>
      <c r="BV26" s="14" t="s">
        <v>12</v>
      </c>
      <c r="BW26" s="186">
        <v>0</v>
      </c>
    </row>
    <row r="27" spans="2:75">
      <c r="B27" s="384" t="s">
        <v>13</v>
      </c>
      <c r="C27" s="385"/>
      <c r="D27" s="22">
        <v>10</v>
      </c>
      <c r="E27" s="93" t="s">
        <v>22</v>
      </c>
      <c r="F27" s="94"/>
      <c r="G27" s="302" t="s">
        <v>173</v>
      </c>
      <c r="H27" s="302"/>
      <c r="I27" s="303"/>
      <c r="J27" s="6"/>
      <c r="K27" s="14" t="s">
        <v>13</v>
      </c>
      <c r="L27" s="22">
        <f t="shared" si="3"/>
        <v>8</v>
      </c>
      <c r="M27" s="311" t="s">
        <v>159</v>
      </c>
      <c r="N27" s="312"/>
      <c r="O27" s="312"/>
      <c r="P27" s="312"/>
      <c r="Q27" s="312"/>
      <c r="R27" s="313"/>
      <c r="V27" s="14" t="s">
        <v>13</v>
      </c>
      <c r="W27" s="15">
        <v>15</v>
      </c>
      <c r="Z27" s="14" t="s">
        <v>13</v>
      </c>
      <c r="AA27" s="15">
        <v>8</v>
      </c>
      <c r="AC27" s="14" t="s">
        <v>13</v>
      </c>
      <c r="AD27" s="15">
        <v>8</v>
      </c>
      <c r="AF27" s="14" t="s">
        <v>13</v>
      </c>
      <c r="AG27" s="15">
        <v>8</v>
      </c>
      <c r="AI27" s="14" t="s">
        <v>13</v>
      </c>
      <c r="AJ27" s="15">
        <v>12</v>
      </c>
      <c r="AL27" s="14" t="s">
        <v>13</v>
      </c>
      <c r="AM27" s="15">
        <v>0</v>
      </c>
      <c r="AO27" s="14" t="s">
        <v>13</v>
      </c>
      <c r="AP27" s="15">
        <v>8</v>
      </c>
      <c r="AR27" s="14" t="s">
        <v>13</v>
      </c>
      <c r="AS27" s="15">
        <v>8</v>
      </c>
      <c r="AU27" s="14" t="s">
        <v>13</v>
      </c>
      <c r="AV27" s="15">
        <v>8</v>
      </c>
      <c r="AX27" s="14" t="s">
        <v>13</v>
      </c>
      <c r="AY27" s="15">
        <v>12</v>
      </c>
      <c r="BA27" s="14" t="s">
        <v>13</v>
      </c>
      <c r="BB27" s="15">
        <v>6</v>
      </c>
      <c r="BD27" s="14" t="s">
        <v>13</v>
      </c>
      <c r="BE27" s="15">
        <v>8</v>
      </c>
      <c r="BG27" s="14" t="s">
        <v>13</v>
      </c>
      <c r="BH27" s="140">
        <v>8</v>
      </c>
      <c r="BJ27" s="14" t="s">
        <v>13</v>
      </c>
      <c r="BK27" s="140">
        <v>8</v>
      </c>
      <c r="BM27" s="14" t="s">
        <v>13</v>
      </c>
      <c r="BN27" s="140">
        <v>0</v>
      </c>
      <c r="BP27" s="14" t="s">
        <v>13</v>
      </c>
      <c r="BQ27" s="140">
        <v>4</v>
      </c>
      <c r="BS27" s="14" t="s">
        <v>13</v>
      </c>
      <c r="BT27" s="140">
        <v>4</v>
      </c>
      <c r="BV27" s="14" t="s">
        <v>13</v>
      </c>
      <c r="BW27" s="186">
        <v>0</v>
      </c>
    </row>
    <row r="28" spans="2:75">
      <c r="B28" s="384" t="s">
        <v>108</v>
      </c>
      <c r="C28" s="385"/>
      <c r="D28" s="22">
        <v>2</v>
      </c>
      <c r="E28" s="93" t="s">
        <v>158</v>
      </c>
      <c r="F28" s="94"/>
      <c r="G28" s="302" t="s">
        <v>116</v>
      </c>
      <c r="H28" s="302"/>
      <c r="I28" s="303"/>
      <c r="J28" s="6"/>
      <c r="K28" s="14" t="s">
        <v>108</v>
      </c>
      <c r="L28" s="22">
        <f t="shared" si="3"/>
        <v>2</v>
      </c>
      <c r="M28" s="314"/>
      <c r="N28" s="315"/>
      <c r="O28" s="315"/>
      <c r="P28" s="315"/>
      <c r="Q28" s="315"/>
      <c r="R28" s="316"/>
      <c r="V28" s="14" t="s">
        <v>108</v>
      </c>
      <c r="W28" s="15">
        <v>3</v>
      </c>
      <c r="Z28" s="14" t="s">
        <v>108</v>
      </c>
      <c r="AA28" s="15">
        <v>2</v>
      </c>
      <c r="AC28" s="14" t="s">
        <v>108</v>
      </c>
      <c r="AD28" s="15">
        <v>2</v>
      </c>
      <c r="AF28" s="14" t="s">
        <v>108</v>
      </c>
      <c r="AG28" s="15">
        <v>2</v>
      </c>
      <c r="AI28" s="14" t="s">
        <v>108</v>
      </c>
      <c r="AJ28" s="15">
        <v>0</v>
      </c>
      <c r="AL28" s="14" t="s">
        <v>108</v>
      </c>
      <c r="AM28" s="15">
        <v>2</v>
      </c>
      <c r="AO28" s="14" t="s">
        <v>108</v>
      </c>
      <c r="AP28" s="15">
        <v>2</v>
      </c>
      <c r="AR28" s="14" t="s">
        <v>108</v>
      </c>
      <c r="AS28" s="15">
        <v>2</v>
      </c>
      <c r="AU28" s="14" t="s">
        <v>108</v>
      </c>
      <c r="AV28" s="15">
        <v>2</v>
      </c>
      <c r="AX28" s="14" t="s">
        <v>108</v>
      </c>
      <c r="AY28" s="15">
        <v>2</v>
      </c>
      <c r="BA28" s="14" t="s">
        <v>108</v>
      </c>
      <c r="BB28" s="15">
        <v>0</v>
      </c>
      <c r="BD28" s="14" t="s">
        <v>108</v>
      </c>
      <c r="BE28" s="15">
        <v>2</v>
      </c>
      <c r="BG28" s="14" t="s">
        <v>108</v>
      </c>
      <c r="BH28" s="140">
        <v>2</v>
      </c>
      <c r="BJ28" s="14" t="s">
        <v>108</v>
      </c>
      <c r="BK28" s="140">
        <v>2</v>
      </c>
      <c r="BM28" s="14" t="s">
        <v>108</v>
      </c>
      <c r="BN28" s="140">
        <v>2</v>
      </c>
      <c r="BP28" s="14" t="s">
        <v>108</v>
      </c>
      <c r="BQ28" s="140">
        <v>2</v>
      </c>
      <c r="BS28" s="14" t="s">
        <v>108</v>
      </c>
      <c r="BT28" s="140">
        <v>2</v>
      </c>
      <c r="BV28" s="14" t="s">
        <v>108</v>
      </c>
      <c r="BW28" s="186">
        <v>2</v>
      </c>
    </row>
    <row r="29" spans="2:75">
      <c r="B29" s="384">
        <v>690901</v>
      </c>
      <c r="C29" s="385"/>
      <c r="D29" s="22">
        <v>11</v>
      </c>
      <c r="E29" s="93" t="s">
        <v>23</v>
      </c>
      <c r="F29" s="94"/>
      <c r="G29" s="302"/>
      <c r="H29" s="302"/>
      <c r="I29" s="303"/>
      <c r="J29" s="6"/>
      <c r="K29" s="14">
        <v>690901</v>
      </c>
      <c r="L29" s="22">
        <f t="shared" si="3"/>
        <v>11</v>
      </c>
      <c r="M29" s="307"/>
      <c r="N29" s="307"/>
      <c r="O29" s="307"/>
      <c r="P29" s="307"/>
      <c r="Q29" s="307"/>
      <c r="R29" s="308"/>
      <c r="V29" s="14">
        <v>690901</v>
      </c>
      <c r="W29" s="15">
        <v>11</v>
      </c>
      <c r="Z29" s="14">
        <v>690901</v>
      </c>
      <c r="AA29" s="15">
        <v>11</v>
      </c>
      <c r="AC29" s="14">
        <v>690901</v>
      </c>
      <c r="AD29" s="15">
        <v>11</v>
      </c>
      <c r="AF29" s="14">
        <v>690901</v>
      </c>
      <c r="AG29" s="15">
        <v>11</v>
      </c>
      <c r="AI29" s="14">
        <v>690901</v>
      </c>
      <c r="AJ29" s="15">
        <v>8</v>
      </c>
      <c r="AL29" s="14">
        <v>690901</v>
      </c>
      <c r="AM29" s="15">
        <v>11</v>
      </c>
      <c r="AO29" s="14">
        <v>690901</v>
      </c>
      <c r="AP29" s="15">
        <v>0</v>
      </c>
      <c r="AR29" s="14">
        <v>690901</v>
      </c>
      <c r="AS29" s="15">
        <v>0</v>
      </c>
      <c r="AU29" s="14">
        <v>690901</v>
      </c>
      <c r="AV29" s="15">
        <v>1</v>
      </c>
      <c r="AX29" s="14">
        <v>690901</v>
      </c>
      <c r="AY29" s="15">
        <v>1</v>
      </c>
      <c r="BA29" s="14">
        <v>690901</v>
      </c>
      <c r="BB29" s="15">
        <v>0</v>
      </c>
      <c r="BD29" s="14">
        <v>690901</v>
      </c>
      <c r="BE29" s="15">
        <v>11</v>
      </c>
      <c r="BG29" s="14">
        <v>690901</v>
      </c>
      <c r="BH29" s="140">
        <v>8</v>
      </c>
      <c r="BJ29" s="14">
        <v>690901</v>
      </c>
      <c r="BK29" s="140">
        <v>11</v>
      </c>
      <c r="BM29" s="14">
        <v>690901</v>
      </c>
      <c r="BN29" s="140">
        <v>11</v>
      </c>
      <c r="BP29" s="14">
        <v>690901</v>
      </c>
      <c r="BQ29" s="140">
        <v>11</v>
      </c>
      <c r="BS29" s="14">
        <v>690901</v>
      </c>
      <c r="BT29" s="140">
        <v>11</v>
      </c>
      <c r="BV29" s="14">
        <v>690901</v>
      </c>
      <c r="BW29" s="186">
        <v>0</v>
      </c>
    </row>
    <row r="30" spans="2:75">
      <c r="B30" s="384">
        <v>609594</v>
      </c>
      <c r="C30" s="385"/>
      <c r="D30" s="22">
        <v>1</v>
      </c>
      <c r="E30" s="93" t="s">
        <v>24</v>
      </c>
      <c r="F30" s="94"/>
      <c r="G30" s="302"/>
      <c r="H30" s="302"/>
      <c r="I30" s="303"/>
      <c r="J30" s="6"/>
      <c r="K30" s="14">
        <v>609594</v>
      </c>
      <c r="L30" s="22">
        <f t="shared" si="3"/>
        <v>1</v>
      </c>
      <c r="M30" s="307"/>
      <c r="N30" s="307"/>
      <c r="O30" s="307"/>
      <c r="P30" s="307"/>
      <c r="Q30" s="307"/>
      <c r="R30" s="308"/>
      <c r="V30" s="14">
        <v>609594</v>
      </c>
      <c r="W30" s="15">
        <v>1</v>
      </c>
      <c r="Z30" s="14">
        <v>609594</v>
      </c>
      <c r="AA30" s="15">
        <v>1</v>
      </c>
      <c r="AC30" s="14">
        <v>609594</v>
      </c>
      <c r="AD30" s="15">
        <v>0</v>
      </c>
      <c r="AF30" s="14">
        <v>609594</v>
      </c>
      <c r="AG30" s="15">
        <v>0</v>
      </c>
      <c r="AI30" s="14">
        <v>609594</v>
      </c>
      <c r="AJ30" s="15">
        <v>1</v>
      </c>
      <c r="AL30" s="14">
        <v>609594</v>
      </c>
      <c r="AM30" s="15">
        <v>0</v>
      </c>
      <c r="AO30" s="14">
        <v>609594</v>
      </c>
      <c r="AP30" s="15">
        <v>1</v>
      </c>
      <c r="AR30" s="14">
        <v>609594</v>
      </c>
      <c r="AS30" s="15">
        <v>1</v>
      </c>
      <c r="AU30" s="14">
        <v>609594</v>
      </c>
      <c r="AV30" s="15">
        <v>1</v>
      </c>
      <c r="AX30" s="14">
        <v>609594</v>
      </c>
      <c r="AY30" s="15">
        <v>1</v>
      </c>
      <c r="BA30" s="14">
        <v>609594</v>
      </c>
      <c r="BB30" s="15">
        <v>0</v>
      </c>
      <c r="BD30" s="14">
        <v>609594</v>
      </c>
      <c r="BE30" s="15">
        <v>1</v>
      </c>
      <c r="BG30" s="14">
        <v>609594</v>
      </c>
      <c r="BH30" s="140">
        <v>0</v>
      </c>
      <c r="BJ30" s="14">
        <v>609594</v>
      </c>
      <c r="BK30" s="140">
        <v>1</v>
      </c>
      <c r="BM30" s="14">
        <v>609594</v>
      </c>
      <c r="BN30" s="140">
        <v>1</v>
      </c>
      <c r="BP30" s="14">
        <v>609594</v>
      </c>
      <c r="BQ30" s="140">
        <v>1</v>
      </c>
      <c r="BS30" s="14">
        <v>609594</v>
      </c>
      <c r="BT30" s="140">
        <v>0</v>
      </c>
      <c r="BV30" s="14">
        <v>609594</v>
      </c>
      <c r="BW30" s="186">
        <v>0</v>
      </c>
    </row>
    <row r="31" spans="2:75" ht="15.75" thickBot="1">
      <c r="B31" s="386">
        <v>609593</v>
      </c>
      <c r="C31" s="387"/>
      <c r="D31" s="5">
        <v>1</v>
      </c>
      <c r="E31" s="108" t="s">
        <v>25</v>
      </c>
      <c r="F31" s="109"/>
      <c r="G31" s="317"/>
      <c r="H31" s="317"/>
      <c r="I31" s="318"/>
      <c r="J31" s="6"/>
      <c r="K31" s="24">
        <v>609593</v>
      </c>
      <c r="L31" s="22">
        <f t="shared" si="3"/>
        <v>1</v>
      </c>
      <c r="M31" s="309"/>
      <c r="N31" s="309"/>
      <c r="O31" s="309"/>
      <c r="P31" s="309"/>
      <c r="Q31" s="309"/>
      <c r="R31" s="310"/>
      <c r="V31" s="24">
        <v>609593</v>
      </c>
      <c r="W31" s="25">
        <v>1</v>
      </c>
      <c r="Z31" s="24">
        <v>609593</v>
      </c>
      <c r="AA31" s="25">
        <v>1</v>
      </c>
      <c r="AC31" s="24">
        <v>609593</v>
      </c>
      <c r="AD31" s="25">
        <v>0</v>
      </c>
      <c r="AF31" s="24">
        <v>609593</v>
      </c>
      <c r="AG31" s="25">
        <v>0</v>
      </c>
      <c r="AI31" s="24">
        <v>609593</v>
      </c>
      <c r="AJ31" s="25">
        <v>1</v>
      </c>
      <c r="AL31" s="24">
        <v>609593</v>
      </c>
      <c r="AM31" s="25">
        <v>1</v>
      </c>
      <c r="AO31" s="24">
        <v>609593</v>
      </c>
      <c r="AP31" s="25">
        <v>1</v>
      </c>
      <c r="AR31" s="24">
        <v>609593</v>
      </c>
      <c r="AS31" s="25">
        <v>1</v>
      </c>
      <c r="AU31" s="24">
        <v>609593</v>
      </c>
      <c r="AV31" s="25">
        <v>1</v>
      </c>
      <c r="AX31" s="24">
        <v>609593</v>
      </c>
      <c r="AY31" s="25">
        <v>0</v>
      </c>
      <c r="BA31" s="24">
        <v>609593</v>
      </c>
      <c r="BB31" s="25">
        <v>0</v>
      </c>
      <c r="BD31" s="24">
        <v>609593</v>
      </c>
      <c r="BE31" s="25">
        <v>1</v>
      </c>
      <c r="BG31" s="24">
        <v>609593</v>
      </c>
      <c r="BH31" s="141">
        <v>0</v>
      </c>
      <c r="BJ31" s="24">
        <v>609593</v>
      </c>
      <c r="BK31" s="141">
        <v>1</v>
      </c>
      <c r="BM31" s="24">
        <v>609593</v>
      </c>
      <c r="BN31" s="141">
        <v>1</v>
      </c>
      <c r="BP31" s="24">
        <v>609593</v>
      </c>
      <c r="BQ31" s="141">
        <v>1</v>
      </c>
      <c r="BS31" s="24">
        <v>609593</v>
      </c>
      <c r="BT31" s="141">
        <v>1</v>
      </c>
      <c r="BV31" s="24">
        <v>609593</v>
      </c>
      <c r="BW31" s="187">
        <v>0</v>
      </c>
    </row>
    <row r="32" spans="2:75" ht="15.75" thickBot="1">
      <c r="B32" s="367" t="s">
        <v>118</v>
      </c>
      <c r="C32" s="368"/>
      <c r="D32" s="368"/>
      <c r="E32" s="368"/>
      <c r="F32" s="368"/>
      <c r="G32" s="368"/>
      <c r="H32" s="368"/>
      <c r="I32" s="369"/>
      <c r="J32" s="6"/>
      <c r="K32" s="367" t="s">
        <v>118</v>
      </c>
      <c r="L32" s="368"/>
      <c r="M32" s="368"/>
      <c r="N32" s="368"/>
      <c r="O32" s="368"/>
      <c r="P32" s="368"/>
      <c r="Q32" s="368"/>
      <c r="R32" s="369"/>
      <c r="V32" s="253" t="s">
        <v>95</v>
      </c>
      <c r="W32" s="254"/>
      <c r="Z32" s="294" t="s">
        <v>95</v>
      </c>
      <c r="AA32" s="295"/>
      <c r="AC32" s="257" t="s">
        <v>95</v>
      </c>
      <c r="AD32" s="258"/>
      <c r="AF32" s="294" t="s">
        <v>95</v>
      </c>
      <c r="AG32" s="295"/>
      <c r="AI32" s="294" t="s">
        <v>95</v>
      </c>
      <c r="AJ32" s="295"/>
      <c r="AL32" s="253" t="s">
        <v>95</v>
      </c>
      <c r="AM32" s="254"/>
      <c r="AO32" s="253" t="s">
        <v>95</v>
      </c>
      <c r="AP32" s="254"/>
      <c r="AR32" s="253" t="s">
        <v>95</v>
      </c>
      <c r="AS32" s="254"/>
      <c r="AU32" s="253" t="s">
        <v>95</v>
      </c>
      <c r="AV32" s="254"/>
      <c r="AX32" s="253" t="s">
        <v>95</v>
      </c>
      <c r="AY32" s="254"/>
      <c r="BA32" s="253" t="s">
        <v>95</v>
      </c>
      <c r="BB32" s="254"/>
      <c r="BD32" s="253" t="s">
        <v>95</v>
      </c>
      <c r="BE32" s="254"/>
      <c r="BG32" s="253" t="s">
        <v>95</v>
      </c>
      <c r="BH32" s="254"/>
      <c r="BI32" s="36"/>
      <c r="BJ32" s="134" t="s">
        <v>95</v>
      </c>
      <c r="BK32" s="135"/>
      <c r="BL32" s="36"/>
      <c r="BM32" s="134" t="s">
        <v>95</v>
      </c>
      <c r="BN32" s="135"/>
      <c r="BO32" s="36"/>
      <c r="BP32" s="134" t="s">
        <v>95</v>
      </c>
      <c r="BQ32" s="135"/>
      <c r="BR32" s="36"/>
      <c r="BS32" s="134" t="s">
        <v>95</v>
      </c>
      <c r="BT32" s="135"/>
      <c r="BV32" s="181" t="s">
        <v>95</v>
      </c>
      <c r="BW32" s="182"/>
    </row>
    <row r="33" spans="2:75" s="36" customFormat="1">
      <c r="B33" s="74"/>
      <c r="C33" s="224"/>
      <c r="D33" s="75"/>
      <c r="E33" s="325"/>
      <c r="F33" s="326"/>
      <c r="G33" s="326"/>
      <c r="H33" s="326"/>
      <c r="I33" s="327"/>
      <c r="J33" s="7"/>
      <c r="K33" s="22" t="str">
        <f t="shared" ref="K33:L37" si="4">IF($L$8=$D$105,V33,IF($L$8=$D$108,Z33,IF($L$8=$D$111,AC33,IF($L$8=$D$114,AF33,IF($L$8=$D$117,AI33,IF($L$8=$D$120,AL33,IF($L$8=$D$126,AO33,IF($L$8=$D$129,AR33,IF($L$8=$D$132,AU33,IF($L$8=$D$135,AX33,IF($L$8=$D$138,BA33,IF($L$8=$D$141,BD33,FALSE))))))))))))</f>
        <v>RD.10X22.Z</v>
      </c>
      <c r="L33" s="22">
        <f t="shared" si="4"/>
        <v>11</v>
      </c>
      <c r="M33" s="337"/>
      <c r="N33" s="337"/>
      <c r="O33" s="337"/>
      <c r="P33" s="337"/>
      <c r="Q33" s="337"/>
      <c r="R33" s="338"/>
      <c r="V33" s="54" t="s">
        <v>77</v>
      </c>
      <c r="W33" s="55">
        <v>8</v>
      </c>
      <c r="Z33" s="54" t="s">
        <v>75</v>
      </c>
      <c r="AA33" s="55">
        <v>4</v>
      </c>
      <c r="AC33" s="110" t="s">
        <v>75</v>
      </c>
      <c r="AD33" s="110">
        <v>4</v>
      </c>
      <c r="AF33" s="54" t="s">
        <v>75</v>
      </c>
      <c r="AG33" s="55">
        <v>4</v>
      </c>
      <c r="AI33" s="54" t="s">
        <v>121</v>
      </c>
      <c r="AJ33" s="55">
        <v>2</v>
      </c>
      <c r="AL33" s="54" t="s">
        <v>101</v>
      </c>
      <c r="AM33" s="55">
        <v>4</v>
      </c>
      <c r="AO33" s="54" t="s">
        <v>103</v>
      </c>
      <c r="AP33" s="55">
        <v>1</v>
      </c>
      <c r="AR33" s="54" t="s">
        <v>102</v>
      </c>
      <c r="AS33" s="55">
        <v>2</v>
      </c>
      <c r="AU33" s="111" t="s">
        <v>102</v>
      </c>
      <c r="AV33" s="111">
        <v>2</v>
      </c>
      <c r="AX33" s="54" t="s">
        <v>102</v>
      </c>
      <c r="AY33" s="55">
        <v>2</v>
      </c>
      <c r="BA33" s="54" t="s">
        <v>124</v>
      </c>
      <c r="BB33" s="55">
        <v>2</v>
      </c>
      <c r="BD33" s="130" t="s">
        <v>77</v>
      </c>
      <c r="BE33" s="131">
        <v>11</v>
      </c>
      <c r="BG33" s="130" t="s">
        <v>77</v>
      </c>
      <c r="BH33" s="131">
        <v>8</v>
      </c>
      <c r="BJ33" s="130" t="s">
        <v>77</v>
      </c>
      <c r="BK33" s="131">
        <v>11</v>
      </c>
      <c r="BM33" s="130" t="s">
        <v>77</v>
      </c>
      <c r="BN33" s="131">
        <v>11</v>
      </c>
      <c r="BP33" s="130" t="s">
        <v>77</v>
      </c>
      <c r="BQ33" s="131">
        <v>11</v>
      </c>
      <c r="BS33" s="130" t="s">
        <v>77</v>
      </c>
      <c r="BT33" s="131">
        <v>11</v>
      </c>
      <c r="BV33" s="130" t="s">
        <v>161</v>
      </c>
      <c r="BW33" s="131">
        <v>4</v>
      </c>
    </row>
    <row r="34" spans="2:75" s="36" customFormat="1">
      <c r="B34" s="74"/>
      <c r="C34" s="224"/>
      <c r="D34" s="75"/>
      <c r="E34" s="103"/>
      <c r="F34" s="104"/>
      <c r="G34" s="104"/>
      <c r="H34" s="104"/>
      <c r="I34" s="105"/>
      <c r="J34" s="88"/>
      <c r="K34" s="22" t="str">
        <f t="shared" si="4"/>
        <v>609514-13</v>
      </c>
      <c r="L34" s="22">
        <f t="shared" si="4"/>
        <v>2</v>
      </c>
      <c r="M34" s="86"/>
      <c r="N34" s="86"/>
      <c r="O34" s="86"/>
      <c r="P34" s="86"/>
      <c r="Q34" s="86"/>
      <c r="R34" s="87"/>
      <c r="V34" s="54" t="s">
        <v>37</v>
      </c>
      <c r="W34" s="55">
        <v>18</v>
      </c>
      <c r="Z34" s="54" t="s">
        <v>77</v>
      </c>
      <c r="AA34" s="55">
        <v>11</v>
      </c>
      <c r="AC34" s="106" t="s">
        <v>119</v>
      </c>
      <c r="AD34" s="107">
        <v>11</v>
      </c>
      <c r="AF34" s="54" t="s">
        <v>77</v>
      </c>
      <c r="AG34" s="55">
        <v>11</v>
      </c>
      <c r="AI34" s="54"/>
      <c r="AJ34" s="55"/>
      <c r="AL34" s="106" t="s">
        <v>38</v>
      </c>
      <c r="AM34" s="107">
        <v>1</v>
      </c>
      <c r="AO34" s="106" t="s">
        <v>122</v>
      </c>
      <c r="AP34" s="107">
        <v>6</v>
      </c>
      <c r="AR34" s="106" t="s">
        <v>75</v>
      </c>
      <c r="AS34" s="107">
        <v>4</v>
      </c>
      <c r="AU34" s="106" t="s">
        <v>75</v>
      </c>
      <c r="AV34" s="107">
        <v>4</v>
      </c>
      <c r="AX34" s="106" t="s">
        <v>122</v>
      </c>
      <c r="AY34" s="107">
        <v>6</v>
      </c>
      <c r="BA34" s="106" t="s">
        <v>126</v>
      </c>
      <c r="BB34" s="107">
        <v>2</v>
      </c>
      <c r="BD34" s="106" t="s">
        <v>154</v>
      </c>
      <c r="BE34" s="107">
        <v>2</v>
      </c>
      <c r="BG34" s="106">
        <v>609513</v>
      </c>
      <c r="BH34" s="107">
        <v>1</v>
      </c>
      <c r="BI34"/>
      <c r="BJ34" s="106" t="s">
        <v>154</v>
      </c>
      <c r="BK34" s="107">
        <v>2</v>
      </c>
      <c r="BL34"/>
      <c r="BM34" s="106" t="s">
        <v>38</v>
      </c>
      <c r="BN34" s="107">
        <v>2</v>
      </c>
      <c r="BO34"/>
      <c r="BP34" s="106" t="s">
        <v>38</v>
      </c>
      <c r="BQ34" s="107">
        <v>1</v>
      </c>
      <c r="BR34"/>
      <c r="BS34" s="106" t="s">
        <v>38</v>
      </c>
      <c r="BT34" s="107">
        <v>1</v>
      </c>
      <c r="BV34" s="106" t="s">
        <v>75</v>
      </c>
      <c r="BW34" s="107">
        <v>4</v>
      </c>
    </row>
    <row r="35" spans="2:75">
      <c r="B35" s="73"/>
      <c r="C35" s="225"/>
      <c r="D35" s="76"/>
      <c r="E35" s="328"/>
      <c r="F35" s="329"/>
      <c r="G35" s="329"/>
      <c r="H35" s="329"/>
      <c r="I35" s="330"/>
      <c r="J35" s="6"/>
      <c r="K35" s="22" t="str">
        <f t="shared" si="4"/>
        <v>E.M14.G</v>
      </c>
      <c r="L35" s="22">
        <f t="shared" si="4"/>
        <v>4</v>
      </c>
      <c r="M35" s="307"/>
      <c r="N35" s="307"/>
      <c r="O35" s="307"/>
      <c r="P35" s="307"/>
      <c r="Q35" s="307"/>
      <c r="R35" s="308"/>
      <c r="V35" s="16"/>
      <c r="W35" s="15"/>
      <c r="Z35" s="16" t="s">
        <v>37</v>
      </c>
      <c r="AA35" s="15">
        <v>8</v>
      </c>
      <c r="AC35" s="16" t="s">
        <v>120</v>
      </c>
      <c r="AD35" s="15">
        <v>8</v>
      </c>
      <c r="AF35" s="16" t="s">
        <v>37</v>
      </c>
      <c r="AG35" s="15">
        <v>8</v>
      </c>
      <c r="AI35" s="16"/>
      <c r="AJ35" s="15"/>
      <c r="AL35" s="16">
        <v>800204</v>
      </c>
      <c r="AM35" s="15">
        <v>2</v>
      </c>
      <c r="AO35" s="16" t="s">
        <v>102</v>
      </c>
      <c r="AP35" s="15">
        <v>2</v>
      </c>
      <c r="AR35" s="16" t="s">
        <v>122</v>
      </c>
      <c r="AS35" s="15">
        <v>6</v>
      </c>
      <c r="AU35" s="16" t="s">
        <v>122</v>
      </c>
      <c r="AV35" s="15">
        <v>6</v>
      </c>
      <c r="AX35" s="16" t="s">
        <v>103</v>
      </c>
      <c r="AY35" s="15">
        <v>1</v>
      </c>
      <c r="BA35" s="16">
        <v>609440</v>
      </c>
      <c r="BB35" s="15">
        <v>1</v>
      </c>
      <c r="BD35" s="24" t="s">
        <v>75</v>
      </c>
      <c r="BE35" s="25">
        <v>4</v>
      </c>
      <c r="BG35" s="24" t="s">
        <v>75</v>
      </c>
      <c r="BH35" s="141">
        <v>4</v>
      </c>
      <c r="BJ35" s="24" t="s">
        <v>75</v>
      </c>
      <c r="BK35" s="141">
        <v>4</v>
      </c>
      <c r="BM35" s="24" t="s">
        <v>75</v>
      </c>
      <c r="BN35" s="141">
        <v>4</v>
      </c>
      <c r="BP35" s="24"/>
      <c r="BQ35" s="141"/>
      <c r="BS35" s="24" t="s">
        <v>160</v>
      </c>
      <c r="BT35" s="141">
        <v>8</v>
      </c>
      <c r="BV35" s="24">
        <v>609513</v>
      </c>
      <c r="BW35" s="187">
        <v>1</v>
      </c>
    </row>
    <row r="36" spans="2:75">
      <c r="B36" s="77"/>
      <c r="C36" s="226"/>
      <c r="D36" s="78"/>
      <c r="E36" s="8"/>
      <c r="F36" s="101"/>
      <c r="G36" s="101"/>
      <c r="H36" s="101"/>
      <c r="I36" s="102"/>
      <c r="J36" s="6"/>
      <c r="K36" s="22" t="str">
        <f t="shared" si="4"/>
        <v>RD.14PZ</v>
      </c>
      <c r="L36" s="22">
        <f t="shared" si="4"/>
        <v>8</v>
      </c>
      <c r="M36" s="84"/>
      <c r="N36" s="84"/>
      <c r="O36" s="84"/>
      <c r="P36" s="84"/>
      <c r="Q36" s="84"/>
      <c r="R36" s="85"/>
      <c r="V36" s="24"/>
      <c r="W36" s="25"/>
      <c r="Z36" s="24" t="s">
        <v>38</v>
      </c>
      <c r="AA36" s="25">
        <v>1</v>
      </c>
      <c r="AC36" s="24" t="s">
        <v>38</v>
      </c>
      <c r="AD36" s="25">
        <v>1</v>
      </c>
      <c r="AF36" s="24">
        <v>609513</v>
      </c>
      <c r="AG36" s="25">
        <v>1</v>
      </c>
      <c r="AI36" s="24"/>
      <c r="AJ36" s="25"/>
      <c r="AL36" s="24" t="s">
        <v>75</v>
      </c>
      <c r="AM36" s="25">
        <v>4</v>
      </c>
      <c r="AO36" s="24" t="s">
        <v>75</v>
      </c>
      <c r="AP36" s="25">
        <v>4</v>
      </c>
      <c r="AR36" s="24" t="s">
        <v>37</v>
      </c>
      <c r="AS36" s="25">
        <v>10</v>
      </c>
      <c r="AU36" s="24" t="s">
        <v>103</v>
      </c>
      <c r="AV36" s="25">
        <v>1</v>
      </c>
      <c r="AX36" s="24" t="s">
        <v>126</v>
      </c>
      <c r="AY36" s="25">
        <v>2</v>
      </c>
      <c r="BA36" s="24">
        <v>609445</v>
      </c>
      <c r="BB36" s="25">
        <v>2</v>
      </c>
      <c r="BD36" s="24" t="s">
        <v>37</v>
      </c>
      <c r="BE36" s="25">
        <v>8</v>
      </c>
      <c r="BG36" s="24" t="s">
        <v>37</v>
      </c>
      <c r="BH36" s="141">
        <v>8</v>
      </c>
      <c r="BJ36" s="24" t="s">
        <v>37</v>
      </c>
      <c r="BK36" s="141">
        <v>8</v>
      </c>
      <c r="BM36" s="24" t="s">
        <v>101</v>
      </c>
      <c r="BN36" s="141">
        <v>8</v>
      </c>
      <c r="BP36" s="24" t="s">
        <v>101</v>
      </c>
      <c r="BQ36" s="141">
        <v>8</v>
      </c>
      <c r="BS36" s="24" t="s">
        <v>37</v>
      </c>
      <c r="BT36" s="141">
        <v>8</v>
      </c>
      <c r="BV36" s="24"/>
      <c r="BW36" s="187"/>
    </row>
    <row r="37" spans="2:75">
      <c r="B37" s="77"/>
      <c r="C37" s="226"/>
      <c r="D37" s="78"/>
      <c r="E37" s="8"/>
      <c r="F37" s="101"/>
      <c r="G37" s="101"/>
      <c r="H37" s="101"/>
      <c r="I37" s="102"/>
      <c r="J37" s="6"/>
      <c r="K37" s="22">
        <f t="shared" si="4"/>
        <v>0</v>
      </c>
      <c r="L37" s="22">
        <f t="shared" si="4"/>
        <v>0</v>
      </c>
      <c r="M37" s="84"/>
      <c r="N37" s="84"/>
      <c r="O37" s="84"/>
      <c r="P37" s="84"/>
      <c r="Q37" s="84"/>
      <c r="R37" s="85"/>
      <c r="V37" s="24"/>
      <c r="W37" s="25"/>
      <c r="Z37" s="24"/>
      <c r="AA37" s="25"/>
      <c r="AC37" s="24"/>
      <c r="AD37" s="25"/>
      <c r="AF37" s="24" t="s">
        <v>38</v>
      </c>
      <c r="AG37" s="25">
        <v>1</v>
      </c>
      <c r="AI37" s="24"/>
      <c r="AJ37" s="25"/>
      <c r="AL37" s="24" t="s">
        <v>77</v>
      </c>
      <c r="AM37" s="25">
        <v>11</v>
      </c>
      <c r="AO37" s="24"/>
      <c r="AP37" s="25"/>
      <c r="AR37" s="24" t="s">
        <v>123</v>
      </c>
      <c r="AS37" s="25">
        <v>1</v>
      </c>
      <c r="AU37" s="24"/>
      <c r="AV37" s="25"/>
      <c r="AX37" s="24"/>
      <c r="AY37" s="25"/>
      <c r="BA37" s="24">
        <v>609631</v>
      </c>
      <c r="BB37" s="25">
        <v>1</v>
      </c>
      <c r="BD37" s="24"/>
      <c r="BE37" s="25"/>
      <c r="BG37" s="24" t="s">
        <v>156</v>
      </c>
      <c r="BH37" s="141">
        <v>1</v>
      </c>
      <c r="BJ37" s="24"/>
      <c r="BK37" s="141"/>
      <c r="BM37" s="39" t="s">
        <v>100</v>
      </c>
      <c r="BN37" s="46">
        <v>8</v>
      </c>
      <c r="BP37" s="24" t="s">
        <v>100</v>
      </c>
      <c r="BQ37" s="141">
        <v>8</v>
      </c>
      <c r="BS37" s="24">
        <v>609513</v>
      </c>
      <c r="BT37" s="141">
        <v>1</v>
      </c>
      <c r="BV37" s="24"/>
      <c r="BW37" s="187"/>
    </row>
    <row r="38" spans="2:75">
      <c r="B38" s="77"/>
      <c r="C38" s="226"/>
      <c r="D38" s="78"/>
      <c r="E38" s="8"/>
      <c r="F38" s="101"/>
      <c r="G38" s="101"/>
      <c r="H38" s="101"/>
      <c r="I38" s="102"/>
      <c r="J38" s="6"/>
      <c r="K38" s="22"/>
      <c r="L38" s="22"/>
      <c r="M38" s="84"/>
      <c r="N38" s="84"/>
      <c r="O38" s="84"/>
      <c r="P38" s="84"/>
      <c r="Q38" s="84"/>
      <c r="R38" s="85"/>
      <c r="V38" s="24"/>
      <c r="W38" s="25"/>
      <c r="Z38" s="24"/>
      <c r="AA38" s="25"/>
      <c r="AC38" s="24"/>
      <c r="AD38" s="25"/>
      <c r="AF38" s="24"/>
      <c r="AG38" s="25"/>
      <c r="AI38" s="24"/>
      <c r="AJ38" s="25"/>
      <c r="AL38" s="24" t="s">
        <v>100</v>
      </c>
      <c r="AM38" s="25">
        <v>8</v>
      </c>
      <c r="AO38" s="24"/>
      <c r="AP38" s="25"/>
      <c r="AR38" s="39"/>
      <c r="AS38" s="46"/>
      <c r="AU38" s="24"/>
      <c r="AV38" s="25"/>
      <c r="AX38" s="24"/>
      <c r="AY38" s="25"/>
      <c r="BA38" s="24" t="s">
        <v>127</v>
      </c>
      <c r="BB38" s="25">
        <v>1</v>
      </c>
      <c r="BD38" s="39"/>
      <c r="BE38" s="46"/>
      <c r="BG38" s="39" t="s">
        <v>155</v>
      </c>
      <c r="BH38" s="46">
        <v>1</v>
      </c>
      <c r="BJ38" s="39"/>
      <c r="BK38" s="46"/>
      <c r="BM38" s="39">
        <v>800804</v>
      </c>
      <c r="BN38" s="46">
        <v>8</v>
      </c>
      <c r="BP38" s="39">
        <v>800804</v>
      </c>
      <c r="BQ38" s="46">
        <v>8</v>
      </c>
      <c r="BS38" s="39"/>
      <c r="BT38" s="46"/>
      <c r="BV38" s="39"/>
      <c r="BW38" s="46"/>
    </row>
    <row r="39" spans="2:75">
      <c r="B39" s="77"/>
      <c r="C39" s="226"/>
      <c r="D39" s="78"/>
      <c r="E39" s="8"/>
      <c r="F39" s="101"/>
      <c r="G39" s="101"/>
      <c r="H39" s="101"/>
      <c r="I39" s="102"/>
      <c r="J39" s="6"/>
      <c r="K39" s="22"/>
      <c r="L39" s="22"/>
      <c r="M39" s="84"/>
      <c r="N39" s="84"/>
      <c r="O39" s="84"/>
      <c r="P39" s="84"/>
      <c r="Q39" s="84"/>
      <c r="R39" s="85"/>
      <c r="V39" s="24"/>
      <c r="W39" s="25"/>
      <c r="Z39" s="24"/>
      <c r="AA39" s="25"/>
      <c r="AC39" s="24"/>
      <c r="AD39" s="25"/>
      <c r="AF39" s="24"/>
      <c r="AG39" s="25"/>
      <c r="AI39" s="24"/>
      <c r="AJ39" s="25"/>
      <c r="AL39" s="24"/>
      <c r="AM39" s="25"/>
      <c r="AO39" s="24"/>
      <c r="AP39" s="25"/>
      <c r="AR39" s="24"/>
      <c r="AS39" s="25"/>
      <c r="AU39" s="24"/>
      <c r="AV39" s="25"/>
      <c r="AX39" s="24"/>
      <c r="AY39" s="25"/>
      <c r="BA39" s="24"/>
      <c r="BB39" s="25"/>
      <c r="BD39" s="39"/>
      <c r="BE39" s="46"/>
      <c r="BG39" s="39"/>
      <c r="BH39" s="46"/>
      <c r="BJ39" s="39"/>
      <c r="BK39" s="46"/>
      <c r="BM39" s="39"/>
      <c r="BN39" s="46"/>
      <c r="BP39" s="39"/>
      <c r="BQ39" s="46"/>
      <c r="BS39" s="39"/>
      <c r="BT39" s="46"/>
      <c r="BV39" s="39"/>
      <c r="BW39" s="46"/>
    </row>
    <row r="40" spans="2:75" ht="15.75" thickBot="1">
      <c r="B40" s="77"/>
      <c r="C40" s="226"/>
      <c r="D40" s="78"/>
      <c r="E40" s="331"/>
      <c r="F40" s="332"/>
      <c r="G40" s="332"/>
      <c r="H40" s="332"/>
      <c r="I40" s="333"/>
      <c r="J40" s="6"/>
      <c r="K40" s="22"/>
      <c r="L40" s="22"/>
      <c r="M40" s="84"/>
      <c r="N40" s="84"/>
      <c r="O40" s="84"/>
      <c r="P40" s="84"/>
      <c r="Q40" s="84"/>
      <c r="R40" s="85"/>
      <c r="V40" s="24"/>
      <c r="W40" s="25"/>
      <c r="Z40" s="24"/>
      <c r="AA40" s="25"/>
      <c r="AC40" s="24"/>
      <c r="AD40" s="25"/>
      <c r="AF40" s="24"/>
      <c r="AG40" s="25"/>
      <c r="AI40" s="24"/>
      <c r="AJ40" s="25"/>
      <c r="AL40" s="24"/>
      <c r="AM40" s="25"/>
      <c r="AO40" s="24" t="s">
        <v>75</v>
      </c>
      <c r="AP40" s="25">
        <v>4</v>
      </c>
      <c r="AR40" s="24" t="s">
        <v>75</v>
      </c>
      <c r="AS40" s="25">
        <v>4</v>
      </c>
      <c r="AU40" s="24" t="s">
        <v>75</v>
      </c>
      <c r="AV40" s="25">
        <v>4</v>
      </c>
      <c r="AX40" s="24" t="s">
        <v>75</v>
      </c>
      <c r="AY40" s="25">
        <v>4</v>
      </c>
      <c r="BA40" s="24" t="s">
        <v>75</v>
      </c>
      <c r="BB40" s="25">
        <v>4</v>
      </c>
      <c r="BD40" s="53"/>
      <c r="BE40" s="42"/>
      <c r="BG40" s="53"/>
      <c r="BH40" s="42"/>
      <c r="BJ40" s="53"/>
      <c r="BK40" s="42"/>
      <c r="BM40" s="53"/>
      <c r="BN40" s="42"/>
      <c r="BP40" s="53"/>
      <c r="BQ40" s="42"/>
      <c r="BS40" s="53"/>
      <c r="BT40" s="42"/>
      <c r="BV40" s="53"/>
      <c r="BW40" s="42"/>
    </row>
    <row r="41" spans="2:75" ht="15.75" thickBot="1">
      <c r="B41" s="370" t="s">
        <v>86</v>
      </c>
      <c r="C41" s="371"/>
      <c r="D41" s="372"/>
      <c r="E41" s="372"/>
      <c r="F41" s="372"/>
      <c r="G41" s="372"/>
      <c r="H41" s="372"/>
      <c r="I41" s="373"/>
      <c r="J41" s="6"/>
      <c r="K41" s="304" t="s">
        <v>86</v>
      </c>
      <c r="L41" s="305"/>
      <c r="M41" s="305"/>
      <c r="N41" s="305"/>
      <c r="O41" s="305"/>
      <c r="P41" s="305"/>
      <c r="Q41" s="305"/>
      <c r="R41" s="306"/>
      <c r="V41" s="255" t="s">
        <v>86</v>
      </c>
      <c r="W41" s="256"/>
      <c r="Z41" s="296" t="s">
        <v>86</v>
      </c>
      <c r="AA41" s="297"/>
      <c r="AC41" s="255" t="s">
        <v>86</v>
      </c>
      <c r="AD41" s="256"/>
      <c r="AF41" s="296" t="s">
        <v>86</v>
      </c>
      <c r="AG41" s="297"/>
      <c r="AI41" s="296" t="s">
        <v>86</v>
      </c>
      <c r="AJ41" s="297"/>
      <c r="AL41" s="255" t="s">
        <v>86</v>
      </c>
      <c r="AM41" s="256"/>
      <c r="AO41" s="255" t="s">
        <v>86</v>
      </c>
      <c r="AP41" s="256"/>
      <c r="AR41" s="255" t="s">
        <v>86</v>
      </c>
      <c r="AS41" s="256"/>
      <c r="AU41" s="255" t="s">
        <v>86</v>
      </c>
      <c r="AV41" s="256"/>
      <c r="AX41" s="255" t="s">
        <v>86</v>
      </c>
      <c r="AY41" s="256"/>
      <c r="BA41" s="255" t="s">
        <v>86</v>
      </c>
      <c r="BB41" s="256"/>
      <c r="BD41" s="255" t="s">
        <v>86</v>
      </c>
      <c r="BE41" s="256"/>
      <c r="BG41" s="255" t="s">
        <v>86</v>
      </c>
      <c r="BH41" s="256"/>
      <c r="BJ41" s="136" t="s">
        <v>86</v>
      </c>
      <c r="BK41" s="137"/>
      <c r="BM41" s="136" t="s">
        <v>86</v>
      </c>
      <c r="BN41" s="137"/>
      <c r="BP41" s="136" t="s">
        <v>86</v>
      </c>
      <c r="BQ41" s="137"/>
      <c r="BS41" s="136" t="s">
        <v>86</v>
      </c>
      <c r="BT41" s="137"/>
      <c r="BV41" s="183" t="s">
        <v>86</v>
      </c>
      <c r="BW41" s="184"/>
    </row>
    <row r="42" spans="2:75">
      <c r="B42" s="382" t="s">
        <v>27</v>
      </c>
      <c r="C42" s="383"/>
      <c r="D42" s="2">
        <v>2</v>
      </c>
      <c r="E42" s="278" t="s">
        <v>30</v>
      </c>
      <c r="F42" s="278"/>
      <c r="G42" s="278"/>
      <c r="H42" s="278"/>
      <c r="I42" s="279"/>
      <c r="K42" s="57" t="s">
        <v>27</v>
      </c>
      <c r="L42" s="22">
        <f>IF($L$8=$D$105,W42,IF($L$8=$D$108,AA42,IF($L$8=$D$111,AD42,IF($L$8=$D$114,AG42,IF($L$8=$D$117,AJ42,IF($L$8=$D$120,AM42,IF($L$8=$D$126,AP42,IF($L$8=$D$129,AS42,IF($L$8=$D$132,AV42,IF($L$8=$D$135,AY42,IF($L$8=$D$138,BB42,IF($L$8=$D$141,BE42,FALSE))))))))))))</f>
        <v>2</v>
      </c>
      <c r="M42" s="290"/>
      <c r="N42" s="278"/>
      <c r="O42" s="278"/>
      <c r="P42" s="278"/>
      <c r="Q42" s="278"/>
      <c r="R42" s="279"/>
      <c r="V42" s="57" t="s">
        <v>27</v>
      </c>
      <c r="W42" s="50">
        <v>2</v>
      </c>
      <c r="Z42" s="57" t="s">
        <v>27</v>
      </c>
      <c r="AA42" s="50">
        <v>0</v>
      </c>
      <c r="AC42" s="57" t="s">
        <v>27</v>
      </c>
      <c r="AD42" s="50">
        <v>2</v>
      </c>
      <c r="AF42" s="57" t="s">
        <v>27</v>
      </c>
      <c r="AG42" s="50">
        <v>0</v>
      </c>
      <c r="AI42" s="57" t="s">
        <v>27</v>
      </c>
      <c r="AJ42" s="50">
        <v>2</v>
      </c>
      <c r="AL42" s="57" t="s">
        <v>27</v>
      </c>
      <c r="AM42" s="13">
        <v>2</v>
      </c>
      <c r="AO42" s="57" t="s">
        <v>27</v>
      </c>
      <c r="AP42" s="13">
        <v>1</v>
      </c>
      <c r="AR42" s="57" t="s">
        <v>27</v>
      </c>
      <c r="AS42" s="13">
        <v>2</v>
      </c>
      <c r="AU42" s="57" t="s">
        <v>27</v>
      </c>
      <c r="AV42" s="13">
        <v>2</v>
      </c>
      <c r="AX42" s="57" t="s">
        <v>27</v>
      </c>
      <c r="AY42" s="13">
        <v>0</v>
      </c>
      <c r="BA42" s="57" t="s">
        <v>27</v>
      </c>
      <c r="BB42" s="13">
        <v>0</v>
      </c>
      <c r="BD42" s="57" t="s">
        <v>27</v>
      </c>
      <c r="BE42" s="13">
        <v>2</v>
      </c>
      <c r="BG42" s="57" t="s">
        <v>27</v>
      </c>
      <c r="BH42" s="13">
        <v>0</v>
      </c>
      <c r="BJ42" s="57" t="s">
        <v>27</v>
      </c>
      <c r="BK42" s="13">
        <v>2</v>
      </c>
      <c r="BM42" s="57" t="s">
        <v>27</v>
      </c>
      <c r="BN42" s="13">
        <v>2</v>
      </c>
      <c r="BP42" s="57" t="s">
        <v>27</v>
      </c>
      <c r="BQ42" s="13">
        <v>2</v>
      </c>
      <c r="BS42" s="57" t="s">
        <v>27</v>
      </c>
      <c r="BT42" s="13">
        <v>2</v>
      </c>
      <c r="BV42" s="57" t="s">
        <v>27</v>
      </c>
      <c r="BW42" s="13">
        <v>0</v>
      </c>
    </row>
    <row r="43" spans="2:75">
      <c r="B43" s="384" t="s">
        <v>28</v>
      </c>
      <c r="C43" s="385"/>
      <c r="D43" s="22">
        <v>2</v>
      </c>
      <c r="E43" s="280" t="s">
        <v>31</v>
      </c>
      <c r="F43" s="280"/>
      <c r="G43" s="280"/>
      <c r="H43" s="280"/>
      <c r="I43" s="281"/>
      <c r="K43" s="16" t="s">
        <v>28</v>
      </c>
      <c r="L43" s="22">
        <f>IF($L$8=$D$105,W43,IF($L$8=$D$108,AA43,IF($L$8=$D$111,AD43,IF($L$8=$D$114,AG43,IF($L$8=$D$117,AJ43,IF($L$8=$D$120,AM43,IF($L$8=$D$126,AP43,IF($L$8=$D$129,AS43,IF($L$8=$D$132,AV43,IF($L$8=$D$135,AY43,IF($L$8=$D$138,BB43,IF($L$8=$D$141,BE43,FALSE))))))))))))</f>
        <v>1</v>
      </c>
      <c r="M43" s="291"/>
      <c r="N43" s="280"/>
      <c r="O43" s="280"/>
      <c r="P43" s="280"/>
      <c r="Q43" s="280"/>
      <c r="R43" s="281"/>
      <c r="V43" s="16" t="s">
        <v>28</v>
      </c>
      <c r="W43" s="15">
        <v>2</v>
      </c>
      <c r="Z43" s="16" t="s">
        <v>28</v>
      </c>
      <c r="AA43" s="15">
        <v>0</v>
      </c>
      <c r="AC43" s="16" t="s">
        <v>28</v>
      </c>
      <c r="AD43" s="15">
        <v>2</v>
      </c>
      <c r="AF43" s="16" t="s">
        <v>28</v>
      </c>
      <c r="AG43" s="15">
        <v>0</v>
      </c>
      <c r="AI43" s="16" t="s">
        <v>28</v>
      </c>
      <c r="AJ43" s="15">
        <v>2</v>
      </c>
      <c r="AL43" s="16" t="s">
        <v>28</v>
      </c>
      <c r="AM43" s="15">
        <v>2</v>
      </c>
      <c r="AO43" s="16" t="s">
        <v>28</v>
      </c>
      <c r="AP43" s="15">
        <v>0</v>
      </c>
      <c r="AR43" s="16" t="s">
        <v>28</v>
      </c>
      <c r="AS43" s="15">
        <v>0</v>
      </c>
      <c r="AU43" s="16" t="s">
        <v>28</v>
      </c>
      <c r="AV43" s="15">
        <v>2</v>
      </c>
      <c r="AX43" s="16" t="s">
        <v>28</v>
      </c>
      <c r="AY43" s="15">
        <v>2</v>
      </c>
      <c r="BA43" s="16" t="s">
        <v>28</v>
      </c>
      <c r="BB43" s="15">
        <v>3</v>
      </c>
      <c r="BD43" s="16" t="s">
        <v>28</v>
      </c>
      <c r="BE43" s="15">
        <v>1</v>
      </c>
      <c r="BG43" s="16" t="s">
        <v>28</v>
      </c>
      <c r="BH43" s="140">
        <v>0</v>
      </c>
      <c r="BJ43" s="16" t="s">
        <v>28</v>
      </c>
      <c r="BK43" s="140">
        <v>1</v>
      </c>
      <c r="BM43" s="16" t="s">
        <v>28</v>
      </c>
      <c r="BN43" s="140">
        <v>2</v>
      </c>
      <c r="BP43" s="16" t="s">
        <v>28</v>
      </c>
      <c r="BQ43" s="140">
        <v>2</v>
      </c>
      <c r="BS43" s="16" t="s">
        <v>28</v>
      </c>
      <c r="BT43" s="140">
        <v>2</v>
      </c>
      <c r="BV43" s="16" t="s">
        <v>28</v>
      </c>
      <c r="BW43" s="186">
        <v>0</v>
      </c>
    </row>
    <row r="44" spans="2:75" ht="15.75" thickBot="1">
      <c r="B44" s="386" t="s">
        <v>29</v>
      </c>
      <c r="C44" s="387"/>
      <c r="D44" s="41">
        <v>1</v>
      </c>
      <c r="E44" s="282" t="s">
        <v>32</v>
      </c>
      <c r="F44" s="282"/>
      <c r="G44" s="282"/>
      <c r="H44" s="282"/>
      <c r="I44" s="283"/>
      <c r="K44" s="53" t="s">
        <v>29</v>
      </c>
      <c r="L44" s="22">
        <f>IF($L$8=$D$105,W44,IF($L$8=$D$108,AA44,IF($L$8=$D$111,AD44,IF($L$8=$D$114,AG44,IF($L$8=$D$117,AJ44,IF($L$8=$D$120,AM44,IF($L$8=$D$126,AP44,IF($L$8=$D$129,AS44,IF($L$8=$D$132,AV44,IF($L$8=$D$135,AY44,IF($L$8=$D$138,BB44,IF($L$8=$D$141,BE44,FALSE))))))))))))</f>
        <v>1</v>
      </c>
      <c r="M44" s="287"/>
      <c r="N44" s="288"/>
      <c r="O44" s="288"/>
      <c r="P44" s="288"/>
      <c r="Q44" s="288"/>
      <c r="R44" s="289"/>
      <c r="V44" s="53" t="s">
        <v>29</v>
      </c>
      <c r="W44" s="25">
        <v>2</v>
      </c>
      <c r="Z44" s="53" t="s">
        <v>29</v>
      </c>
      <c r="AA44" s="42">
        <v>1</v>
      </c>
      <c r="AC44" s="53" t="s">
        <v>29</v>
      </c>
      <c r="AD44" s="15">
        <v>2</v>
      </c>
      <c r="AF44" s="53" t="s">
        <v>29</v>
      </c>
      <c r="AG44" s="42">
        <v>1</v>
      </c>
      <c r="AI44" s="53" t="s">
        <v>29</v>
      </c>
      <c r="AJ44" s="42">
        <v>2</v>
      </c>
      <c r="AL44" s="53" t="s">
        <v>29</v>
      </c>
      <c r="AM44" s="15">
        <v>2</v>
      </c>
      <c r="AO44" s="53" t="s">
        <v>29</v>
      </c>
      <c r="AP44" s="15">
        <v>0</v>
      </c>
      <c r="AR44" s="53" t="s">
        <v>29</v>
      </c>
      <c r="AS44" s="15">
        <v>0</v>
      </c>
      <c r="AU44" s="53" t="s">
        <v>29</v>
      </c>
      <c r="AV44" s="15">
        <v>0</v>
      </c>
      <c r="AX44" s="53" t="s">
        <v>29</v>
      </c>
      <c r="AY44" s="15">
        <v>1</v>
      </c>
      <c r="BA44" s="53" t="s">
        <v>29</v>
      </c>
      <c r="BB44" s="15">
        <v>0</v>
      </c>
      <c r="BD44" s="53" t="s">
        <v>29</v>
      </c>
      <c r="BE44" s="15">
        <v>1</v>
      </c>
      <c r="BG44" s="53" t="s">
        <v>29</v>
      </c>
      <c r="BH44" s="140">
        <v>1</v>
      </c>
      <c r="BJ44" s="53" t="s">
        <v>29</v>
      </c>
      <c r="BK44" s="140">
        <v>1</v>
      </c>
      <c r="BM44" s="53" t="s">
        <v>29</v>
      </c>
      <c r="BN44" s="140">
        <v>2</v>
      </c>
      <c r="BP44" s="53" t="s">
        <v>29</v>
      </c>
      <c r="BQ44" s="140">
        <v>2</v>
      </c>
      <c r="BS44" s="53" t="s">
        <v>29</v>
      </c>
      <c r="BT44" s="140">
        <v>2</v>
      </c>
      <c r="BV44" s="53" t="s">
        <v>29</v>
      </c>
      <c r="BW44" s="186">
        <v>0</v>
      </c>
    </row>
    <row r="45" spans="2:75" ht="15.75" thickBot="1">
      <c r="B45" s="253" t="s">
        <v>194</v>
      </c>
      <c r="C45" s="339"/>
      <c r="D45" s="339"/>
      <c r="E45" s="339"/>
      <c r="F45" s="339"/>
      <c r="G45" s="339"/>
      <c r="H45" s="339"/>
      <c r="I45" s="254"/>
      <c r="K45" s="253" t="s">
        <v>195</v>
      </c>
      <c r="L45" s="339"/>
      <c r="M45" s="339"/>
      <c r="N45" s="339"/>
      <c r="O45" s="339"/>
      <c r="P45" s="339"/>
      <c r="Q45" s="339"/>
      <c r="R45" s="254"/>
      <c r="V45" s="253" t="s">
        <v>118</v>
      </c>
      <c r="W45" s="254"/>
      <c r="Z45" s="253" t="s">
        <v>118</v>
      </c>
      <c r="AA45" s="254"/>
      <c r="AC45" s="257" t="s">
        <v>118</v>
      </c>
      <c r="AD45" s="258"/>
      <c r="AF45" s="253" t="s">
        <v>118</v>
      </c>
      <c r="AG45" s="254"/>
      <c r="AI45" s="253" t="s">
        <v>118</v>
      </c>
      <c r="AJ45" s="254"/>
      <c r="AL45" s="253" t="s">
        <v>118</v>
      </c>
      <c r="AM45" s="254"/>
      <c r="AO45" s="253" t="s">
        <v>118</v>
      </c>
      <c r="AP45" s="254"/>
      <c r="AR45" s="253" t="s">
        <v>118</v>
      </c>
      <c r="AS45" s="254"/>
      <c r="AU45" s="253" t="s">
        <v>118</v>
      </c>
      <c r="AV45" s="254"/>
      <c r="AX45" s="257" t="s">
        <v>118</v>
      </c>
      <c r="AY45" s="258"/>
      <c r="BA45" s="253" t="s">
        <v>118</v>
      </c>
      <c r="BB45" s="254"/>
      <c r="BD45" s="257" t="s">
        <v>118</v>
      </c>
      <c r="BE45" s="258"/>
      <c r="BG45" s="253" t="s">
        <v>118</v>
      </c>
      <c r="BH45" s="254"/>
      <c r="BJ45" s="138" t="s">
        <v>118</v>
      </c>
      <c r="BK45" s="139"/>
      <c r="BM45" s="138" t="s">
        <v>118</v>
      </c>
      <c r="BN45" s="139"/>
      <c r="BP45" s="138" t="s">
        <v>118</v>
      </c>
      <c r="BQ45" s="139"/>
      <c r="BS45" s="138" t="s">
        <v>118</v>
      </c>
      <c r="BT45" s="139"/>
      <c r="BV45" s="188" t="s">
        <v>118</v>
      </c>
      <c r="BW45" s="189"/>
    </row>
    <row r="46" spans="2:75">
      <c r="B46" s="52"/>
      <c r="C46" s="198"/>
      <c r="D46" s="334"/>
      <c r="E46" s="335"/>
      <c r="F46" s="335"/>
      <c r="G46" s="335"/>
      <c r="H46" s="335"/>
      <c r="I46" s="336"/>
      <c r="K46" s="52">
        <f t="shared" ref="K46:K69" si="5">IF($L$8=$D$105,V46,IF($L$8=$D$108,Z46,IF($L$8=$D$111,AC46,IF($L$8=$D$114,AF46,IF($L$8=$D$117,AI46,IF($L$8=$D$120,AL46,IF($L$8=$D$126,AO46,IF($L$8=$D$129,AR46,IF($L$8=$D$132,AU46,IF($L$8=$D$135,AX46,IF($L$8=$D$138,BA46,IF($L$8=$D$141,BD46,FALSE))))))))))))</f>
        <v>609594</v>
      </c>
      <c r="L46" s="198">
        <f t="shared" ref="L46:L69" si="6">IF($L$8=$D$105,W46,IF($L$8=$D$108,AA46,IF($L$8=$D$111,AD46,IF($L$8=$D$114,AG46,IF($L$8=$D$117,AJ46,IF($L$8=$D$120,AM46,IF($L$8=$D$126,AP46,IF($L$8=$D$129,AS46,IF($L$8=$D$132,AV46,IF($L$8=$D$135,AY46,IF($L$8=$D$138,BB46,IF($L$8=$D$141,BE46,FALSE))))))))))))</f>
        <v>1</v>
      </c>
      <c r="M46" s="334"/>
      <c r="N46" s="335"/>
      <c r="O46" s="335"/>
      <c r="P46" s="335"/>
      <c r="Q46" s="335"/>
      <c r="R46" s="336"/>
      <c r="V46" s="112">
        <v>605044</v>
      </c>
      <c r="W46" s="113">
        <v>1</v>
      </c>
      <c r="Z46" s="57" t="s">
        <v>96</v>
      </c>
      <c r="AA46" s="113">
        <v>2</v>
      </c>
      <c r="AC46" s="116"/>
      <c r="AD46" s="117"/>
      <c r="AF46" s="57" t="s">
        <v>96</v>
      </c>
      <c r="AG46" s="113">
        <v>2</v>
      </c>
      <c r="AI46" s="116"/>
      <c r="AJ46" s="117"/>
      <c r="AL46" s="39"/>
      <c r="AM46" s="46"/>
      <c r="AO46" s="52" t="s">
        <v>104</v>
      </c>
      <c r="AP46" s="13">
        <v>1</v>
      </c>
      <c r="AQ46" s="11"/>
      <c r="AR46" s="16" t="s">
        <v>104</v>
      </c>
      <c r="AS46" s="15">
        <v>1</v>
      </c>
      <c r="AT46" s="11"/>
      <c r="AU46" s="16" t="s">
        <v>114</v>
      </c>
      <c r="AV46" s="15">
        <v>1</v>
      </c>
      <c r="AW46" s="11"/>
      <c r="AX46" s="52" t="s">
        <v>104</v>
      </c>
      <c r="AY46" s="13">
        <v>1</v>
      </c>
      <c r="AZ46" s="11"/>
      <c r="BA46" s="52" t="s">
        <v>11</v>
      </c>
      <c r="BB46" s="13">
        <v>4</v>
      </c>
      <c r="BD46" s="121">
        <v>609594</v>
      </c>
      <c r="BE46" s="122">
        <v>1</v>
      </c>
      <c r="BG46" s="121" t="s">
        <v>96</v>
      </c>
      <c r="BH46" s="122">
        <v>2</v>
      </c>
      <c r="BJ46" s="121">
        <v>609594</v>
      </c>
      <c r="BK46" s="122">
        <v>1</v>
      </c>
      <c r="BM46" s="121"/>
      <c r="BN46" s="122"/>
      <c r="BP46" s="121"/>
      <c r="BQ46" s="122"/>
      <c r="BS46" s="121"/>
      <c r="BT46" s="122"/>
      <c r="BV46" s="121">
        <v>609456</v>
      </c>
      <c r="BW46" s="122">
        <v>4</v>
      </c>
    </row>
    <row r="47" spans="2:75">
      <c r="B47" s="16"/>
      <c r="C47" s="196"/>
      <c r="D47" s="284"/>
      <c r="E47" s="285"/>
      <c r="F47" s="285"/>
      <c r="G47" s="285"/>
      <c r="H47" s="285"/>
      <c r="I47" s="286"/>
      <c r="K47" s="16">
        <f t="shared" si="5"/>
        <v>609593</v>
      </c>
      <c r="L47" s="185">
        <f t="shared" si="6"/>
        <v>1</v>
      </c>
      <c r="M47" s="284"/>
      <c r="N47" s="285"/>
      <c r="O47" s="285"/>
      <c r="P47" s="285"/>
      <c r="Q47" s="285"/>
      <c r="R47" s="286"/>
      <c r="V47" s="39" t="s">
        <v>76</v>
      </c>
      <c r="W47" s="46">
        <v>2</v>
      </c>
      <c r="Z47" s="57" t="s">
        <v>97</v>
      </c>
      <c r="AA47" s="46">
        <v>1</v>
      </c>
      <c r="AC47" s="39"/>
      <c r="AD47" s="46"/>
      <c r="AF47" s="57" t="s">
        <v>97</v>
      </c>
      <c r="AG47" s="46">
        <v>1</v>
      </c>
      <c r="AI47" s="39"/>
      <c r="AJ47" s="46"/>
      <c r="AL47" s="39"/>
      <c r="AM47" s="46"/>
      <c r="AO47" s="16" t="s">
        <v>105</v>
      </c>
      <c r="AP47" s="15">
        <v>2</v>
      </c>
      <c r="AQ47" s="11"/>
      <c r="AR47" s="16" t="s">
        <v>109</v>
      </c>
      <c r="AS47" s="15">
        <v>2</v>
      </c>
      <c r="AT47" s="11"/>
      <c r="AU47" s="16" t="s">
        <v>109</v>
      </c>
      <c r="AV47" s="15">
        <v>2</v>
      </c>
      <c r="AW47" s="11"/>
      <c r="AX47" s="16" t="s">
        <v>105</v>
      </c>
      <c r="AY47" s="15">
        <v>2</v>
      </c>
      <c r="AZ47" s="11"/>
      <c r="BA47" s="16" t="s">
        <v>128</v>
      </c>
      <c r="BB47" s="15">
        <v>1</v>
      </c>
      <c r="BD47" s="119">
        <v>609593</v>
      </c>
      <c r="BE47" s="120">
        <v>1</v>
      </c>
      <c r="BG47" s="119" t="s">
        <v>97</v>
      </c>
      <c r="BH47" s="120">
        <v>1</v>
      </c>
      <c r="BJ47" s="119">
        <v>609593</v>
      </c>
      <c r="BK47" s="120">
        <v>1</v>
      </c>
      <c r="BM47" s="119"/>
      <c r="BN47" s="120"/>
      <c r="BP47" s="119"/>
      <c r="BQ47" s="120"/>
      <c r="BS47" s="119"/>
      <c r="BT47" s="120"/>
      <c r="BV47" s="119">
        <v>609474</v>
      </c>
      <c r="BW47" s="120">
        <v>14</v>
      </c>
    </row>
    <row r="48" spans="2:75" ht="17.25" customHeight="1" thickBot="1">
      <c r="B48" s="16"/>
      <c r="C48" s="196"/>
      <c r="D48" s="284"/>
      <c r="E48" s="285"/>
      <c r="F48" s="285"/>
      <c r="G48" s="285"/>
      <c r="H48" s="285"/>
      <c r="I48" s="286"/>
      <c r="K48" s="16" t="str">
        <f t="shared" si="5"/>
        <v>609631-01</v>
      </c>
      <c r="L48" s="185">
        <f t="shared" si="6"/>
        <v>1</v>
      </c>
      <c r="M48" s="284"/>
      <c r="N48" s="285"/>
      <c r="O48" s="285"/>
      <c r="P48" s="285"/>
      <c r="Q48" s="285"/>
      <c r="R48" s="286"/>
      <c r="V48" s="40" t="s">
        <v>77</v>
      </c>
      <c r="W48" s="47">
        <v>2</v>
      </c>
      <c r="Z48" s="118"/>
      <c r="AA48" s="47"/>
      <c r="AC48" s="40"/>
      <c r="AD48" s="47"/>
      <c r="AF48" s="118"/>
      <c r="AG48" s="47"/>
      <c r="AI48" s="40"/>
      <c r="AJ48" s="47"/>
      <c r="AL48" s="39"/>
      <c r="AM48" s="46"/>
      <c r="AO48" s="16" t="s">
        <v>10</v>
      </c>
      <c r="AP48" s="15">
        <v>1</v>
      </c>
      <c r="AQ48" s="11"/>
      <c r="AR48" s="16" t="s">
        <v>10</v>
      </c>
      <c r="AS48" s="15">
        <v>1</v>
      </c>
      <c r="AT48" s="11"/>
      <c r="AU48" s="16" t="s">
        <v>10</v>
      </c>
      <c r="AV48" s="15">
        <v>1</v>
      </c>
      <c r="AW48" s="11"/>
      <c r="AX48" s="16" t="s">
        <v>10</v>
      </c>
      <c r="AY48" s="15">
        <v>1</v>
      </c>
      <c r="AZ48" s="11"/>
      <c r="BA48" s="16" t="s">
        <v>10</v>
      </c>
      <c r="BB48" s="15">
        <v>1</v>
      </c>
      <c r="BD48" s="119" t="s">
        <v>103</v>
      </c>
      <c r="BE48" s="120">
        <v>1</v>
      </c>
      <c r="BG48" s="119"/>
      <c r="BH48" s="120"/>
      <c r="BJ48" s="119" t="s">
        <v>103</v>
      </c>
      <c r="BK48" s="120">
        <v>1</v>
      </c>
      <c r="BM48" s="119"/>
      <c r="BN48" s="120"/>
      <c r="BP48" s="119"/>
      <c r="BQ48" s="120"/>
      <c r="BS48" s="119"/>
      <c r="BT48" s="120"/>
      <c r="BV48" s="119" t="s">
        <v>162</v>
      </c>
      <c r="BW48" s="120">
        <v>14</v>
      </c>
    </row>
    <row r="49" spans="2:75" ht="17.25" customHeight="1">
      <c r="B49" s="16"/>
      <c r="C49" s="196"/>
      <c r="D49" s="284"/>
      <c r="E49" s="285"/>
      <c r="F49" s="285"/>
      <c r="G49" s="285"/>
      <c r="H49" s="285"/>
      <c r="I49" s="286"/>
      <c r="K49" s="16" t="str">
        <f t="shared" si="5"/>
        <v>609424-03</v>
      </c>
      <c r="L49" s="185">
        <f t="shared" si="6"/>
        <v>1</v>
      </c>
      <c r="M49" s="284"/>
      <c r="N49" s="285"/>
      <c r="O49" s="285"/>
      <c r="P49" s="285"/>
      <c r="Q49" s="285"/>
      <c r="R49" s="286"/>
      <c r="V49" s="26"/>
      <c r="W49" s="26"/>
      <c r="AL49" s="39"/>
      <c r="AM49" s="46"/>
      <c r="AO49" s="16" t="s">
        <v>77</v>
      </c>
      <c r="AP49" s="15"/>
      <c r="AQ49" s="11"/>
      <c r="AR49" s="16" t="s">
        <v>77</v>
      </c>
      <c r="AS49" s="15">
        <v>4</v>
      </c>
      <c r="AT49" s="11"/>
      <c r="AU49" s="16" t="s">
        <v>77</v>
      </c>
      <c r="AV49" s="15">
        <v>4</v>
      </c>
      <c r="AW49" s="11"/>
      <c r="AX49" s="16" t="s">
        <v>117</v>
      </c>
      <c r="AY49" s="15">
        <v>4</v>
      </c>
      <c r="AZ49" s="11"/>
      <c r="BA49" s="16" t="s">
        <v>117</v>
      </c>
      <c r="BB49" s="15">
        <v>1</v>
      </c>
      <c r="BD49" s="119" t="s">
        <v>155</v>
      </c>
      <c r="BE49" s="120">
        <v>1</v>
      </c>
      <c r="BG49" s="119"/>
      <c r="BH49" s="120"/>
      <c r="BJ49" s="119" t="s">
        <v>155</v>
      </c>
      <c r="BK49" s="120">
        <v>1</v>
      </c>
      <c r="BM49" s="119"/>
      <c r="BN49" s="120"/>
      <c r="BP49" s="119"/>
      <c r="BQ49" s="120"/>
      <c r="BS49" s="119"/>
      <c r="BT49" s="120"/>
      <c r="BV49" s="119" t="s">
        <v>163</v>
      </c>
      <c r="BW49" s="120">
        <v>4</v>
      </c>
    </row>
    <row r="50" spans="2:75" ht="17.25" customHeight="1">
      <c r="B50" s="16"/>
      <c r="C50" s="196"/>
      <c r="D50" s="284"/>
      <c r="E50" s="285"/>
      <c r="F50" s="285"/>
      <c r="G50" s="285"/>
      <c r="H50" s="285"/>
      <c r="I50" s="286"/>
      <c r="K50" s="16">
        <f t="shared" si="5"/>
        <v>0</v>
      </c>
      <c r="L50" s="185">
        <f t="shared" si="6"/>
        <v>0</v>
      </c>
      <c r="M50" s="284"/>
      <c r="N50" s="285"/>
      <c r="O50" s="285"/>
      <c r="P50" s="285"/>
      <c r="Q50" s="285"/>
      <c r="R50" s="286"/>
      <c r="V50" s="26"/>
      <c r="W50" s="26"/>
      <c r="AL50" s="39"/>
      <c r="AM50" s="46"/>
      <c r="AO50" s="16">
        <v>605044</v>
      </c>
      <c r="AP50" s="15">
        <v>1</v>
      </c>
      <c r="AQ50" s="11"/>
      <c r="AR50" s="16">
        <v>605044</v>
      </c>
      <c r="AS50" s="15">
        <v>1</v>
      </c>
      <c r="AT50" s="11"/>
      <c r="AU50" s="16">
        <v>605044</v>
      </c>
      <c r="AV50" s="15">
        <v>1</v>
      </c>
      <c r="AW50" s="11"/>
      <c r="AX50" s="16">
        <v>605044</v>
      </c>
      <c r="AY50" s="15">
        <v>1</v>
      </c>
      <c r="AZ50" s="11"/>
      <c r="BA50" s="16">
        <v>690901</v>
      </c>
      <c r="BB50" s="15">
        <v>1</v>
      </c>
      <c r="BD50" s="119"/>
      <c r="BE50" s="120"/>
      <c r="BG50" s="119"/>
      <c r="BH50" s="120"/>
      <c r="BJ50" s="119">
        <v>609419</v>
      </c>
      <c r="BK50" s="120">
        <v>4</v>
      </c>
      <c r="BM50" s="119"/>
      <c r="BN50" s="120"/>
      <c r="BP50" s="119"/>
      <c r="BQ50" s="120"/>
      <c r="BS50" s="119"/>
      <c r="BT50" s="120"/>
      <c r="BV50" s="119" t="s">
        <v>164</v>
      </c>
      <c r="BW50" s="120">
        <v>4</v>
      </c>
    </row>
    <row r="51" spans="2:75" ht="17.25" customHeight="1">
      <c r="B51" s="16"/>
      <c r="C51" s="196"/>
      <c r="D51" s="284"/>
      <c r="E51" s="285"/>
      <c r="F51" s="285"/>
      <c r="G51" s="285"/>
      <c r="H51" s="285"/>
      <c r="I51" s="286"/>
      <c r="K51" s="16">
        <f t="shared" si="5"/>
        <v>0</v>
      </c>
      <c r="L51" s="185">
        <f t="shared" si="6"/>
        <v>0</v>
      </c>
      <c r="M51" s="284"/>
      <c r="N51" s="285"/>
      <c r="O51" s="285"/>
      <c r="P51" s="285"/>
      <c r="Q51" s="285"/>
      <c r="R51" s="286"/>
      <c r="V51" s="26"/>
      <c r="W51" s="26"/>
      <c r="AL51" s="39"/>
      <c r="AM51" s="46"/>
      <c r="AO51" s="16">
        <v>690901</v>
      </c>
      <c r="AP51" s="15">
        <v>2</v>
      </c>
      <c r="AQ51" s="11"/>
      <c r="AR51" s="16">
        <v>690901</v>
      </c>
      <c r="AS51" s="15">
        <v>2</v>
      </c>
      <c r="AT51" s="11"/>
      <c r="AU51" s="16">
        <v>690901</v>
      </c>
      <c r="AV51" s="15">
        <v>2</v>
      </c>
      <c r="AW51" s="11"/>
      <c r="AX51" s="16">
        <v>690901</v>
      </c>
      <c r="AY51" s="15">
        <v>2</v>
      </c>
      <c r="AZ51" s="11"/>
      <c r="BA51" s="16" t="s">
        <v>129</v>
      </c>
      <c r="BB51" s="15">
        <v>1</v>
      </c>
      <c r="BD51" s="119"/>
      <c r="BE51" s="120"/>
      <c r="BG51" s="119"/>
      <c r="BH51" s="120"/>
      <c r="BJ51" s="119">
        <v>605147</v>
      </c>
      <c r="BK51" s="120">
        <v>4</v>
      </c>
      <c r="BM51" s="119"/>
      <c r="BN51" s="120"/>
      <c r="BP51" s="119"/>
      <c r="BQ51" s="120"/>
      <c r="BS51" s="119"/>
      <c r="BT51" s="120"/>
      <c r="BV51" s="119" t="s">
        <v>165</v>
      </c>
      <c r="BW51" s="120">
        <v>1</v>
      </c>
    </row>
    <row r="52" spans="2:75" ht="17.25" customHeight="1">
      <c r="B52" s="16"/>
      <c r="C52" s="196"/>
      <c r="D52" s="246"/>
      <c r="E52" s="247"/>
      <c r="F52" s="247"/>
      <c r="G52" s="247"/>
      <c r="H52" s="247"/>
      <c r="I52" s="248"/>
      <c r="K52" s="16">
        <f t="shared" si="5"/>
        <v>0</v>
      </c>
      <c r="L52" s="196">
        <f t="shared" si="6"/>
        <v>0</v>
      </c>
      <c r="M52" s="246"/>
      <c r="N52" s="247"/>
      <c r="O52" s="247"/>
      <c r="P52" s="247"/>
      <c r="Q52" s="247"/>
      <c r="R52" s="248"/>
      <c r="V52" s="26"/>
      <c r="W52" s="26"/>
      <c r="AL52" s="114"/>
      <c r="AM52" s="115"/>
      <c r="AO52" s="24" t="s">
        <v>97</v>
      </c>
      <c r="AP52" s="25">
        <v>1</v>
      </c>
      <c r="AQ52" s="11"/>
      <c r="AR52" s="24" t="s">
        <v>97</v>
      </c>
      <c r="AS52" s="25">
        <v>1</v>
      </c>
      <c r="AT52" s="11"/>
      <c r="AU52" s="24"/>
      <c r="AV52" s="25"/>
      <c r="AW52" s="11"/>
      <c r="AX52" s="16" t="s">
        <v>97</v>
      </c>
      <c r="AY52" s="15">
        <v>1</v>
      </c>
      <c r="AZ52" s="11"/>
      <c r="BA52" s="24">
        <v>609456</v>
      </c>
      <c r="BB52" s="25">
        <v>2</v>
      </c>
      <c r="BD52" s="39"/>
      <c r="BE52" s="46"/>
      <c r="BG52" s="39"/>
      <c r="BH52" s="46"/>
      <c r="BJ52" s="39"/>
      <c r="BK52" s="46"/>
      <c r="BM52" s="39"/>
      <c r="BN52" s="46"/>
      <c r="BP52" s="39"/>
      <c r="BQ52" s="46"/>
      <c r="BS52" s="39"/>
      <c r="BT52" s="46"/>
      <c r="BV52" s="39" t="s">
        <v>8</v>
      </c>
      <c r="BW52" s="46">
        <v>2</v>
      </c>
    </row>
    <row r="53" spans="2:75" ht="18.75" customHeight="1" thickBot="1">
      <c r="B53" s="16"/>
      <c r="C53" s="196"/>
      <c r="D53" s="249"/>
      <c r="E53" s="249"/>
      <c r="F53" s="249"/>
      <c r="G53" s="249"/>
      <c r="H53" s="249"/>
      <c r="I53" s="250"/>
      <c r="K53" s="16">
        <f t="shared" si="5"/>
        <v>0</v>
      </c>
      <c r="L53" s="196">
        <f t="shared" si="6"/>
        <v>0</v>
      </c>
      <c r="M53" s="249"/>
      <c r="N53" s="249"/>
      <c r="O53" s="249"/>
      <c r="P53" s="249"/>
      <c r="Q53" s="249"/>
      <c r="R53" s="250"/>
      <c r="V53" s="26"/>
      <c r="W53" s="26"/>
      <c r="AL53" s="114"/>
      <c r="AM53" s="115"/>
      <c r="AO53" s="53" t="s">
        <v>106</v>
      </c>
      <c r="AP53" s="42">
        <v>1</v>
      </c>
      <c r="AQ53" s="11"/>
      <c r="AR53" s="53" t="s">
        <v>106</v>
      </c>
      <c r="AS53" s="42">
        <v>1</v>
      </c>
      <c r="AT53" s="11"/>
      <c r="AU53" s="24"/>
      <c r="AV53" s="25"/>
      <c r="AW53" s="11"/>
      <c r="AX53" s="16"/>
      <c r="AY53" s="15"/>
      <c r="AZ53" s="11"/>
      <c r="BA53" s="16" t="s">
        <v>12</v>
      </c>
      <c r="BB53" s="15">
        <v>4</v>
      </c>
      <c r="BD53" s="16"/>
      <c r="BE53" s="15"/>
      <c r="BG53" s="16"/>
      <c r="BH53" s="140"/>
      <c r="BJ53" s="16"/>
      <c r="BK53" s="140"/>
      <c r="BM53" s="16"/>
      <c r="BN53" s="140"/>
      <c r="BP53" s="16"/>
      <c r="BQ53" s="140"/>
      <c r="BS53" s="16"/>
      <c r="BT53" s="140"/>
      <c r="BV53" s="16" t="s">
        <v>37</v>
      </c>
      <c r="BW53" s="186">
        <v>8</v>
      </c>
    </row>
    <row r="54" spans="2:75" ht="20.25" customHeight="1">
      <c r="B54" s="16"/>
      <c r="C54" s="196"/>
      <c r="D54" s="249"/>
      <c r="E54" s="249"/>
      <c r="F54" s="249"/>
      <c r="G54" s="249"/>
      <c r="H54" s="249"/>
      <c r="I54" s="250"/>
      <c r="K54" s="16">
        <f t="shared" si="5"/>
        <v>0</v>
      </c>
      <c r="L54" s="196">
        <f t="shared" si="6"/>
        <v>0</v>
      </c>
      <c r="M54" s="249"/>
      <c r="N54" s="249"/>
      <c r="O54" s="249"/>
      <c r="P54" s="249"/>
      <c r="Q54" s="249"/>
      <c r="R54" s="250"/>
      <c r="V54" s="26"/>
      <c r="W54" s="26"/>
      <c r="AL54" s="114"/>
      <c r="AM54" s="115"/>
      <c r="AO54" s="6"/>
      <c r="AP54" s="6"/>
      <c r="AQ54" s="11"/>
      <c r="AR54" s="6"/>
      <c r="AS54" s="6"/>
      <c r="AT54" s="11"/>
      <c r="AU54" s="24"/>
      <c r="AV54" s="25"/>
      <c r="AW54" s="11"/>
      <c r="AX54" s="24"/>
      <c r="AY54" s="25"/>
      <c r="AZ54" s="11"/>
      <c r="BA54" s="24" t="s">
        <v>130</v>
      </c>
      <c r="BB54" s="25">
        <v>4</v>
      </c>
      <c r="BD54" s="16"/>
      <c r="BE54" s="15"/>
      <c r="BG54" s="16"/>
      <c r="BH54" s="140"/>
      <c r="BJ54" s="16"/>
      <c r="BK54" s="140"/>
      <c r="BM54" s="16"/>
      <c r="BN54" s="140"/>
      <c r="BP54" s="16"/>
      <c r="BQ54" s="140"/>
      <c r="BS54" s="16"/>
      <c r="BT54" s="140"/>
      <c r="BV54" s="16" t="s">
        <v>10</v>
      </c>
      <c r="BW54" s="186">
        <v>7</v>
      </c>
    </row>
    <row r="55" spans="2:75" ht="17.25" customHeight="1">
      <c r="B55" s="16"/>
      <c r="C55" s="196"/>
      <c r="D55" s="246"/>
      <c r="E55" s="247"/>
      <c r="F55" s="247"/>
      <c r="G55" s="247"/>
      <c r="H55" s="247"/>
      <c r="I55" s="248"/>
      <c r="K55" s="16">
        <f t="shared" si="5"/>
        <v>0</v>
      </c>
      <c r="L55" s="196">
        <f t="shared" si="6"/>
        <v>0</v>
      </c>
      <c r="M55" s="246"/>
      <c r="N55" s="247"/>
      <c r="O55" s="247"/>
      <c r="P55" s="247"/>
      <c r="Q55" s="247"/>
      <c r="R55" s="248"/>
      <c r="V55" s="26"/>
      <c r="W55" s="26"/>
      <c r="AL55" s="114"/>
      <c r="AM55" s="115"/>
      <c r="AO55" s="6"/>
      <c r="AP55" s="6"/>
      <c r="AQ55" s="11"/>
      <c r="AR55" s="6"/>
      <c r="AS55" s="6"/>
      <c r="AT55" s="11"/>
      <c r="AU55" s="24"/>
      <c r="AV55" s="25"/>
      <c r="AW55" s="11"/>
      <c r="AX55" s="24"/>
      <c r="AY55" s="25"/>
      <c r="AZ55" s="11"/>
      <c r="BA55" s="16"/>
      <c r="BB55" s="15"/>
      <c r="BD55" s="16"/>
      <c r="BE55" s="15"/>
      <c r="BG55" s="16"/>
      <c r="BH55" s="140"/>
      <c r="BJ55" s="16"/>
      <c r="BK55" s="140"/>
      <c r="BM55" s="16"/>
      <c r="BN55" s="140"/>
      <c r="BP55" s="16"/>
      <c r="BQ55" s="140"/>
      <c r="BS55" s="16"/>
      <c r="BT55" s="140"/>
      <c r="BV55" s="16" t="s">
        <v>160</v>
      </c>
      <c r="BW55" s="186">
        <v>1</v>
      </c>
    </row>
    <row r="56" spans="2:75" ht="17.25" customHeight="1">
      <c r="B56" s="16"/>
      <c r="C56" s="196"/>
      <c r="D56" s="249"/>
      <c r="E56" s="249"/>
      <c r="F56" s="249"/>
      <c r="G56" s="249"/>
      <c r="H56" s="249"/>
      <c r="I56" s="250"/>
      <c r="K56" s="16">
        <f t="shared" si="5"/>
        <v>0</v>
      </c>
      <c r="L56" s="196">
        <f t="shared" si="6"/>
        <v>0</v>
      </c>
      <c r="M56" s="249"/>
      <c r="N56" s="249"/>
      <c r="O56" s="249"/>
      <c r="P56" s="249"/>
      <c r="Q56" s="249"/>
      <c r="R56" s="250"/>
      <c r="V56" s="26"/>
      <c r="W56" s="26"/>
      <c r="AL56" s="114"/>
      <c r="AM56" s="115"/>
      <c r="AO56" s="6"/>
      <c r="AP56" s="6"/>
      <c r="AQ56" s="11"/>
      <c r="AR56" s="6"/>
      <c r="AS56" s="6"/>
      <c r="AT56" s="11"/>
      <c r="AU56" s="24"/>
      <c r="AV56" s="187"/>
      <c r="AW56" s="11"/>
      <c r="AX56" s="24"/>
      <c r="AY56" s="187"/>
      <c r="AZ56" s="11"/>
      <c r="BA56" s="24"/>
      <c r="BB56" s="187"/>
      <c r="BD56" s="24"/>
      <c r="BE56" s="187"/>
      <c r="BG56" s="24"/>
      <c r="BH56" s="187"/>
      <c r="BJ56" s="24"/>
      <c r="BK56" s="187"/>
      <c r="BM56" s="24"/>
      <c r="BN56" s="187"/>
      <c r="BP56" s="24"/>
      <c r="BQ56" s="187"/>
      <c r="BS56" s="24"/>
      <c r="BT56" s="187"/>
      <c r="BV56" s="24" t="s">
        <v>77</v>
      </c>
      <c r="BW56" s="187">
        <v>9</v>
      </c>
    </row>
    <row r="57" spans="2:75" ht="17.25" customHeight="1">
      <c r="B57" s="16"/>
      <c r="C57" s="196"/>
      <c r="D57" s="249"/>
      <c r="E57" s="249"/>
      <c r="F57" s="249"/>
      <c r="G57" s="249"/>
      <c r="H57" s="249"/>
      <c r="I57" s="250"/>
      <c r="K57" s="16">
        <f t="shared" si="5"/>
        <v>0</v>
      </c>
      <c r="L57" s="196">
        <f t="shared" si="6"/>
        <v>0</v>
      </c>
      <c r="M57" s="249"/>
      <c r="N57" s="249"/>
      <c r="O57" s="249"/>
      <c r="P57" s="249"/>
      <c r="Q57" s="249"/>
      <c r="R57" s="250"/>
      <c r="V57" s="26"/>
      <c r="W57" s="26"/>
      <c r="AL57" s="114"/>
      <c r="AM57" s="115"/>
      <c r="AO57" s="6"/>
      <c r="AP57" s="6"/>
      <c r="AQ57" s="11"/>
      <c r="AR57" s="6"/>
      <c r="AS57" s="6"/>
      <c r="AT57" s="11"/>
      <c r="AU57" s="24"/>
      <c r="AV57" s="187"/>
      <c r="AW57" s="11"/>
      <c r="AX57" s="24"/>
      <c r="AY57" s="187"/>
      <c r="AZ57" s="11"/>
      <c r="BA57" s="24"/>
      <c r="BB57" s="187"/>
      <c r="BD57" s="24"/>
      <c r="BE57" s="187"/>
      <c r="BG57" s="24"/>
      <c r="BH57" s="187"/>
      <c r="BJ57" s="24"/>
      <c r="BK57" s="187"/>
      <c r="BM57" s="24"/>
      <c r="BN57" s="187"/>
      <c r="BP57" s="24"/>
      <c r="BQ57" s="187"/>
      <c r="BS57" s="24"/>
      <c r="BT57" s="187"/>
      <c r="BV57" s="39" t="s">
        <v>13</v>
      </c>
      <c r="BW57" s="46">
        <v>7</v>
      </c>
    </row>
    <row r="58" spans="2:75" ht="17.25" customHeight="1">
      <c r="B58" s="16"/>
      <c r="C58" s="196"/>
      <c r="D58" s="246"/>
      <c r="E58" s="247"/>
      <c r="F58" s="247"/>
      <c r="G58" s="247"/>
      <c r="H58" s="247"/>
      <c r="I58" s="248"/>
      <c r="K58" s="16">
        <f t="shared" si="5"/>
        <v>0</v>
      </c>
      <c r="L58" s="196">
        <f t="shared" si="6"/>
        <v>0</v>
      </c>
      <c r="M58" s="246"/>
      <c r="N58" s="247"/>
      <c r="O58" s="247"/>
      <c r="P58" s="247"/>
      <c r="Q58" s="247"/>
      <c r="R58" s="248"/>
      <c r="V58" s="26"/>
      <c r="W58" s="26"/>
      <c r="AL58" s="114"/>
      <c r="AM58" s="115"/>
      <c r="AO58" s="6"/>
      <c r="AP58" s="6"/>
      <c r="AQ58" s="11"/>
      <c r="AR58" s="6"/>
      <c r="AS58" s="6"/>
      <c r="AT58" s="11"/>
      <c r="AU58" s="24"/>
      <c r="AV58" s="187"/>
      <c r="AW58" s="11"/>
      <c r="AX58" s="24"/>
      <c r="AY58" s="187"/>
      <c r="AZ58" s="11"/>
      <c r="BA58" s="24"/>
      <c r="BB58" s="187"/>
      <c r="BD58" s="24"/>
      <c r="BE58" s="187"/>
      <c r="BG58" s="24"/>
      <c r="BH58" s="187"/>
      <c r="BJ58" s="24"/>
      <c r="BK58" s="187"/>
      <c r="BM58" s="24"/>
      <c r="BN58" s="187"/>
      <c r="BP58" s="24"/>
      <c r="BQ58" s="187"/>
      <c r="BS58" s="24"/>
      <c r="BT58" s="187"/>
      <c r="BV58" s="39">
        <v>690901</v>
      </c>
      <c r="BW58" s="46">
        <v>9</v>
      </c>
    </row>
    <row r="59" spans="2:75" ht="17.25" customHeight="1">
      <c r="B59" s="16"/>
      <c r="C59" s="196"/>
      <c r="D59" s="249"/>
      <c r="E59" s="249"/>
      <c r="F59" s="249"/>
      <c r="G59" s="249"/>
      <c r="H59" s="249"/>
      <c r="I59" s="250"/>
      <c r="K59" s="16">
        <f t="shared" si="5"/>
        <v>0</v>
      </c>
      <c r="L59" s="196">
        <f t="shared" si="6"/>
        <v>0</v>
      </c>
      <c r="M59" s="249"/>
      <c r="N59" s="249"/>
      <c r="O59" s="249"/>
      <c r="P59" s="249"/>
      <c r="Q59" s="249"/>
      <c r="R59" s="250"/>
      <c r="V59" s="26"/>
      <c r="W59" s="26"/>
      <c r="AL59" s="114"/>
      <c r="AM59" s="115"/>
      <c r="AO59" s="6"/>
      <c r="AP59" s="6"/>
      <c r="AQ59" s="11"/>
      <c r="AR59" s="6"/>
      <c r="AS59" s="6"/>
      <c r="AT59" s="11"/>
      <c r="AU59" s="24"/>
      <c r="AV59" s="187"/>
      <c r="AW59" s="11"/>
      <c r="AX59" s="24"/>
      <c r="AY59" s="187"/>
      <c r="AZ59" s="11"/>
      <c r="BA59" s="24"/>
      <c r="BB59" s="187"/>
      <c r="BD59" s="24"/>
      <c r="BE59" s="187"/>
      <c r="BG59" s="24"/>
      <c r="BH59" s="187"/>
      <c r="BJ59" s="24"/>
      <c r="BK59" s="187"/>
      <c r="BM59" s="24"/>
      <c r="BN59" s="187"/>
      <c r="BP59" s="24"/>
      <c r="BQ59" s="187"/>
      <c r="BS59" s="24"/>
      <c r="BT59" s="187"/>
      <c r="BV59" s="39" t="s">
        <v>166</v>
      </c>
      <c r="BW59" s="46">
        <v>14</v>
      </c>
    </row>
    <row r="60" spans="2:75" ht="17.25" customHeight="1">
      <c r="B60" s="16"/>
      <c r="C60" s="196"/>
      <c r="D60" s="249"/>
      <c r="E60" s="249"/>
      <c r="F60" s="249"/>
      <c r="G60" s="249"/>
      <c r="H60" s="249"/>
      <c r="I60" s="250"/>
      <c r="K60" s="16">
        <f t="shared" si="5"/>
        <v>0</v>
      </c>
      <c r="L60" s="196">
        <f t="shared" si="6"/>
        <v>0</v>
      </c>
      <c r="M60" s="249"/>
      <c r="N60" s="249"/>
      <c r="O60" s="249"/>
      <c r="P60" s="249"/>
      <c r="Q60" s="249"/>
      <c r="R60" s="250"/>
      <c r="V60" s="26"/>
      <c r="W60" s="26"/>
      <c r="AL60" s="114"/>
      <c r="AM60" s="115"/>
      <c r="AO60" s="6"/>
      <c r="AP60" s="6"/>
      <c r="AQ60" s="11"/>
      <c r="AR60" s="6"/>
      <c r="AS60" s="6"/>
      <c r="AT60" s="11"/>
      <c r="AU60" s="24"/>
      <c r="AV60" s="187"/>
      <c r="AW60" s="11"/>
      <c r="AX60" s="24"/>
      <c r="AY60" s="187"/>
      <c r="AZ60" s="11"/>
      <c r="BA60" s="24"/>
      <c r="BB60" s="187"/>
      <c r="BD60" s="24"/>
      <c r="BE60" s="187"/>
      <c r="BG60" s="24"/>
      <c r="BH60" s="187"/>
      <c r="BJ60" s="24"/>
      <c r="BK60" s="187"/>
      <c r="BM60" s="24"/>
      <c r="BN60" s="187"/>
      <c r="BP60" s="24"/>
      <c r="BQ60" s="187"/>
      <c r="BS60" s="24"/>
      <c r="BT60" s="187"/>
      <c r="BV60" s="39" t="s">
        <v>167</v>
      </c>
      <c r="BW60" s="46">
        <v>1</v>
      </c>
    </row>
    <row r="61" spans="2:75" ht="17.25" customHeight="1">
      <c r="B61" s="16"/>
      <c r="C61" s="196"/>
      <c r="D61" s="246"/>
      <c r="E61" s="247"/>
      <c r="F61" s="247"/>
      <c r="G61" s="247"/>
      <c r="H61" s="247"/>
      <c r="I61" s="248"/>
      <c r="K61" s="16">
        <f t="shared" si="5"/>
        <v>0</v>
      </c>
      <c r="L61" s="196">
        <f t="shared" si="6"/>
        <v>0</v>
      </c>
      <c r="M61" s="246"/>
      <c r="N61" s="247"/>
      <c r="O61" s="247"/>
      <c r="P61" s="247"/>
      <c r="Q61" s="247"/>
      <c r="R61" s="248"/>
      <c r="V61" s="26"/>
      <c r="W61" s="26"/>
      <c r="AL61" s="114"/>
      <c r="AM61" s="115"/>
      <c r="AO61" s="6"/>
      <c r="AP61" s="6"/>
      <c r="AQ61" s="11"/>
      <c r="AR61" s="6"/>
      <c r="AS61" s="6"/>
      <c r="AT61" s="11"/>
      <c r="AU61" s="24"/>
      <c r="AV61" s="187"/>
      <c r="AW61" s="11"/>
      <c r="AX61" s="24"/>
      <c r="AY61" s="187"/>
      <c r="AZ61" s="11"/>
      <c r="BA61" s="24"/>
      <c r="BB61" s="187"/>
      <c r="BD61" s="24"/>
      <c r="BE61" s="187"/>
      <c r="BG61" s="24"/>
      <c r="BH61" s="187"/>
      <c r="BJ61" s="24"/>
      <c r="BK61" s="187"/>
      <c r="BM61" s="24"/>
      <c r="BN61" s="187"/>
      <c r="BP61" s="24"/>
      <c r="BQ61" s="187"/>
      <c r="BS61" s="24"/>
      <c r="BT61" s="187"/>
      <c r="BV61" s="39" t="s">
        <v>97</v>
      </c>
      <c r="BW61" s="46">
        <v>2</v>
      </c>
    </row>
    <row r="62" spans="2:75" ht="17.25" customHeight="1">
      <c r="B62" s="16"/>
      <c r="C62" s="196"/>
      <c r="D62" s="249"/>
      <c r="E62" s="249"/>
      <c r="F62" s="249"/>
      <c r="G62" s="249"/>
      <c r="H62" s="249"/>
      <c r="I62" s="250"/>
      <c r="K62" s="16">
        <f t="shared" si="5"/>
        <v>0</v>
      </c>
      <c r="L62" s="196">
        <f t="shared" si="6"/>
        <v>0</v>
      </c>
      <c r="M62" s="249"/>
      <c r="N62" s="249"/>
      <c r="O62" s="249"/>
      <c r="P62" s="249"/>
      <c r="Q62" s="249"/>
      <c r="R62" s="250"/>
      <c r="V62" s="26"/>
      <c r="W62" s="26"/>
      <c r="AL62" s="114"/>
      <c r="AM62" s="115"/>
      <c r="AO62" s="6"/>
      <c r="AP62" s="6"/>
      <c r="AQ62" s="11"/>
      <c r="AR62" s="6"/>
      <c r="AS62" s="6"/>
      <c r="AT62" s="11"/>
      <c r="AU62" s="24"/>
      <c r="AV62" s="187"/>
      <c r="AW62" s="11"/>
      <c r="AX62" s="24"/>
      <c r="AY62" s="187"/>
      <c r="AZ62" s="11"/>
      <c r="BA62" s="24"/>
      <c r="BB62" s="187"/>
      <c r="BD62" s="24"/>
      <c r="BE62" s="187"/>
      <c r="BG62" s="24"/>
      <c r="BH62" s="187"/>
      <c r="BJ62" s="24"/>
      <c r="BK62" s="187"/>
      <c r="BM62" s="24"/>
      <c r="BN62" s="187"/>
      <c r="BP62" s="24"/>
      <c r="BQ62" s="187"/>
      <c r="BS62" s="24"/>
      <c r="BT62" s="187"/>
      <c r="BV62" s="39" t="s">
        <v>168</v>
      </c>
      <c r="BW62" s="46">
        <v>1</v>
      </c>
    </row>
    <row r="63" spans="2:75" ht="17.25" customHeight="1">
      <c r="B63" s="16"/>
      <c r="C63" s="196"/>
      <c r="D63" s="249"/>
      <c r="E63" s="249"/>
      <c r="F63" s="249"/>
      <c r="G63" s="249"/>
      <c r="H63" s="249"/>
      <c r="I63" s="250"/>
      <c r="K63" s="16">
        <f t="shared" si="5"/>
        <v>0</v>
      </c>
      <c r="L63" s="196">
        <f t="shared" si="6"/>
        <v>0</v>
      </c>
      <c r="M63" s="249"/>
      <c r="N63" s="249"/>
      <c r="O63" s="249"/>
      <c r="P63" s="249"/>
      <c r="Q63" s="249"/>
      <c r="R63" s="250"/>
      <c r="V63" s="26"/>
      <c r="W63" s="26"/>
      <c r="AL63" s="114"/>
      <c r="AM63" s="115"/>
      <c r="AO63" s="6"/>
      <c r="AP63" s="6"/>
      <c r="AQ63" s="11"/>
      <c r="AR63" s="6"/>
      <c r="AS63" s="6"/>
      <c r="AT63" s="11"/>
      <c r="AU63" s="24"/>
      <c r="AV63" s="187"/>
      <c r="AW63" s="11"/>
      <c r="AX63" s="24"/>
      <c r="AY63" s="187"/>
      <c r="AZ63" s="11"/>
      <c r="BA63" s="24"/>
      <c r="BB63" s="187"/>
      <c r="BD63" s="24"/>
      <c r="BE63" s="187"/>
      <c r="BG63" s="24"/>
      <c r="BH63" s="187"/>
      <c r="BJ63" s="24"/>
      <c r="BK63" s="187"/>
      <c r="BM63" s="24"/>
      <c r="BN63" s="187"/>
      <c r="BP63" s="24"/>
      <c r="BQ63" s="187"/>
      <c r="BS63" s="24"/>
      <c r="BT63" s="187"/>
      <c r="BV63" s="39" t="s">
        <v>169</v>
      </c>
      <c r="BW63" s="46">
        <v>1</v>
      </c>
    </row>
    <row r="64" spans="2:75" ht="17.25" customHeight="1">
      <c r="B64" s="16"/>
      <c r="C64" s="196"/>
      <c r="D64" s="246"/>
      <c r="E64" s="247"/>
      <c r="F64" s="247"/>
      <c r="G64" s="247"/>
      <c r="H64" s="247"/>
      <c r="I64" s="248"/>
      <c r="K64" s="16">
        <f t="shared" si="5"/>
        <v>0</v>
      </c>
      <c r="L64" s="196">
        <f t="shared" si="6"/>
        <v>0</v>
      </c>
      <c r="M64" s="246"/>
      <c r="N64" s="247"/>
      <c r="O64" s="247"/>
      <c r="P64" s="247"/>
      <c r="Q64" s="247"/>
      <c r="R64" s="248"/>
      <c r="V64" s="26"/>
      <c r="W64" s="26"/>
      <c r="AL64" s="114"/>
      <c r="AM64" s="115"/>
      <c r="AO64" s="6"/>
      <c r="AP64" s="6"/>
      <c r="AQ64" s="11"/>
      <c r="AR64" s="6"/>
      <c r="AS64" s="6"/>
      <c r="AT64" s="11"/>
      <c r="AU64" s="24"/>
      <c r="AV64" s="187"/>
      <c r="AW64" s="11"/>
      <c r="AX64" s="24"/>
      <c r="AY64" s="187"/>
      <c r="AZ64" s="11"/>
      <c r="BA64" s="24"/>
      <c r="BB64" s="187"/>
      <c r="BD64" s="24"/>
      <c r="BE64" s="187"/>
      <c r="BG64" s="24"/>
      <c r="BH64" s="187"/>
      <c r="BJ64" s="24"/>
      <c r="BK64" s="187"/>
      <c r="BM64" s="24"/>
      <c r="BN64" s="187"/>
      <c r="BP64" s="24"/>
      <c r="BQ64" s="187"/>
      <c r="BS64" s="24"/>
      <c r="BT64" s="187"/>
      <c r="BV64" s="39" t="s">
        <v>169</v>
      </c>
      <c r="BW64" s="46">
        <v>1</v>
      </c>
    </row>
    <row r="65" spans="2:75" ht="17.25" customHeight="1">
      <c r="B65" s="16"/>
      <c r="C65" s="196"/>
      <c r="D65" s="249"/>
      <c r="E65" s="249"/>
      <c r="F65" s="249"/>
      <c r="G65" s="249"/>
      <c r="H65" s="249"/>
      <c r="I65" s="250"/>
      <c r="K65" s="16">
        <f t="shared" si="5"/>
        <v>0</v>
      </c>
      <c r="L65" s="196">
        <f t="shared" si="6"/>
        <v>0</v>
      </c>
      <c r="M65" s="249"/>
      <c r="N65" s="249"/>
      <c r="O65" s="249"/>
      <c r="P65" s="249"/>
      <c r="Q65" s="249"/>
      <c r="R65" s="250"/>
      <c r="V65" s="26"/>
      <c r="W65" s="26"/>
      <c r="AL65" s="114"/>
      <c r="AM65" s="115"/>
      <c r="AO65" s="6"/>
      <c r="AP65" s="6"/>
      <c r="AQ65" s="11"/>
      <c r="AR65" s="6"/>
      <c r="AS65" s="6"/>
      <c r="AT65" s="11"/>
      <c r="AU65" s="24"/>
      <c r="AV65" s="187"/>
      <c r="AW65" s="11"/>
      <c r="AX65" s="24"/>
      <c r="AY65" s="187"/>
      <c r="AZ65" s="11"/>
      <c r="BA65" s="24"/>
      <c r="BB65" s="187"/>
      <c r="BD65" s="24"/>
      <c r="BE65" s="187"/>
      <c r="BG65" s="24"/>
      <c r="BH65" s="187"/>
      <c r="BJ65" s="24"/>
      <c r="BK65" s="187"/>
      <c r="BM65" s="24"/>
      <c r="BN65" s="187"/>
      <c r="BP65" s="24"/>
      <c r="BQ65" s="187"/>
      <c r="BS65" s="24"/>
      <c r="BT65" s="187"/>
      <c r="BV65" s="114" t="s">
        <v>7</v>
      </c>
      <c r="BW65" s="115">
        <v>1</v>
      </c>
    </row>
    <row r="66" spans="2:75" ht="17.25" customHeight="1">
      <c r="B66" s="16"/>
      <c r="C66" s="196"/>
      <c r="D66" s="249"/>
      <c r="E66" s="249"/>
      <c r="F66" s="249"/>
      <c r="G66" s="249"/>
      <c r="H66" s="249"/>
      <c r="I66" s="250"/>
      <c r="K66" s="16">
        <f t="shared" si="5"/>
        <v>0</v>
      </c>
      <c r="L66" s="196">
        <f t="shared" si="6"/>
        <v>0</v>
      </c>
      <c r="M66" s="249"/>
      <c r="N66" s="249"/>
      <c r="O66" s="249"/>
      <c r="P66" s="249"/>
      <c r="Q66" s="249"/>
      <c r="R66" s="250"/>
      <c r="V66" s="26"/>
      <c r="W66" s="26"/>
      <c r="AL66" s="114"/>
      <c r="AM66" s="115"/>
      <c r="AO66" s="6"/>
      <c r="AP66" s="6"/>
      <c r="AQ66" s="11"/>
      <c r="AR66" s="6"/>
      <c r="AS66" s="6"/>
      <c r="AT66" s="11"/>
      <c r="AU66" s="24"/>
      <c r="AV66" s="187"/>
      <c r="AW66" s="11"/>
      <c r="AX66" s="24"/>
      <c r="AY66" s="187"/>
      <c r="AZ66" s="11"/>
      <c r="BA66" s="24"/>
      <c r="BB66" s="187"/>
      <c r="BD66" s="24"/>
      <c r="BE66" s="187"/>
      <c r="BG66" s="24"/>
      <c r="BH66" s="187"/>
      <c r="BJ66" s="24"/>
      <c r="BK66" s="187"/>
      <c r="BM66" s="24"/>
      <c r="BN66" s="187"/>
      <c r="BP66" s="24"/>
      <c r="BQ66" s="187"/>
      <c r="BS66" s="24"/>
      <c r="BT66" s="187"/>
      <c r="BV66" s="114" t="s">
        <v>6</v>
      </c>
      <c r="BW66" s="46">
        <v>1</v>
      </c>
    </row>
    <row r="67" spans="2:75" ht="17.25" customHeight="1">
      <c r="B67" s="16"/>
      <c r="C67" s="196"/>
      <c r="D67" s="246"/>
      <c r="E67" s="247"/>
      <c r="F67" s="247"/>
      <c r="G67" s="247"/>
      <c r="H67" s="247"/>
      <c r="I67" s="248"/>
      <c r="K67" s="16">
        <f t="shared" si="5"/>
        <v>0</v>
      </c>
      <c r="L67" s="196">
        <f t="shared" si="6"/>
        <v>0</v>
      </c>
      <c r="M67" s="246"/>
      <c r="N67" s="247"/>
      <c r="O67" s="247"/>
      <c r="P67" s="247"/>
      <c r="Q67" s="247"/>
      <c r="R67" s="248"/>
      <c r="V67" s="26"/>
      <c r="W67" s="26"/>
      <c r="AL67" s="114"/>
      <c r="AM67" s="115"/>
      <c r="AO67" s="6"/>
      <c r="AP67" s="6"/>
      <c r="AQ67" s="11"/>
      <c r="AR67" s="6"/>
      <c r="AS67" s="6"/>
      <c r="AT67" s="11"/>
      <c r="AU67" s="24"/>
      <c r="AV67" s="187"/>
      <c r="AW67" s="11"/>
      <c r="AX67" s="24"/>
      <c r="AY67" s="187"/>
      <c r="AZ67" s="11"/>
      <c r="BA67" s="24"/>
      <c r="BB67" s="187"/>
      <c r="BD67" s="24"/>
      <c r="BE67" s="187"/>
      <c r="BG67" s="24"/>
      <c r="BH67" s="187"/>
      <c r="BJ67" s="24"/>
      <c r="BK67" s="187"/>
      <c r="BM67" s="24"/>
      <c r="BN67" s="187"/>
      <c r="BP67" s="24"/>
      <c r="BQ67" s="187"/>
      <c r="BS67" s="24"/>
      <c r="BT67" s="187"/>
      <c r="BV67" s="114" t="s">
        <v>170</v>
      </c>
      <c r="BW67" s="46">
        <v>1</v>
      </c>
    </row>
    <row r="68" spans="2:75" ht="17.25" customHeight="1">
      <c r="B68" s="16"/>
      <c r="C68" s="196"/>
      <c r="D68" s="249"/>
      <c r="E68" s="249"/>
      <c r="F68" s="249"/>
      <c r="G68" s="249"/>
      <c r="H68" s="249"/>
      <c r="I68" s="250"/>
      <c r="K68" s="16">
        <f t="shared" si="5"/>
        <v>0</v>
      </c>
      <c r="L68" s="196">
        <f t="shared" si="6"/>
        <v>0</v>
      </c>
      <c r="M68" s="249"/>
      <c r="N68" s="249"/>
      <c r="O68" s="249"/>
      <c r="P68" s="249"/>
      <c r="Q68" s="249"/>
      <c r="R68" s="250"/>
      <c r="V68" s="26"/>
      <c r="W68" s="26"/>
      <c r="AL68" s="114"/>
      <c r="AM68" s="115"/>
      <c r="AO68" s="6"/>
      <c r="AP68" s="6"/>
      <c r="AQ68" s="11"/>
      <c r="AR68" s="6"/>
      <c r="AS68" s="6"/>
      <c r="AT68" s="11"/>
      <c r="AU68" s="24"/>
      <c r="AV68" s="187"/>
      <c r="AW68" s="11"/>
      <c r="AX68" s="24"/>
      <c r="AY68" s="187"/>
      <c r="AZ68" s="11"/>
      <c r="BA68" s="24"/>
      <c r="BB68" s="187"/>
      <c r="BD68" s="24"/>
      <c r="BE68" s="187"/>
      <c r="BG68" s="24"/>
      <c r="BH68" s="187"/>
      <c r="BJ68" s="24"/>
      <c r="BK68" s="187"/>
      <c r="BM68" s="24"/>
      <c r="BN68" s="187"/>
      <c r="BP68" s="24"/>
      <c r="BQ68" s="187"/>
      <c r="BS68" s="24"/>
      <c r="BT68" s="187"/>
      <c r="BV68" s="114" t="s">
        <v>171</v>
      </c>
      <c r="BW68" s="46">
        <v>1</v>
      </c>
    </row>
    <row r="69" spans="2:75" ht="17.25" customHeight="1" thickBot="1">
      <c r="B69" s="16"/>
      <c r="C69" s="196"/>
      <c r="D69" s="380"/>
      <c r="E69" s="380"/>
      <c r="F69" s="380"/>
      <c r="G69" s="380"/>
      <c r="H69" s="380"/>
      <c r="I69" s="381"/>
      <c r="K69" s="16">
        <f t="shared" si="5"/>
        <v>0</v>
      </c>
      <c r="L69" s="196">
        <f t="shared" si="6"/>
        <v>0</v>
      </c>
      <c r="M69" s="380"/>
      <c r="N69" s="380"/>
      <c r="O69" s="380"/>
      <c r="P69" s="380"/>
      <c r="Q69" s="380"/>
      <c r="R69" s="381"/>
      <c r="V69" s="26"/>
      <c r="W69" s="26"/>
      <c r="AL69" s="114"/>
      <c r="AM69" s="115"/>
      <c r="AO69" s="6"/>
      <c r="AP69" s="6"/>
      <c r="AQ69" s="11"/>
      <c r="AR69" s="6"/>
      <c r="AS69" s="6"/>
      <c r="AT69" s="11"/>
      <c r="AU69" s="24"/>
      <c r="AV69" s="187"/>
      <c r="AW69" s="11"/>
      <c r="AX69" s="24"/>
      <c r="AY69" s="187"/>
      <c r="AZ69" s="11"/>
      <c r="BA69" s="24"/>
      <c r="BB69" s="187"/>
      <c r="BD69" s="24"/>
      <c r="BE69" s="187"/>
      <c r="BG69" s="24"/>
      <c r="BH69" s="187"/>
      <c r="BJ69" s="24"/>
      <c r="BK69" s="187"/>
      <c r="BM69" s="24"/>
      <c r="BN69" s="187"/>
      <c r="BP69" s="24"/>
      <c r="BQ69" s="187"/>
      <c r="BS69" s="24"/>
      <c r="BT69" s="187"/>
      <c r="BV69" s="114" t="s">
        <v>172</v>
      </c>
      <c r="BW69" s="46">
        <v>1</v>
      </c>
    </row>
    <row r="70" spans="2:75" ht="17.25" customHeight="1" thickBot="1">
      <c r="B70" s="374" t="s">
        <v>174</v>
      </c>
      <c r="C70" s="375"/>
      <c r="D70" s="375"/>
      <c r="E70" s="375"/>
      <c r="F70" s="375"/>
      <c r="G70" s="375"/>
      <c r="H70" s="375"/>
      <c r="I70" s="376"/>
      <c r="K70" s="377" t="s">
        <v>174</v>
      </c>
      <c r="L70" s="378"/>
      <c r="M70" s="378"/>
      <c r="N70" s="378"/>
      <c r="O70" s="378"/>
      <c r="P70" s="378"/>
      <c r="Q70" s="378"/>
      <c r="R70" s="379"/>
      <c r="V70" s="26"/>
      <c r="W70" s="26"/>
      <c r="AL70" s="114"/>
      <c r="AM70" s="115"/>
      <c r="AO70" s="6"/>
      <c r="AP70" s="6"/>
      <c r="AQ70" s="11"/>
      <c r="AR70" s="6"/>
      <c r="AS70" s="6"/>
      <c r="AT70" s="11"/>
      <c r="AU70" s="24"/>
      <c r="AV70" s="187"/>
      <c r="AW70" s="11"/>
      <c r="AX70" s="24"/>
      <c r="AY70" s="187"/>
      <c r="AZ70" s="11"/>
      <c r="BA70" s="24"/>
      <c r="BB70" s="187"/>
      <c r="BD70" s="24"/>
      <c r="BE70" s="187"/>
      <c r="BG70" s="24"/>
      <c r="BH70" s="187"/>
      <c r="BJ70" s="24"/>
      <c r="BK70" s="187"/>
      <c r="BM70" s="24"/>
      <c r="BN70" s="187"/>
      <c r="BP70" s="24"/>
      <c r="BQ70" s="187"/>
      <c r="BS70" s="24"/>
      <c r="BT70" s="187"/>
      <c r="BV70" s="53"/>
      <c r="BW70" s="42"/>
    </row>
    <row r="71" spans="2:75" ht="17.25" customHeight="1" thickBot="1">
      <c r="B71" s="227" t="s">
        <v>191</v>
      </c>
      <c r="C71" s="222" t="s">
        <v>175</v>
      </c>
      <c r="D71" s="209" t="s">
        <v>177</v>
      </c>
      <c r="E71" s="212" t="s">
        <v>180</v>
      </c>
      <c r="F71" s="228" t="s">
        <v>176</v>
      </c>
      <c r="G71" s="229" t="s">
        <v>178</v>
      </c>
      <c r="H71" s="230" t="s">
        <v>189</v>
      </c>
      <c r="I71" s="238" t="s">
        <v>192</v>
      </c>
      <c r="K71" s="227" t="s">
        <v>191</v>
      </c>
      <c r="L71" s="222" t="s">
        <v>175</v>
      </c>
      <c r="M71" s="209" t="s">
        <v>177</v>
      </c>
      <c r="N71" s="212" t="s">
        <v>180</v>
      </c>
      <c r="O71" s="228" t="s">
        <v>176</v>
      </c>
      <c r="P71" s="229" t="s">
        <v>178</v>
      </c>
      <c r="Q71" s="230" t="s">
        <v>189</v>
      </c>
      <c r="R71" s="238" t="s">
        <v>192</v>
      </c>
      <c r="V71" s="26"/>
      <c r="W71" s="26"/>
      <c r="AL71" s="114"/>
      <c r="AM71" s="115"/>
      <c r="AO71" s="6"/>
      <c r="AP71" s="6"/>
      <c r="AQ71" s="11"/>
      <c r="AR71" s="6"/>
      <c r="AS71" s="6"/>
      <c r="AT71" s="11"/>
      <c r="AU71" s="24"/>
      <c r="AV71" s="197"/>
      <c r="AW71" s="11"/>
      <c r="AX71" s="24"/>
      <c r="AY71" s="197"/>
      <c r="AZ71" s="11"/>
      <c r="BA71" s="24"/>
      <c r="BB71" s="197"/>
      <c r="BD71" s="24"/>
      <c r="BE71" s="197"/>
      <c r="BG71" s="24"/>
      <c r="BH71" s="197"/>
      <c r="BJ71" s="24"/>
      <c r="BK71" s="197"/>
      <c r="BM71" s="24"/>
      <c r="BN71" s="197"/>
      <c r="BP71" s="24"/>
      <c r="BQ71" s="197"/>
      <c r="BS71" s="24"/>
      <c r="BT71" s="197"/>
      <c r="BV71" s="6"/>
      <c r="BW71" s="6"/>
    </row>
    <row r="72" spans="2:75" ht="17.25" customHeight="1">
      <c r="B72" s="262" t="s">
        <v>88</v>
      </c>
      <c r="C72" s="220">
        <v>236</v>
      </c>
      <c r="D72" s="207">
        <v>16</v>
      </c>
      <c r="E72" s="210"/>
      <c r="F72" s="213" t="s">
        <v>187</v>
      </c>
      <c r="G72" s="217" t="s">
        <v>199</v>
      </c>
      <c r="H72" s="204"/>
      <c r="I72" s="235"/>
      <c r="K72" s="262" t="s">
        <v>88</v>
      </c>
      <c r="L72" s="220">
        <v>236</v>
      </c>
      <c r="M72" s="207">
        <v>16</v>
      </c>
      <c r="N72" s="210"/>
      <c r="O72" s="213" t="s">
        <v>187</v>
      </c>
      <c r="P72" s="217" t="s">
        <v>199</v>
      </c>
      <c r="Q72" s="204"/>
      <c r="R72" s="235"/>
      <c r="V72" s="26"/>
      <c r="W72" s="26"/>
      <c r="AL72" s="114"/>
      <c r="AM72" s="115"/>
      <c r="AO72" s="6"/>
      <c r="AP72" s="6"/>
      <c r="AQ72" s="11"/>
      <c r="AR72" s="6"/>
      <c r="AS72" s="6"/>
      <c r="AT72" s="11"/>
      <c r="AU72" s="24"/>
      <c r="AV72" s="197"/>
      <c r="AW72" s="11"/>
      <c r="AX72" s="24"/>
      <c r="AY72" s="197"/>
      <c r="AZ72" s="11"/>
      <c r="BA72" s="24"/>
      <c r="BB72" s="197"/>
      <c r="BD72" s="24"/>
      <c r="BE72" s="197"/>
      <c r="BG72" s="24"/>
      <c r="BH72" s="197"/>
      <c r="BJ72" s="24"/>
      <c r="BK72" s="197"/>
      <c r="BM72" s="24"/>
      <c r="BN72" s="197"/>
      <c r="BP72" s="24"/>
      <c r="BQ72" s="197"/>
      <c r="BS72" s="24"/>
      <c r="BT72" s="197"/>
      <c r="BV72" s="6"/>
      <c r="BW72" s="6"/>
    </row>
    <row r="73" spans="2:75" ht="17.25" customHeight="1">
      <c r="B73" s="263"/>
      <c r="C73" s="221">
        <v>356</v>
      </c>
      <c r="D73" s="208">
        <v>16</v>
      </c>
      <c r="E73" s="211"/>
      <c r="F73" s="214"/>
      <c r="G73" s="218"/>
      <c r="H73" s="205"/>
      <c r="I73" s="236"/>
      <c r="K73" s="263"/>
      <c r="L73" s="221">
        <v>356</v>
      </c>
      <c r="M73" s="208">
        <v>16</v>
      </c>
      <c r="N73" s="211"/>
      <c r="O73" s="214"/>
      <c r="P73" s="218"/>
      <c r="Q73" s="205"/>
      <c r="R73" s="236"/>
      <c r="V73" s="26"/>
      <c r="W73" s="26"/>
      <c r="AL73" s="114"/>
      <c r="AM73" s="115"/>
      <c r="AO73" s="6"/>
      <c r="AP73" s="6"/>
      <c r="AQ73" s="11"/>
      <c r="AR73" s="6"/>
      <c r="AS73" s="6"/>
      <c r="AT73" s="11"/>
      <c r="AU73" s="24"/>
      <c r="AV73" s="197"/>
      <c r="AW73" s="11"/>
      <c r="AX73" s="24"/>
      <c r="AY73" s="197"/>
      <c r="AZ73" s="11"/>
      <c r="BA73" s="24"/>
      <c r="BB73" s="197"/>
      <c r="BD73" s="24"/>
      <c r="BE73" s="197"/>
      <c r="BG73" s="24"/>
      <c r="BH73" s="197"/>
      <c r="BJ73" s="24"/>
      <c r="BK73" s="197"/>
      <c r="BM73" s="24"/>
      <c r="BN73" s="197"/>
      <c r="BP73" s="24"/>
      <c r="BQ73" s="197"/>
      <c r="BS73" s="24"/>
      <c r="BT73" s="197"/>
      <c r="BV73" s="6"/>
      <c r="BW73" s="6"/>
    </row>
    <row r="74" spans="2:75" ht="17.25" customHeight="1">
      <c r="B74" s="263"/>
      <c r="C74" s="221">
        <v>886</v>
      </c>
      <c r="D74" s="208">
        <v>16</v>
      </c>
      <c r="E74" s="211"/>
      <c r="F74" s="214"/>
      <c r="G74" s="218"/>
      <c r="H74" s="205"/>
      <c r="I74" s="236"/>
      <c r="K74" s="263"/>
      <c r="L74" s="221">
        <v>886</v>
      </c>
      <c r="M74" s="208">
        <v>16</v>
      </c>
      <c r="N74" s="211"/>
      <c r="O74" s="214"/>
      <c r="P74" s="218"/>
      <c r="Q74" s="205"/>
      <c r="R74" s="236"/>
      <c r="V74" s="26"/>
      <c r="W74" s="26"/>
      <c r="AL74" s="114"/>
      <c r="AM74" s="115"/>
      <c r="AO74" s="6"/>
      <c r="AP74" s="6"/>
      <c r="AQ74" s="11"/>
      <c r="AR74" s="6"/>
      <c r="AS74" s="6"/>
      <c r="AT74" s="11"/>
      <c r="AU74" s="24"/>
      <c r="AV74" s="197"/>
      <c r="AW74" s="11"/>
      <c r="AX74" s="24"/>
      <c r="AY74" s="197"/>
      <c r="AZ74" s="11"/>
      <c r="BA74" s="24"/>
      <c r="BB74" s="197"/>
      <c r="BD74" s="24"/>
      <c r="BE74" s="197"/>
      <c r="BG74" s="24"/>
      <c r="BH74" s="197"/>
      <c r="BJ74" s="24"/>
      <c r="BK74" s="197"/>
      <c r="BM74" s="24"/>
      <c r="BN74" s="197"/>
      <c r="BP74" s="24"/>
      <c r="BQ74" s="197"/>
      <c r="BS74" s="24"/>
      <c r="BT74" s="197"/>
      <c r="BV74" s="6"/>
      <c r="BW74" s="6"/>
    </row>
    <row r="75" spans="2:75" ht="17.25" customHeight="1" thickBot="1">
      <c r="B75" s="264"/>
      <c r="C75" s="222">
        <v>1006</v>
      </c>
      <c r="D75" s="209">
        <v>16</v>
      </c>
      <c r="E75" s="212"/>
      <c r="F75" s="215"/>
      <c r="G75" s="219"/>
      <c r="H75" s="206"/>
      <c r="I75" s="237"/>
      <c r="K75" s="264"/>
      <c r="L75" s="222">
        <v>1006</v>
      </c>
      <c r="M75" s="209">
        <v>16</v>
      </c>
      <c r="N75" s="212"/>
      <c r="O75" s="215"/>
      <c r="P75" s="219"/>
      <c r="Q75" s="206"/>
      <c r="R75" s="237"/>
      <c r="V75" s="26"/>
      <c r="W75" s="26"/>
      <c r="AL75" s="114"/>
      <c r="AM75" s="115"/>
      <c r="AO75" s="6"/>
      <c r="AP75" s="6"/>
      <c r="AQ75" s="11"/>
      <c r="AR75" s="6"/>
      <c r="AS75" s="6"/>
      <c r="AT75" s="11"/>
      <c r="AU75" s="24"/>
      <c r="AV75" s="197"/>
      <c r="AW75" s="11"/>
      <c r="AX75" s="24"/>
      <c r="AY75" s="197"/>
      <c r="AZ75" s="11"/>
      <c r="BA75" s="24"/>
      <c r="BB75" s="197"/>
      <c r="BD75" s="24"/>
      <c r="BE75" s="197"/>
      <c r="BG75" s="24"/>
      <c r="BH75" s="197"/>
      <c r="BJ75" s="24"/>
      <c r="BK75" s="197"/>
      <c r="BM75" s="24"/>
      <c r="BN75" s="197"/>
      <c r="BP75" s="24"/>
      <c r="BQ75" s="197"/>
      <c r="BS75" s="24"/>
      <c r="BT75" s="197"/>
      <c r="BV75" s="6"/>
      <c r="BW75" s="6"/>
    </row>
    <row r="76" spans="2:75" ht="17.25" customHeight="1">
      <c r="B76" s="262" t="s">
        <v>179</v>
      </c>
      <c r="C76" s="220">
        <v>150</v>
      </c>
      <c r="D76" s="207">
        <v>12</v>
      </c>
      <c r="E76" s="210" t="s">
        <v>181</v>
      </c>
      <c r="F76" s="213" t="s">
        <v>187</v>
      </c>
      <c r="G76" s="217"/>
      <c r="H76" s="204"/>
      <c r="I76" s="235"/>
      <c r="K76" s="262" t="s">
        <v>179</v>
      </c>
      <c r="L76" s="220">
        <v>150</v>
      </c>
      <c r="M76" s="207">
        <v>12</v>
      </c>
      <c r="N76" s="210" t="s">
        <v>181</v>
      </c>
      <c r="O76" s="213" t="s">
        <v>187</v>
      </c>
      <c r="P76" s="217"/>
      <c r="Q76" s="204"/>
      <c r="R76" s="235"/>
      <c r="V76" s="26"/>
      <c r="W76" s="26"/>
      <c r="AL76" s="114"/>
      <c r="AM76" s="115"/>
      <c r="AO76" s="6"/>
      <c r="AP76" s="6"/>
      <c r="AQ76" s="11"/>
      <c r="AR76" s="6"/>
      <c r="AS76" s="6"/>
      <c r="AT76" s="11"/>
      <c r="AU76" s="24"/>
      <c r="AV76" s="197"/>
      <c r="AW76" s="11"/>
      <c r="AX76" s="24"/>
      <c r="AY76" s="197"/>
      <c r="AZ76" s="11"/>
      <c r="BA76" s="24"/>
      <c r="BB76" s="197"/>
      <c r="BD76" s="24"/>
      <c r="BE76" s="197"/>
      <c r="BG76" s="24"/>
      <c r="BH76" s="197"/>
      <c r="BJ76" s="24"/>
      <c r="BK76" s="197"/>
      <c r="BM76" s="24"/>
      <c r="BN76" s="197"/>
      <c r="BP76" s="24"/>
      <c r="BQ76" s="197"/>
      <c r="BS76" s="24"/>
      <c r="BT76" s="197"/>
      <c r="BV76" s="6"/>
      <c r="BW76" s="6"/>
    </row>
    <row r="77" spans="2:75" ht="17.25" customHeight="1">
      <c r="B77" s="263"/>
      <c r="C77" s="221">
        <v>350</v>
      </c>
      <c r="D77" s="208">
        <v>12</v>
      </c>
      <c r="E77" s="211" t="s">
        <v>182</v>
      </c>
      <c r="F77" s="214"/>
      <c r="G77" s="218"/>
      <c r="H77" s="205"/>
      <c r="I77" s="236"/>
      <c r="K77" s="263"/>
      <c r="L77" s="221">
        <v>350</v>
      </c>
      <c r="M77" s="208">
        <v>12</v>
      </c>
      <c r="N77" s="211" t="s">
        <v>182</v>
      </c>
      <c r="O77" s="214"/>
      <c r="P77" s="218"/>
      <c r="Q77" s="205"/>
      <c r="R77" s="236"/>
      <c r="V77" s="26"/>
      <c r="W77" s="26"/>
      <c r="AL77" s="114"/>
      <c r="AM77" s="115"/>
      <c r="AO77" s="6"/>
      <c r="AP77" s="6"/>
      <c r="AQ77" s="11"/>
      <c r="AR77" s="6"/>
      <c r="AS77" s="6"/>
      <c r="AT77" s="11"/>
      <c r="AU77" s="24"/>
      <c r="AV77" s="197"/>
      <c r="AW77" s="11"/>
      <c r="AX77" s="24"/>
      <c r="AY77" s="197"/>
      <c r="AZ77" s="11"/>
      <c r="BA77" s="24"/>
      <c r="BB77" s="197"/>
      <c r="BD77" s="24"/>
      <c r="BE77" s="197"/>
      <c r="BG77" s="24"/>
      <c r="BH77" s="197"/>
      <c r="BJ77" s="24"/>
      <c r="BK77" s="197"/>
      <c r="BM77" s="24"/>
      <c r="BN77" s="197"/>
      <c r="BP77" s="24"/>
      <c r="BQ77" s="197"/>
      <c r="BS77" s="24"/>
      <c r="BT77" s="197"/>
      <c r="BV77" s="6"/>
      <c r="BW77" s="6"/>
    </row>
    <row r="78" spans="2:75" ht="17.25" customHeight="1" thickBot="1">
      <c r="B78" s="264"/>
      <c r="C78" s="222">
        <v>1000</v>
      </c>
      <c r="D78" s="209">
        <v>12</v>
      </c>
      <c r="E78" s="212" t="s">
        <v>183</v>
      </c>
      <c r="F78" s="215"/>
      <c r="G78" s="219"/>
      <c r="H78" s="206"/>
      <c r="I78" s="237"/>
      <c r="K78" s="264"/>
      <c r="L78" s="222">
        <v>1000</v>
      </c>
      <c r="M78" s="209">
        <v>12</v>
      </c>
      <c r="N78" s="212" t="s">
        <v>183</v>
      </c>
      <c r="O78" s="215"/>
      <c r="P78" s="219"/>
      <c r="Q78" s="206"/>
      <c r="R78" s="237"/>
      <c r="V78" s="26"/>
      <c r="W78" s="26"/>
      <c r="AL78" s="114"/>
      <c r="AM78" s="115"/>
      <c r="AO78" s="6"/>
      <c r="AP78" s="6"/>
      <c r="AQ78" s="11"/>
      <c r="AR78" s="6"/>
      <c r="AS78" s="6"/>
      <c r="AT78" s="11"/>
      <c r="AU78" s="24"/>
      <c r="AV78" s="197"/>
      <c r="AW78" s="11"/>
      <c r="AX78" s="24"/>
      <c r="AY78" s="197"/>
      <c r="AZ78" s="11"/>
      <c r="BA78" s="24"/>
      <c r="BB78" s="197"/>
      <c r="BD78" s="24"/>
      <c r="BE78" s="197"/>
      <c r="BG78" s="24"/>
      <c r="BH78" s="197"/>
      <c r="BJ78" s="24"/>
      <c r="BK78" s="197"/>
      <c r="BM78" s="24"/>
      <c r="BN78" s="197"/>
      <c r="BP78" s="24"/>
      <c r="BQ78" s="197"/>
      <c r="BS78" s="24"/>
      <c r="BT78" s="197"/>
      <c r="BV78" s="6"/>
      <c r="BW78" s="6"/>
    </row>
    <row r="79" spans="2:75" ht="17.25" customHeight="1">
      <c r="B79" s="262" t="s">
        <v>79</v>
      </c>
      <c r="C79" s="220">
        <v>150</v>
      </c>
      <c r="D79" s="207">
        <v>12</v>
      </c>
      <c r="E79" s="210" t="s">
        <v>184</v>
      </c>
      <c r="F79" s="213" t="s">
        <v>187</v>
      </c>
      <c r="G79" s="217"/>
      <c r="H79" s="204"/>
      <c r="I79" s="235"/>
      <c r="K79" s="262" t="s">
        <v>79</v>
      </c>
      <c r="L79" s="220">
        <v>150</v>
      </c>
      <c r="M79" s="207">
        <v>12</v>
      </c>
      <c r="N79" s="210" t="s">
        <v>184</v>
      </c>
      <c r="O79" s="213" t="s">
        <v>187</v>
      </c>
      <c r="P79" s="217"/>
      <c r="Q79" s="204"/>
      <c r="R79" s="235"/>
      <c r="V79" s="26"/>
      <c r="W79" s="26"/>
      <c r="AL79" s="114"/>
      <c r="AM79" s="115"/>
      <c r="AO79" s="6"/>
      <c r="AP79" s="6"/>
      <c r="AQ79" s="11"/>
      <c r="AR79" s="6"/>
      <c r="AS79" s="6"/>
      <c r="AT79" s="11"/>
      <c r="AU79" s="24"/>
      <c r="AV79" s="197"/>
      <c r="AW79" s="11"/>
      <c r="AX79" s="24"/>
      <c r="AY79" s="197"/>
      <c r="AZ79" s="11"/>
      <c r="BA79" s="24"/>
      <c r="BB79" s="197"/>
      <c r="BD79" s="24"/>
      <c r="BE79" s="197"/>
      <c r="BG79" s="24"/>
      <c r="BH79" s="197"/>
      <c r="BJ79" s="24"/>
      <c r="BK79" s="197"/>
      <c r="BM79" s="24"/>
      <c r="BN79" s="197"/>
      <c r="BP79" s="24"/>
      <c r="BQ79" s="197"/>
      <c r="BS79" s="24"/>
      <c r="BT79" s="197"/>
      <c r="BV79" s="6"/>
      <c r="BW79" s="6"/>
    </row>
    <row r="80" spans="2:75" ht="17.25" customHeight="1" thickBot="1">
      <c r="B80" s="264"/>
      <c r="C80" s="222">
        <v>800</v>
      </c>
      <c r="D80" s="209">
        <v>12</v>
      </c>
      <c r="E80" s="212" t="s">
        <v>185</v>
      </c>
      <c r="F80" s="215"/>
      <c r="G80" s="219"/>
      <c r="H80" s="206"/>
      <c r="I80" s="237"/>
      <c r="K80" s="264"/>
      <c r="L80" s="222">
        <v>800</v>
      </c>
      <c r="M80" s="209">
        <v>12</v>
      </c>
      <c r="N80" s="212" t="s">
        <v>185</v>
      </c>
      <c r="O80" s="215"/>
      <c r="P80" s="219"/>
      <c r="Q80" s="206"/>
      <c r="R80" s="237"/>
      <c r="V80" s="26"/>
      <c r="W80" s="26"/>
      <c r="AL80" s="114"/>
      <c r="AM80" s="115"/>
      <c r="AO80" s="6"/>
      <c r="AP80" s="6"/>
      <c r="AQ80" s="11"/>
      <c r="AR80" s="6"/>
      <c r="AS80" s="6"/>
      <c r="AT80" s="11"/>
      <c r="AU80" s="24"/>
      <c r="AV80" s="197"/>
      <c r="AW80" s="11"/>
      <c r="AX80" s="24"/>
      <c r="AY80" s="197"/>
      <c r="AZ80" s="11"/>
      <c r="BA80" s="24"/>
      <c r="BB80" s="197"/>
      <c r="BD80" s="24"/>
      <c r="BE80" s="197"/>
      <c r="BG80" s="24"/>
      <c r="BH80" s="197"/>
      <c r="BJ80" s="24"/>
      <c r="BK80" s="197"/>
      <c r="BM80" s="24"/>
      <c r="BN80" s="197"/>
      <c r="BP80" s="24"/>
      <c r="BQ80" s="197"/>
      <c r="BS80" s="24"/>
      <c r="BT80" s="197"/>
      <c r="BV80" s="6"/>
      <c r="BW80" s="6"/>
    </row>
    <row r="81" spans="2:75" ht="17.25" customHeight="1">
      <c r="B81" s="262" t="s">
        <v>83</v>
      </c>
      <c r="C81" s="220" t="s">
        <v>197</v>
      </c>
      <c r="D81" s="207">
        <v>12</v>
      </c>
      <c r="E81" s="210" t="s">
        <v>186</v>
      </c>
      <c r="F81" s="216" t="s">
        <v>187</v>
      </c>
      <c r="G81" s="217"/>
      <c r="H81" s="204" t="s">
        <v>190</v>
      </c>
      <c r="I81" s="236"/>
      <c r="K81" s="262" t="s">
        <v>83</v>
      </c>
      <c r="L81" s="220" t="s">
        <v>197</v>
      </c>
      <c r="M81" s="207">
        <v>12</v>
      </c>
      <c r="N81" s="210" t="s">
        <v>186</v>
      </c>
      <c r="O81" s="216" t="s">
        <v>187</v>
      </c>
      <c r="P81" s="217"/>
      <c r="Q81" s="204" t="s">
        <v>190</v>
      </c>
      <c r="R81" s="236"/>
      <c r="V81" s="26"/>
      <c r="W81" s="26"/>
      <c r="AL81" s="114"/>
      <c r="AM81" s="115"/>
      <c r="AO81" s="6"/>
      <c r="AP81" s="6"/>
      <c r="AQ81" s="11"/>
      <c r="AR81" s="6"/>
      <c r="AS81" s="6"/>
      <c r="AT81" s="11"/>
      <c r="AU81" s="24"/>
      <c r="AV81" s="197"/>
      <c r="AW81" s="11"/>
      <c r="AX81" s="24"/>
      <c r="AY81" s="197"/>
      <c r="AZ81" s="11"/>
      <c r="BA81" s="24"/>
      <c r="BB81" s="197"/>
      <c r="BD81" s="24"/>
      <c r="BE81" s="197"/>
      <c r="BG81" s="24"/>
      <c r="BH81" s="197"/>
      <c r="BJ81" s="24"/>
      <c r="BK81" s="197"/>
      <c r="BM81" s="24"/>
      <c r="BN81" s="197"/>
      <c r="BP81" s="24"/>
      <c r="BQ81" s="197"/>
      <c r="BS81" s="24"/>
      <c r="BT81" s="197"/>
      <c r="BV81" s="6"/>
      <c r="BW81" s="6"/>
    </row>
    <row r="82" spans="2:75" ht="17.25" customHeight="1" thickBot="1">
      <c r="B82" s="264"/>
      <c r="C82" s="222"/>
      <c r="D82" s="209"/>
      <c r="E82" s="212"/>
      <c r="F82" s="215" t="s">
        <v>188</v>
      </c>
      <c r="G82" s="219"/>
      <c r="H82" s="206"/>
      <c r="I82" s="237"/>
      <c r="K82" s="264"/>
      <c r="L82" s="222"/>
      <c r="M82" s="209"/>
      <c r="N82" s="212"/>
      <c r="O82" s="215" t="s">
        <v>188</v>
      </c>
      <c r="P82" s="219"/>
      <c r="Q82" s="206"/>
      <c r="R82" s="237"/>
      <c r="V82" s="26"/>
      <c r="W82" s="26"/>
      <c r="AL82" s="114"/>
      <c r="AM82" s="115"/>
      <c r="AO82" s="6"/>
      <c r="AP82" s="6"/>
      <c r="AQ82" s="11"/>
      <c r="AR82" s="6"/>
      <c r="AS82" s="6"/>
      <c r="AT82" s="11"/>
      <c r="AU82" s="24"/>
      <c r="AV82" s="197"/>
      <c r="AW82" s="11"/>
      <c r="AX82" s="24"/>
      <c r="AY82" s="197"/>
      <c r="AZ82" s="11"/>
      <c r="BA82" s="24"/>
      <c r="BB82" s="197"/>
      <c r="BD82" s="24"/>
      <c r="BE82" s="197"/>
      <c r="BG82" s="24"/>
      <c r="BH82" s="197"/>
      <c r="BJ82" s="24"/>
      <c r="BK82" s="197"/>
      <c r="BM82" s="24"/>
      <c r="BN82" s="197"/>
      <c r="BP82" s="24"/>
      <c r="BQ82" s="197"/>
      <c r="BS82" s="24"/>
      <c r="BT82" s="197"/>
      <c r="BV82" s="6"/>
      <c r="BW82" s="6"/>
    </row>
    <row r="83" spans="2:75" ht="17.25" customHeight="1">
      <c r="B83" s="262" t="s">
        <v>84</v>
      </c>
      <c r="C83" s="231">
        <v>150</v>
      </c>
      <c r="D83" s="207">
        <v>102</v>
      </c>
      <c r="E83" s="210"/>
      <c r="F83" s="233" t="s">
        <v>187</v>
      </c>
      <c r="G83" s="218" t="s">
        <v>199</v>
      </c>
      <c r="H83" s="205"/>
      <c r="I83" s="235"/>
      <c r="K83" s="262" t="s">
        <v>84</v>
      </c>
      <c r="L83" s="231">
        <v>150</v>
      </c>
      <c r="M83" s="207">
        <v>102</v>
      </c>
      <c r="N83" s="210"/>
      <c r="O83" s="233" t="s">
        <v>187</v>
      </c>
      <c r="P83" s="218" t="s">
        <v>199</v>
      </c>
      <c r="Q83" s="205"/>
      <c r="R83" s="235"/>
      <c r="V83" s="26"/>
      <c r="W83" s="26"/>
      <c r="AL83" s="114"/>
      <c r="AM83" s="115"/>
      <c r="AO83" s="6"/>
      <c r="AP83" s="6"/>
      <c r="AQ83" s="11"/>
      <c r="AR83" s="6"/>
      <c r="AS83" s="6"/>
      <c r="AT83" s="11"/>
      <c r="AU83" s="24"/>
      <c r="AV83" s="197"/>
      <c r="AW83" s="11"/>
      <c r="AX83" s="24"/>
      <c r="AY83" s="197"/>
      <c r="AZ83" s="11"/>
      <c r="BA83" s="24"/>
      <c r="BB83" s="197"/>
      <c r="BD83" s="24"/>
      <c r="BE83" s="197"/>
      <c r="BG83" s="24"/>
      <c r="BH83" s="197"/>
      <c r="BJ83" s="24"/>
      <c r="BK83" s="197"/>
      <c r="BM83" s="24"/>
      <c r="BN83" s="197"/>
      <c r="BP83" s="24"/>
      <c r="BQ83" s="197"/>
      <c r="BS83" s="24"/>
      <c r="BT83" s="197"/>
      <c r="BV83" s="6"/>
      <c r="BW83" s="6"/>
    </row>
    <row r="84" spans="2:75" ht="17.25" customHeight="1">
      <c r="B84" s="263"/>
      <c r="C84" s="232">
        <v>150</v>
      </c>
      <c r="D84" s="208">
        <v>6</v>
      </c>
      <c r="E84" s="211"/>
      <c r="F84" s="234"/>
      <c r="G84" s="218"/>
      <c r="H84" s="205"/>
      <c r="I84" s="236"/>
      <c r="K84" s="263"/>
      <c r="L84" s="232">
        <v>150</v>
      </c>
      <c r="M84" s="208">
        <v>6</v>
      </c>
      <c r="N84" s="211"/>
      <c r="O84" s="234"/>
      <c r="P84" s="218"/>
      <c r="Q84" s="205"/>
      <c r="R84" s="236"/>
      <c r="V84" s="26"/>
      <c r="W84" s="26"/>
      <c r="AL84" s="114"/>
      <c r="AM84" s="115"/>
      <c r="AO84" s="6"/>
      <c r="AP84" s="6"/>
      <c r="AQ84" s="11"/>
      <c r="AR84" s="6"/>
      <c r="AS84" s="6"/>
      <c r="AT84" s="11"/>
      <c r="AU84" s="24"/>
      <c r="AV84" s="197"/>
      <c r="AW84" s="11"/>
      <c r="AX84" s="24"/>
      <c r="AY84" s="197"/>
      <c r="AZ84" s="11"/>
      <c r="BA84" s="24"/>
      <c r="BB84" s="197"/>
      <c r="BD84" s="24"/>
      <c r="BE84" s="197"/>
      <c r="BG84" s="24"/>
      <c r="BH84" s="197"/>
      <c r="BJ84" s="24"/>
      <c r="BK84" s="197"/>
      <c r="BM84" s="24"/>
      <c r="BN84" s="197"/>
      <c r="BP84" s="24"/>
      <c r="BQ84" s="197"/>
      <c r="BS84" s="24"/>
      <c r="BT84" s="197"/>
      <c r="BV84" s="6"/>
      <c r="BW84" s="6"/>
    </row>
    <row r="85" spans="2:75" ht="17.25" customHeight="1" thickBot="1">
      <c r="B85" s="263"/>
      <c r="C85" s="221">
        <v>230</v>
      </c>
      <c r="D85" s="208">
        <v>16</v>
      </c>
      <c r="E85" s="211"/>
      <c r="F85" s="234"/>
      <c r="G85" s="218"/>
      <c r="H85" s="205"/>
      <c r="I85" s="236"/>
      <c r="K85" s="263"/>
      <c r="L85" s="221">
        <v>230</v>
      </c>
      <c r="M85" s="208">
        <v>16</v>
      </c>
      <c r="N85" s="211"/>
      <c r="O85" s="234"/>
      <c r="P85" s="218"/>
      <c r="Q85" s="205"/>
      <c r="R85" s="236"/>
      <c r="V85" s="26"/>
      <c r="W85" s="26"/>
      <c r="AL85" s="114"/>
      <c r="AM85" s="115"/>
      <c r="AO85" s="6"/>
      <c r="AP85" s="6"/>
      <c r="AQ85" s="11"/>
      <c r="AR85" s="6"/>
      <c r="AS85" s="6"/>
      <c r="AT85" s="11"/>
      <c r="AU85" s="24"/>
      <c r="AV85" s="25"/>
      <c r="AW85" s="11"/>
      <c r="AX85" s="24"/>
      <c r="AY85" s="25"/>
      <c r="AZ85" s="11"/>
      <c r="BA85" s="53"/>
      <c r="BB85" s="42"/>
      <c r="BD85" s="53"/>
      <c r="BE85" s="42"/>
      <c r="BG85" s="53"/>
      <c r="BH85" s="42"/>
      <c r="BJ85" s="53"/>
      <c r="BK85" s="42"/>
      <c r="BM85" s="53"/>
      <c r="BN85" s="42"/>
      <c r="BP85" s="53"/>
      <c r="BQ85" s="42"/>
      <c r="BS85" s="53"/>
      <c r="BT85" s="42"/>
    </row>
    <row r="86" spans="2:75" ht="17.25" customHeight="1">
      <c r="B86" s="263"/>
      <c r="C86" s="221">
        <v>350</v>
      </c>
      <c r="D86" s="208">
        <v>16</v>
      </c>
      <c r="E86" s="211"/>
      <c r="F86" s="234"/>
      <c r="G86" s="218"/>
      <c r="H86" s="205"/>
      <c r="I86" s="236"/>
      <c r="K86" s="263"/>
      <c r="L86" s="221">
        <v>350</v>
      </c>
      <c r="M86" s="208">
        <v>16</v>
      </c>
      <c r="N86" s="211"/>
      <c r="O86" s="234"/>
      <c r="P86" s="218"/>
      <c r="Q86" s="205"/>
      <c r="R86" s="236"/>
      <c r="V86" s="26"/>
      <c r="W86" s="26"/>
      <c r="AL86" s="114"/>
      <c r="AM86" s="115"/>
      <c r="AO86" s="6"/>
      <c r="AP86" s="6"/>
      <c r="AQ86" s="11"/>
      <c r="AR86" s="6"/>
      <c r="AS86" s="6"/>
      <c r="AT86" s="11"/>
      <c r="AU86" s="24"/>
      <c r="AV86" s="197"/>
      <c r="AW86" s="11"/>
      <c r="AX86" s="24"/>
      <c r="AY86" s="197"/>
      <c r="AZ86" s="11"/>
      <c r="BA86" s="6"/>
      <c r="BB86" s="6"/>
      <c r="BD86" s="6"/>
      <c r="BE86" s="6"/>
      <c r="BG86" s="6"/>
      <c r="BH86" s="6"/>
      <c r="BJ86" s="6"/>
      <c r="BK86" s="6"/>
      <c r="BM86" s="6"/>
      <c r="BN86" s="6"/>
      <c r="BP86" s="6"/>
      <c r="BQ86" s="6"/>
      <c r="BS86" s="6"/>
      <c r="BT86" s="6"/>
    </row>
    <row r="87" spans="2:75" ht="17.25" customHeight="1">
      <c r="B87" s="263"/>
      <c r="C87" s="221">
        <v>880</v>
      </c>
      <c r="D87" s="208">
        <v>16</v>
      </c>
      <c r="E87" s="211"/>
      <c r="F87" s="234"/>
      <c r="G87" s="218"/>
      <c r="H87" s="205"/>
      <c r="I87" s="236"/>
      <c r="K87" s="263"/>
      <c r="L87" s="221">
        <v>880</v>
      </c>
      <c r="M87" s="208">
        <v>16</v>
      </c>
      <c r="N87" s="211"/>
      <c r="O87" s="234"/>
      <c r="P87" s="218"/>
      <c r="Q87" s="205"/>
      <c r="R87" s="236"/>
      <c r="V87" s="26"/>
      <c r="W87" s="26"/>
      <c r="AL87" s="114"/>
      <c r="AM87" s="115"/>
      <c r="AO87" s="6"/>
      <c r="AP87" s="6"/>
      <c r="AQ87" s="11"/>
      <c r="AR87" s="6"/>
      <c r="AS87" s="6"/>
      <c r="AT87" s="11"/>
      <c r="AU87" s="24"/>
      <c r="AV87" s="197"/>
      <c r="AW87" s="11"/>
      <c r="AX87" s="24"/>
      <c r="AY87" s="197"/>
      <c r="AZ87" s="11"/>
      <c r="BA87" s="6"/>
      <c r="BB87" s="6"/>
      <c r="BD87" s="6"/>
      <c r="BE87" s="6"/>
      <c r="BG87" s="6"/>
      <c r="BH87" s="6"/>
      <c r="BJ87" s="6"/>
      <c r="BK87" s="6"/>
      <c r="BM87" s="6"/>
      <c r="BN87" s="6"/>
      <c r="BP87" s="6"/>
      <c r="BQ87" s="6"/>
      <c r="BS87" s="6"/>
      <c r="BT87" s="6"/>
    </row>
    <row r="88" spans="2:75" ht="17.25" customHeight="1" thickBot="1">
      <c r="B88" s="263"/>
      <c r="C88" s="221">
        <v>1000</v>
      </c>
      <c r="D88" s="208">
        <v>16</v>
      </c>
      <c r="E88" s="211"/>
      <c r="F88" s="234"/>
      <c r="G88" s="218"/>
      <c r="H88" s="205"/>
      <c r="I88" s="236"/>
      <c r="K88" s="263"/>
      <c r="L88" s="221">
        <v>1000</v>
      </c>
      <c r="M88" s="208">
        <v>16</v>
      </c>
      <c r="N88" s="211"/>
      <c r="O88" s="234"/>
      <c r="P88" s="218"/>
      <c r="Q88" s="205"/>
      <c r="R88" s="236"/>
      <c r="V88" s="26"/>
      <c r="W88" s="26"/>
      <c r="AL88" s="114"/>
      <c r="AM88" s="115"/>
      <c r="AO88" s="6"/>
      <c r="AP88" s="6"/>
      <c r="AQ88" s="11"/>
      <c r="AR88" s="6"/>
      <c r="AS88" s="6"/>
      <c r="AT88" s="11"/>
      <c r="AU88" s="24"/>
      <c r="AV88" s="197"/>
      <c r="AW88" s="11"/>
      <c r="AX88" s="24"/>
      <c r="AY88" s="197"/>
      <c r="AZ88" s="11"/>
      <c r="BA88" s="6"/>
      <c r="BB88" s="6"/>
      <c r="BD88" s="6"/>
      <c r="BE88" s="6"/>
      <c r="BG88" s="6"/>
      <c r="BH88" s="6"/>
      <c r="BJ88" s="6"/>
      <c r="BK88" s="6"/>
      <c r="BM88" s="6"/>
      <c r="BN88" s="6"/>
      <c r="BP88" s="6"/>
      <c r="BQ88" s="6"/>
      <c r="BS88" s="6"/>
      <c r="BT88" s="6"/>
    </row>
    <row r="89" spans="2:75" ht="17.25" customHeight="1">
      <c r="B89" s="262" t="s">
        <v>85</v>
      </c>
      <c r="C89" s="220" t="s">
        <v>200</v>
      </c>
      <c r="D89" s="207">
        <v>6</v>
      </c>
      <c r="E89" s="210"/>
      <c r="F89" s="233"/>
      <c r="G89" s="217"/>
      <c r="H89" s="204"/>
      <c r="I89" s="239" t="s">
        <v>193</v>
      </c>
      <c r="K89" s="262" t="s">
        <v>85</v>
      </c>
      <c r="L89" s="220" t="s">
        <v>200</v>
      </c>
      <c r="M89" s="207">
        <v>6</v>
      </c>
      <c r="N89" s="210"/>
      <c r="O89" s="233"/>
      <c r="P89" s="217"/>
      <c r="Q89" s="204"/>
      <c r="R89" s="239" t="s">
        <v>193</v>
      </c>
      <c r="V89" s="26"/>
      <c r="W89" s="26"/>
      <c r="AL89" s="114"/>
      <c r="AM89" s="115"/>
      <c r="AO89" s="6"/>
      <c r="AP89" s="6"/>
      <c r="AQ89" s="11"/>
      <c r="AR89" s="6"/>
      <c r="AS89" s="6"/>
      <c r="AT89" s="11"/>
      <c r="AU89" s="24"/>
      <c r="AV89" s="197"/>
      <c r="AW89" s="11"/>
      <c r="AX89" s="24"/>
      <c r="AY89" s="197"/>
      <c r="AZ89" s="11"/>
      <c r="BA89" s="6"/>
      <c r="BB89" s="6"/>
      <c r="BD89" s="6"/>
      <c r="BE89" s="6"/>
      <c r="BG89" s="6"/>
      <c r="BH89" s="6"/>
      <c r="BJ89" s="6"/>
      <c r="BK89" s="6"/>
      <c r="BM89" s="6"/>
      <c r="BN89" s="6"/>
      <c r="BP89" s="6"/>
      <c r="BQ89" s="6"/>
      <c r="BS89" s="6"/>
      <c r="BT89" s="6"/>
    </row>
    <row r="90" spans="2:75" ht="17.25" customHeight="1" thickBot="1">
      <c r="B90" s="264"/>
      <c r="C90" s="222" t="s">
        <v>201</v>
      </c>
      <c r="D90" s="209">
        <v>6</v>
      </c>
      <c r="E90" s="212"/>
      <c r="F90" s="228"/>
      <c r="G90" s="219"/>
      <c r="H90" s="206"/>
      <c r="I90" s="240" t="s">
        <v>193</v>
      </c>
      <c r="K90" s="264"/>
      <c r="L90" s="222" t="s">
        <v>201</v>
      </c>
      <c r="M90" s="209">
        <v>6</v>
      </c>
      <c r="N90" s="212"/>
      <c r="O90" s="228"/>
      <c r="P90" s="219"/>
      <c r="Q90" s="206"/>
      <c r="R90" s="240" t="s">
        <v>193</v>
      </c>
      <c r="V90" s="26"/>
      <c r="W90" s="26"/>
      <c r="AL90" s="114"/>
      <c r="AM90" s="115"/>
      <c r="AO90" s="6"/>
      <c r="AP90" s="6"/>
      <c r="AQ90" s="11"/>
      <c r="AR90" s="6"/>
      <c r="AS90" s="6"/>
      <c r="AT90" s="11"/>
      <c r="AU90" s="24"/>
      <c r="AV90" s="197"/>
      <c r="AW90" s="11"/>
      <c r="AX90" s="24"/>
      <c r="AY90" s="197"/>
      <c r="AZ90" s="11"/>
      <c r="BA90" s="6"/>
      <c r="BB90" s="6"/>
      <c r="BD90" s="6"/>
      <c r="BE90" s="6"/>
      <c r="BG90" s="6"/>
      <c r="BH90" s="6"/>
      <c r="BJ90" s="6"/>
      <c r="BK90" s="6"/>
      <c r="BM90" s="6"/>
      <c r="BN90" s="6"/>
      <c r="BP90" s="6"/>
      <c r="BQ90" s="6"/>
      <c r="BS90" s="6"/>
      <c r="BT90" s="6"/>
    </row>
    <row r="91" spans="2:75" ht="17.25" customHeight="1">
      <c r="K91" s="9"/>
      <c r="L91" s="9"/>
      <c r="M91" s="9"/>
      <c r="N91" s="9"/>
      <c r="O91" s="9"/>
      <c r="P91" s="9"/>
      <c r="Q91" s="9"/>
      <c r="R91" s="9"/>
      <c r="V91" s="26"/>
      <c r="W91" s="26"/>
      <c r="AL91" s="114"/>
      <c r="AM91" s="115"/>
      <c r="AO91" s="6"/>
      <c r="AP91" s="6"/>
      <c r="AQ91" s="11"/>
      <c r="AR91" s="6"/>
      <c r="AS91" s="6"/>
      <c r="AT91" s="11"/>
      <c r="AU91" s="24"/>
      <c r="AV91" s="197"/>
      <c r="AW91" s="11"/>
      <c r="AX91" s="24"/>
      <c r="AY91" s="197"/>
      <c r="AZ91" s="11"/>
      <c r="BA91" s="6"/>
      <c r="BB91" s="6"/>
      <c r="BD91" s="6"/>
      <c r="BE91" s="6"/>
      <c r="BG91" s="6"/>
      <c r="BH91" s="6"/>
      <c r="BJ91" s="6"/>
      <c r="BK91" s="6"/>
      <c r="BM91" s="6"/>
      <c r="BN91" s="6"/>
      <c r="BP91" s="6"/>
      <c r="BQ91" s="6"/>
      <c r="BS91" s="6"/>
      <c r="BT91" s="6"/>
    </row>
    <row r="92" spans="2:75" ht="17.25" customHeight="1">
      <c r="K92" s="9"/>
      <c r="L92" s="9"/>
      <c r="M92" s="9"/>
      <c r="N92" s="9"/>
      <c r="O92" s="9"/>
      <c r="P92" s="9"/>
      <c r="Q92" s="9"/>
      <c r="R92" s="9"/>
      <c r="V92" s="26"/>
      <c r="W92" s="26"/>
      <c r="AL92" s="114"/>
      <c r="AM92" s="115"/>
      <c r="AO92" s="6"/>
      <c r="AP92" s="6"/>
      <c r="AQ92" s="11"/>
      <c r="AR92" s="6"/>
      <c r="AS92" s="6"/>
      <c r="AT92" s="11"/>
      <c r="AU92" s="24"/>
      <c r="AV92" s="197"/>
      <c r="AW92" s="11"/>
      <c r="AX92" s="24"/>
      <c r="AY92" s="197"/>
      <c r="AZ92" s="11"/>
      <c r="BA92" s="6"/>
      <c r="BB92" s="6"/>
      <c r="BD92" s="6"/>
      <c r="BE92" s="6"/>
      <c r="BG92" s="6"/>
      <c r="BH92" s="6"/>
      <c r="BJ92" s="6"/>
      <c r="BK92" s="6"/>
      <c r="BM92" s="6"/>
      <c r="BN92" s="6"/>
      <c r="BP92" s="6"/>
      <c r="BQ92" s="6"/>
      <c r="BS92" s="6"/>
      <c r="BT92" s="6"/>
    </row>
    <row r="93" spans="2:75" ht="17.25" customHeight="1">
      <c r="K93" s="9"/>
      <c r="L93" s="9"/>
      <c r="M93" s="9"/>
      <c r="N93" s="9"/>
      <c r="O93" s="9"/>
      <c r="P93" s="9"/>
      <c r="Q93" s="9"/>
      <c r="R93" s="9"/>
      <c r="V93" s="26"/>
      <c r="W93" s="26"/>
      <c r="AL93" s="114"/>
      <c r="AM93" s="115"/>
      <c r="AO93" s="6"/>
      <c r="AP93" s="6"/>
      <c r="AQ93" s="11"/>
      <c r="AR93" s="6"/>
      <c r="AS93" s="6"/>
      <c r="AT93" s="11"/>
      <c r="AU93" s="24"/>
      <c r="AV93" s="197"/>
      <c r="AW93" s="11"/>
      <c r="AX93" s="24"/>
      <c r="AY93" s="197"/>
      <c r="AZ93" s="11"/>
      <c r="BA93" s="6"/>
      <c r="BB93" s="6"/>
      <c r="BD93" s="6"/>
      <c r="BE93" s="6"/>
      <c r="BG93" s="6"/>
      <c r="BH93" s="6"/>
      <c r="BJ93" s="6"/>
      <c r="BK93" s="6"/>
      <c r="BM93" s="6"/>
      <c r="BN93" s="6"/>
      <c r="BP93" s="6"/>
      <c r="BQ93" s="6"/>
      <c r="BS93" s="6"/>
      <c r="BT93" s="6"/>
    </row>
    <row r="94" spans="2:75" ht="17.25" customHeight="1">
      <c r="K94" s="9"/>
      <c r="L94" s="9"/>
      <c r="M94" s="9"/>
      <c r="N94" s="9"/>
      <c r="O94" s="9"/>
      <c r="P94" s="9"/>
      <c r="Q94" s="9"/>
      <c r="R94" s="9"/>
      <c r="V94" s="26"/>
      <c r="W94" s="26"/>
      <c r="AL94" s="114"/>
      <c r="AM94" s="115"/>
      <c r="AO94" s="6"/>
      <c r="AP94" s="6"/>
      <c r="AQ94" s="11"/>
      <c r="AR94" s="6"/>
      <c r="AS94" s="6"/>
      <c r="AT94" s="11"/>
      <c r="AU94" s="24"/>
      <c r="AV94" s="197"/>
      <c r="AW94" s="11"/>
      <c r="AX94" s="24"/>
      <c r="AY94" s="197"/>
      <c r="AZ94" s="11"/>
      <c r="BA94" s="6"/>
      <c r="BB94" s="6"/>
      <c r="BD94" s="6"/>
      <c r="BE94" s="6"/>
      <c r="BG94" s="6"/>
      <c r="BH94" s="6"/>
      <c r="BJ94" s="6"/>
      <c r="BK94" s="6"/>
      <c r="BM94" s="6"/>
      <c r="BN94" s="6"/>
      <c r="BP94" s="6"/>
      <c r="BQ94" s="6"/>
      <c r="BS94" s="6"/>
      <c r="BT94" s="6"/>
    </row>
    <row r="95" spans="2:75" ht="17.25" customHeight="1">
      <c r="K95" s="9"/>
      <c r="L95" s="9"/>
      <c r="M95" s="9"/>
      <c r="N95" s="9"/>
      <c r="O95" s="9"/>
      <c r="P95" s="9"/>
      <c r="Q95" s="9"/>
      <c r="R95" s="9"/>
      <c r="V95" s="26"/>
      <c r="W95" s="26"/>
      <c r="AL95" s="114"/>
      <c r="AM95" s="115"/>
      <c r="AO95" s="6"/>
      <c r="AP95" s="6"/>
      <c r="AQ95" s="11"/>
      <c r="AR95" s="6"/>
      <c r="AS95" s="6"/>
      <c r="AT95" s="11"/>
      <c r="AU95" s="24"/>
      <c r="AV95" s="197"/>
      <c r="AW95" s="11"/>
      <c r="AX95" s="24"/>
      <c r="AY95" s="197"/>
      <c r="AZ95" s="11"/>
      <c r="BA95" s="6"/>
      <c r="BB95" s="6"/>
      <c r="BD95" s="6"/>
      <c r="BE95" s="6"/>
      <c r="BG95" s="6"/>
      <c r="BH95" s="6"/>
      <c r="BJ95" s="6"/>
      <c r="BK95" s="6"/>
      <c r="BM95" s="6"/>
      <c r="BN95" s="6"/>
      <c r="BP95" s="6"/>
      <c r="BQ95" s="6"/>
      <c r="BS95" s="6"/>
      <c r="BT95" s="6"/>
    </row>
    <row r="96" spans="2:75" ht="17.25" customHeight="1">
      <c r="K96" s="9"/>
      <c r="L96" s="9"/>
      <c r="M96" s="9"/>
      <c r="N96" s="9"/>
      <c r="O96" s="9"/>
      <c r="P96" s="9"/>
      <c r="Q96" s="9"/>
      <c r="R96" s="9"/>
      <c r="V96" s="26"/>
      <c r="W96" s="26"/>
      <c r="AL96" s="114"/>
      <c r="AM96" s="115"/>
      <c r="AO96" s="6"/>
      <c r="AP96" s="6"/>
      <c r="AQ96" s="11"/>
      <c r="AR96" s="6"/>
      <c r="AS96" s="6"/>
      <c r="AT96" s="11"/>
      <c r="AU96" s="24"/>
      <c r="AV96" s="197"/>
      <c r="AW96" s="11"/>
      <c r="AX96" s="24"/>
      <c r="AY96" s="197"/>
      <c r="AZ96" s="11"/>
      <c r="BA96" s="6"/>
      <c r="BB96" s="6"/>
      <c r="BD96" s="6"/>
      <c r="BE96" s="6"/>
      <c r="BG96" s="6"/>
      <c r="BH96" s="6"/>
      <c r="BJ96" s="6"/>
      <c r="BK96" s="6"/>
      <c r="BM96" s="6"/>
      <c r="BN96" s="6"/>
      <c r="BP96" s="6"/>
      <c r="BQ96" s="6"/>
      <c r="BS96" s="6"/>
      <c r="BT96" s="6"/>
    </row>
    <row r="97" spans="4:72" ht="17.25" customHeight="1">
      <c r="K97" s="201"/>
      <c r="L97" s="6"/>
      <c r="M97" s="80"/>
      <c r="N97" s="81"/>
      <c r="O97" s="81"/>
      <c r="P97" s="81"/>
      <c r="Q97" s="81"/>
      <c r="R97" s="81"/>
      <c r="V97" s="26"/>
      <c r="W97" s="26"/>
      <c r="AL97" s="114"/>
      <c r="AM97" s="115"/>
      <c r="AO97" s="6"/>
      <c r="AP97" s="6"/>
      <c r="AQ97" s="11"/>
      <c r="AR97" s="6"/>
      <c r="AS97" s="6"/>
      <c r="AT97" s="11"/>
      <c r="AU97" s="24"/>
      <c r="AV97" s="197"/>
      <c r="AW97" s="11"/>
      <c r="AX97" s="24"/>
      <c r="AY97" s="197"/>
      <c r="AZ97" s="11"/>
      <c r="BA97" s="6"/>
      <c r="BB97" s="6"/>
      <c r="BD97" s="6"/>
      <c r="BE97" s="6"/>
      <c r="BG97" s="6"/>
      <c r="BH97" s="6"/>
      <c r="BJ97" s="6"/>
      <c r="BK97" s="6"/>
      <c r="BM97" s="6"/>
      <c r="BN97" s="6"/>
      <c r="BP97" s="6"/>
      <c r="BQ97" s="6"/>
      <c r="BS97" s="6"/>
      <c r="BT97" s="6"/>
    </row>
    <row r="98" spans="4:72" ht="17.25" customHeight="1">
      <c r="K98" s="6"/>
      <c r="L98" s="6"/>
      <c r="M98" s="80"/>
      <c r="N98" s="81"/>
      <c r="O98" s="81"/>
      <c r="P98" s="81"/>
      <c r="Q98" s="81"/>
      <c r="R98" s="81"/>
      <c r="V98" s="26"/>
      <c r="W98" s="26"/>
      <c r="AL98" s="114"/>
      <c r="AM98" s="115"/>
      <c r="AO98" s="6"/>
      <c r="AP98" s="6"/>
      <c r="AQ98" s="11"/>
      <c r="AR98" s="6"/>
      <c r="AS98" s="6"/>
      <c r="AT98" s="11"/>
      <c r="AU98" s="24"/>
      <c r="AV98" s="197"/>
      <c r="AW98" s="11"/>
      <c r="AX98" s="24"/>
      <c r="AY98" s="197"/>
      <c r="AZ98" s="11"/>
      <c r="BA98" s="6"/>
      <c r="BB98" s="6"/>
      <c r="BD98" s="6"/>
      <c r="BE98" s="6"/>
      <c r="BG98" s="6"/>
      <c r="BH98" s="6"/>
      <c r="BJ98" s="6"/>
      <c r="BK98" s="6"/>
      <c r="BM98" s="6"/>
      <c r="BN98" s="6"/>
      <c r="BP98" s="6"/>
      <c r="BQ98" s="6"/>
      <c r="BS98" s="6"/>
      <c r="BT98" s="6"/>
    </row>
    <row r="99" spans="4:72" ht="17.25" customHeight="1">
      <c r="K99" s="6"/>
      <c r="L99" s="6"/>
      <c r="M99" s="80"/>
      <c r="N99" s="81"/>
      <c r="O99" s="81"/>
      <c r="P99" s="81"/>
      <c r="Q99" s="81"/>
      <c r="R99" s="81"/>
      <c r="V99" s="26"/>
      <c r="W99" s="26"/>
      <c r="AL99" s="114"/>
      <c r="AM99" s="115"/>
      <c r="AO99" s="6"/>
      <c r="AP99" s="6"/>
      <c r="AQ99" s="11"/>
      <c r="AR99" s="6"/>
      <c r="AS99" s="6"/>
      <c r="AT99" s="11"/>
      <c r="AU99" s="24"/>
      <c r="AV99" s="197"/>
      <c r="AW99" s="11"/>
      <c r="AX99" s="24"/>
      <c r="AY99" s="197"/>
      <c r="AZ99" s="11"/>
      <c r="BA99" s="6"/>
      <c r="BB99" s="6"/>
      <c r="BD99" s="6"/>
      <c r="BE99" s="6"/>
      <c r="BG99" s="6"/>
      <c r="BH99" s="6"/>
      <c r="BJ99" s="6"/>
      <c r="BK99" s="6"/>
      <c r="BM99" s="6"/>
      <c r="BN99" s="6"/>
      <c r="BP99" s="6"/>
      <c r="BQ99" s="6"/>
      <c r="BS99" s="6"/>
      <c r="BT99" s="6"/>
    </row>
    <row r="100" spans="4:72" ht="17.25" customHeight="1">
      <c r="K100" s="6"/>
      <c r="L100" s="6"/>
      <c r="M100" s="80"/>
      <c r="N100" s="81"/>
      <c r="O100" s="81"/>
      <c r="P100" s="81"/>
      <c r="Q100" s="81"/>
      <c r="R100" s="81"/>
      <c r="V100" s="26"/>
      <c r="W100" s="26"/>
      <c r="AL100" s="114"/>
      <c r="AM100" s="115"/>
      <c r="AO100" s="6"/>
      <c r="AP100" s="6"/>
      <c r="AQ100" s="11"/>
      <c r="AR100" s="6"/>
      <c r="AS100" s="6"/>
      <c r="AT100" s="11"/>
      <c r="AU100" s="24"/>
      <c r="AV100" s="197"/>
      <c r="AW100" s="11"/>
      <c r="AX100" s="24"/>
      <c r="AY100" s="197"/>
      <c r="AZ100" s="11"/>
      <c r="BA100" s="6"/>
      <c r="BB100" s="6"/>
      <c r="BD100" s="6"/>
      <c r="BE100" s="6"/>
      <c r="BG100" s="6"/>
      <c r="BH100" s="6"/>
      <c r="BJ100" s="6"/>
      <c r="BK100" s="6"/>
      <c r="BM100" s="6"/>
      <c r="BN100" s="6"/>
      <c r="BP100" s="6"/>
      <c r="BQ100" s="6"/>
      <c r="BS100" s="6"/>
      <c r="BT100" s="6"/>
    </row>
    <row r="101" spans="4:72" ht="17.25" customHeight="1">
      <c r="K101" s="6"/>
      <c r="L101" s="6"/>
      <c r="M101" s="80"/>
      <c r="N101" s="81"/>
      <c r="O101" s="81"/>
      <c r="P101" s="81"/>
      <c r="Q101" s="81"/>
      <c r="R101" s="81"/>
      <c r="V101" s="26"/>
      <c r="W101" s="26"/>
      <c r="AL101" s="114"/>
      <c r="AM101" s="115"/>
      <c r="AO101" s="6"/>
      <c r="AP101" s="6"/>
      <c r="AQ101" s="11"/>
      <c r="AR101" s="6"/>
      <c r="AS101" s="6"/>
      <c r="AT101" s="11"/>
      <c r="AU101" s="24"/>
      <c r="AV101" s="197"/>
      <c r="AW101" s="11"/>
      <c r="AX101" s="24"/>
      <c r="AY101" s="197"/>
      <c r="AZ101" s="11"/>
      <c r="BA101" s="6"/>
      <c r="BB101" s="6"/>
      <c r="BD101" s="6"/>
      <c r="BE101" s="6"/>
      <c r="BG101" s="6"/>
      <c r="BH101" s="6"/>
      <c r="BJ101" s="6"/>
      <c r="BK101" s="6"/>
      <c r="BM101" s="6"/>
      <c r="BN101" s="6"/>
      <c r="BP101" s="6"/>
      <c r="BQ101" s="6"/>
      <c r="BS101" s="6"/>
      <c r="BT101" s="6"/>
    </row>
    <row r="102" spans="4:72" ht="17.25" customHeight="1">
      <c r="K102" s="6"/>
      <c r="L102" s="6"/>
      <c r="M102" s="80"/>
      <c r="N102" s="81"/>
      <c r="O102" s="81"/>
      <c r="P102" s="81"/>
      <c r="Q102" s="81"/>
      <c r="R102" s="81"/>
      <c r="V102" s="26"/>
      <c r="W102" s="26"/>
      <c r="AL102" s="114"/>
      <c r="AM102" s="115"/>
      <c r="AO102" s="6"/>
      <c r="AP102" s="6"/>
      <c r="AQ102" s="11"/>
      <c r="AR102" s="6"/>
      <c r="AS102" s="6"/>
      <c r="AT102" s="11"/>
      <c r="AU102" s="24"/>
      <c r="AV102" s="197"/>
      <c r="AW102" s="11"/>
      <c r="AX102" s="24"/>
      <c r="AY102" s="197"/>
      <c r="AZ102" s="11"/>
      <c r="BA102" s="6"/>
      <c r="BB102" s="6"/>
      <c r="BD102" s="6"/>
      <c r="BE102" s="6"/>
      <c r="BG102" s="6"/>
      <c r="BH102" s="6"/>
      <c r="BJ102" s="6"/>
      <c r="BK102" s="6"/>
      <c r="BM102" s="6"/>
      <c r="BN102" s="6"/>
      <c r="BP102" s="6"/>
      <c r="BQ102" s="6"/>
      <c r="BS102" s="6"/>
      <c r="BT102" s="6"/>
    </row>
    <row r="103" spans="4:72" hidden="1">
      <c r="K103" s="6"/>
      <c r="L103" s="6"/>
      <c r="M103" s="80"/>
      <c r="N103" s="81"/>
      <c r="O103" s="81"/>
      <c r="P103" s="81"/>
      <c r="Q103" s="81"/>
      <c r="R103" s="81"/>
      <c r="V103" s="26"/>
      <c r="W103" s="26"/>
      <c r="AL103" s="114"/>
      <c r="AM103" s="115"/>
      <c r="AO103" s="6"/>
      <c r="AP103" s="6"/>
      <c r="AQ103" s="11"/>
      <c r="AR103" s="6"/>
      <c r="AS103" s="6"/>
      <c r="AT103" s="11"/>
      <c r="AU103" s="24"/>
      <c r="AV103" s="197"/>
      <c r="AW103" s="11"/>
      <c r="AX103" s="24"/>
      <c r="AY103" s="197"/>
      <c r="AZ103" s="11"/>
      <c r="BA103" s="6"/>
      <c r="BB103" s="6"/>
      <c r="BD103" s="6"/>
      <c r="BE103" s="6"/>
      <c r="BG103" s="6"/>
      <c r="BH103" s="6"/>
      <c r="BJ103" s="6"/>
      <c r="BK103" s="6"/>
      <c r="BM103" s="6"/>
      <c r="BN103" s="6"/>
      <c r="BP103" s="6"/>
      <c r="BQ103" s="6"/>
      <c r="BS103" s="6"/>
      <c r="BT103" s="6"/>
    </row>
    <row r="104" spans="4:72" ht="15.75" hidden="1" thickBot="1">
      <c r="F104" t="s">
        <v>140</v>
      </c>
      <c r="G104" t="s">
        <v>138</v>
      </c>
      <c r="H104" t="s">
        <v>136</v>
      </c>
      <c r="I104" t="s">
        <v>137</v>
      </c>
      <c r="J104" t="s">
        <v>133</v>
      </c>
      <c r="K104" s="6" t="s">
        <v>134</v>
      </c>
      <c r="L104" s="12" t="s">
        <v>135</v>
      </c>
      <c r="M104" s="12"/>
      <c r="N104" s="12" t="s">
        <v>139</v>
      </c>
      <c r="O104" s="12"/>
      <c r="P104" s="12"/>
      <c r="Q104" s="12"/>
      <c r="R104" s="12"/>
      <c r="AL104" s="40"/>
      <c r="AM104" s="47"/>
      <c r="AQ104" s="11"/>
      <c r="AT104" s="11"/>
      <c r="AU104" s="53"/>
      <c r="AV104" s="42"/>
      <c r="AW104" s="11"/>
      <c r="AX104" s="40"/>
      <c r="AY104" s="47"/>
      <c r="AZ104" s="11"/>
      <c r="BD104" s="26"/>
      <c r="BE104" s="26"/>
    </row>
    <row r="105" spans="4:72" hidden="1">
      <c r="D105" s="275" t="s">
        <v>74</v>
      </c>
      <c r="F105" t="s">
        <v>73</v>
      </c>
      <c r="G105" s="62">
        <v>1500</v>
      </c>
      <c r="H105" s="63">
        <v>1500</v>
      </c>
      <c r="I105" s="123">
        <v>1300</v>
      </c>
      <c r="J105" s="62">
        <v>4400</v>
      </c>
      <c r="K105" s="63">
        <v>1050</v>
      </c>
      <c r="L105" s="123">
        <v>3230</v>
      </c>
      <c r="M105" s="125" t="s">
        <v>78</v>
      </c>
      <c r="N105" s="126" t="s">
        <v>78</v>
      </c>
      <c r="O105" s="43" t="s">
        <v>78</v>
      </c>
      <c r="P105" s="43" t="s">
        <v>78</v>
      </c>
      <c r="Q105" s="43" t="s">
        <v>78</v>
      </c>
      <c r="R105" s="44" t="s">
        <v>82</v>
      </c>
      <c r="T105" s="37"/>
      <c r="U105" s="38"/>
      <c r="V105" s="38"/>
      <c r="W105" s="38"/>
      <c r="X105" s="38"/>
      <c r="Y105" s="38"/>
      <c r="Z105" s="79"/>
      <c r="AA105" s="79"/>
      <c r="AB105" s="7"/>
      <c r="AC105" s="7"/>
      <c r="AD105" s="7"/>
      <c r="AE105" s="7"/>
      <c r="AI105" t="s">
        <v>112</v>
      </c>
      <c r="AQ105" s="11"/>
      <c r="AT105" s="11"/>
      <c r="AU105" s="11"/>
      <c r="AV105" s="11"/>
      <c r="AW105" s="11"/>
      <c r="AX105" s="11"/>
      <c r="AY105" s="11"/>
      <c r="AZ105" s="11"/>
    </row>
    <row r="106" spans="4:72" ht="30" hidden="1">
      <c r="D106" s="276"/>
      <c r="G106" s="144">
        <v>160</v>
      </c>
      <c r="H106" s="145">
        <v>130</v>
      </c>
      <c r="I106" s="146">
        <v>100</v>
      </c>
      <c r="J106" s="144">
        <v>100</v>
      </c>
      <c r="K106" s="145">
        <v>130</v>
      </c>
      <c r="L106" s="147">
        <v>100</v>
      </c>
      <c r="M106" s="127" t="s">
        <v>88</v>
      </c>
      <c r="N106" s="45" t="s">
        <v>80</v>
      </c>
      <c r="O106" s="38" t="s">
        <v>79</v>
      </c>
      <c r="P106" s="38" t="s">
        <v>83</v>
      </c>
      <c r="Q106" s="38" t="s">
        <v>84</v>
      </c>
      <c r="R106" s="45" t="s">
        <v>85</v>
      </c>
      <c r="S106" s="142"/>
      <c r="U106" s="38"/>
      <c r="V106" s="142"/>
      <c r="W106" s="10"/>
      <c r="X106" s="10"/>
      <c r="Y106" s="10"/>
      <c r="Z106" s="10"/>
      <c r="AA106" s="10"/>
      <c r="AB106" s="10"/>
      <c r="AC106" s="10"/>
      <c r="AD106" s="10"/>
      <c r="AE106" s="10"/>
      <c r="AI106" t="s">
        <v>111</v>
      </c>
      <c r="AO106" s="11"/>
      <c r="AP106" s="11"/>
      <c r="AQ106" s="11"/>
      <c r="AR106" s="11"/>
      <c r="AS106" s="11"/>
      <c r="AT106" s="11"/>
      <c r="AU106" s="11"/>
      <c r="AV106" s="11"/>
      <c r="AW106" s="11"/>
      <c r="AX106" s="11"/>
      <c r="AY106" s="11"/>
      <c r="AZ106" s="11"/>
    </row>
    <row r="107" spans="4:72" ht="15.75" hidden="1" thickBot="1">
      <c r="D107" s="277"/>
      <c r="G107" s="148"/>
      <c r="H107" s="149"/>
      <c r="I107" s="150"/>
      <c r="J107" s="148"/>
      <c r="K107" s="149"/>
      <c r="L107" s="150">
        <v>40</v>
      </c>
      <c r="M107" s="128">
        <v>1</v>
      </c>
      <c r="N107" s="61">
        <v>2</v>
      </c>
      <c r="O107" s="60">
        <v>2</v>
      </c>
      <c r="P107" s="60">
        <v>1</v>
      </c>
      <c r="Q107" s="60">
        <v>1</v>
      </c>
      <c r="R107" s="61">
        <v>1</v>
      </c>
      <c r="S107" s="142"/>
      <c r="U107" s="38"/>
      <c r="V107" s="142"/>
      <c r="W107" s="195"/>
      <c r="X107" s="10"/>
      <c r="Y107" s="10"/>
      <c r="Z107" s="195"/>
      <c r="AA107" s="195"/>
      <c r="AB107" s="10"/>
      <c r="AC107" s="10"/>
      <c r="AD107" s="10"/>
      <c r="AE107" s="10"/>
      <c r="AI107" t="s">
        <v>110</v>
      </c>
    </row>
    <row r="108" spans="4:72" ht="30" hidden="1">
      <c r="D108" s="275" t="s">
        <v>34</v>
      </c>
      <c r="G108" s="144">
        <v>1500</v>
      </c>
      <c r="H108" s="145">
        <v>1500</v>
      </c>
      <c r="I108" s="145">
        <v>1300</v>
      </c>
      <c r="J108" s="145">
        <v>2400</v>
      </c>
      <c r="K108" s="145">
        <v>1030</v>
      </c>
      <c r="L108" s="145">
        <v>1030</v>
      </c>
      <c r="M108" s="37" t="s">
        <v>78</v>
      </c>
      <c r="N108" s="37" t="s">
        <v>78</v>
      </c>
      <c r="O108" s="37" t="s">
        <v>78</v>
      </c>
      <c r="P108" s="37" t="s">
        <v>89</v>
      </c>
      <c r="Q108" s="37" t="s">
        <v>78</v>
      </c>
      <c r="R108" s="45" t="s">
        <v>82</v>
      </c>
      <c r="S108" s="142"/>
      <c r="U108" s="142"/>
      <c r="V108" s="195"/>
      <c r="W108" s="195"/>
      <c r="Z108" s="195"/>
      <c r="AA108" s="195"/>
    </row>
    <row r="109" spans="4:72" ht="30" hidden="1">
      <c r="D109" s="276"/>
      <c r="G109" s="144">
        <v>160</v>
      </c>
      <c r="H109" s="145">
        <v>130</v>
      </c>
      <c r="I109" s="145">
        <v>100</v>
      </c>
      <c r="J109" s="145">
        <v>100</v>
      </c>
      <c r="K109" s="145">
        <v>130</v>
      </c>
      <c r="L109" s="151">
        <v>100</v>
      </c>
      <c r="M109" s="37" t="s">
        <v>88</v>
      </c>
      <c r="N109" s="38" t="s">
        <v>80</v>
      </c>
      <c r="O109" s="38" t="s">
        <v>79</v>
      </c>
      <c r="P109" s="38" t="s">
        <v>83</v>
      </c>
      <c r="Q109" s="38" t="s">
        <v>84</v>
      </c>
      <c r="R109" s="45" t="s">
        <v>85</v>
      </c>
      <c r="S109" s="142"/>
      <c r="U109" s="142"/>
      <c r="V109" s="195"/>
      <c r="W109" s="195"/>
      <c r="Z109" s="195"/>
      <c r="AA109" s="195"/>
    </row>
    <row r="110" spans="4:72" ht="15.75" hidden="1" thickBot="1">
      <c r="D110" s="277"/>
      <c r="G110" s="144"/>
      <c r="H110" s="145"/>
      <c r="I110" s="145"/>
      <c r="J110" s="145"/>
      <c r="K110" s="145"/>
      <c r="L110" s="151">
        <v>40</v>
      </c>
      <c r="M110" s="37">
        <v>1</v>
      </c>
      <c r="N110" s="38">
        <v>2</v>
      </c>
      <c r="O110" s="38">
        <v>2</v>
      </c>
      <c r="P110" s="38">
        <v>1</v>
      </c>
      <c r="Q110" s="38">
        <v>1</v>
      </c>
      <c r="R110" s="45">
        <v>1</v>
      </c>
      <c r="S110" s="142"/>
      <c r="U110" s="142"/>
      <c r="V110" s="195"/>
      <c r="W110" s="195"/>
      <c r="Z110" s="195"/>
      <c r="AA110" s="195"/>
    </row>
    <row r="111" spans="4:72" hidden="1">
      <c r="D111" s="275" t="s">
        <v>35</v>
      </c>
      <c r="G111" s="152">
        <v>1500</v>
      </c>
      <c r="H111" s="153">
        <v>1500</v>
      </c>
      <c r="I111" s="153">
        <v>1300</v>
      </c>
      <c r="J111" s="153">
        <v>3900</v>
      </c>
      <c r="K111" s="153">
        <v>1050</v>
      </c>
      <c r="L111" s="154">
        <v>2240</v>
      </c>
      <c r="M111" s="43" t="s">
        <v>78</v>
      </c>
      <c r="N111" s="43" t="s">
        <v>78</v>
      </c>
      <c r="O111" s="43" t="s">
        <v>78</v>
      </c>
      <c r="P111" s="43" t="s">
        <v>78</v>
      </c>
      <c r="Q111" s="43" t="s">
        <v>78</v>
      </c>
      <c r="R111" s="155" t="s">
        <v>82</v>
      </c>
      <c r="S111" s="142"/>
      <c r="U111" s="142"/>
      <c r="V111" s="195"/>
      <c r="W111" s="195"/>
      <c r="Z111" s="195"/>
      <c r="AA111" s="195"/>
    </row>
    <row r="112" spans="4:72" ht="30" hidden="1">
      <c r="D112" s="276"/>
      <c r="G112" s="156">
        <v>160</v>
      </c>
      <c r="H112" s="151">
        <v>130</v>
      </c>
      <c r="I112" s="151">
        <v>100</v>
      </c>
      <c r="J112" s="151">
        <v>100</v>
      </c>
      <c r="K112" s="151">
        <v>130</v>
      </c>
      <c r="L112" s="151">
        <v>100</v>
      </c>
      <c r="M112" s="37" t="s">
        <v>88</v>
      </c>
      <c r="N112" s="38" t="s">
        <v>80</v>
      </c>
      <c r="O112" s="38" t="s">
        <v>79</v>
      </c>
      <c r="P112" s="38" t="s">
        <v>83</v>
      </c>
      <c r="Q112" s="38" t="s">
        <v>84</v>
      </c>
      <c r="R112" s="45" t="s">
        <v>85</v>
      </c>
      <c r="S112" s="142"/>
      <c r="U112" s="142"/>
      <c r="V112" s="195"/>
      <c r="W112" s="195"/>
      <c r="Z112" s="195"/>
      <c r="AA112" s="195"/>
    </row>
    <row r="113" spans="4:75" ht="15.75" hidden="1" thickBot="1">
      <c r="D113" s="277"/>
      <c r="G113" s="157"/>
      <c r="H113" s="158"/>
      <c r="I113" s="158"/>
      <c r="J113" s="158"/>
      <c r="K113" s="158"/>
      <c r="L113" s="158">
        <v>40</v>
      </c>
      <c r="M113" s="149">
        <v>1</v>
      </c>
      <c r="N113" s="149">
        <v>2</v>
      </c>
      <c r="O113" s="149">
        <v>2</v>
      </c>
      <c r="P113" s="149">
        <v>1</v>
      </c>
      <c r="Q113" s="149">
        <v>1</v>
      </c>
      <c r="R113" s="150">
        <v>1</v>
      </c>
      <c r="S113" s="142"/>
      <c r="U113" s="145"/>
      <c r="V113" s="195"/>
      <c r="W113" s="195"/>
      <c r="Z113" s="195"/>
      <c r="AA113" s="195"/>
    </row>
    <row r="114" spans="4:75" ht="30" hidden="1">
      <c r="D114" s="320" t="s">
        <v>36</v>
      </c>
      <c r="G114" s="152">
        <v>1500</v>
      </c>
      <c r="H114" s="153">
        <v>1500</v>
      </c>
      <c r="I114" s="153">
        <v>1300</v>
      </c>
      <c r="J114" s="153">
        <v>3900</v>
      </c>
      <c r="K114" s="153">
        <v>1050</v>
      </c>
      <c r="L114" s="154">
        <v>2240</v>
      </c>
      <c r="M114" s="43" t="s">
        <v>78</v>
      </c>
      <c r="N114" s="43" t="s">
        <v>78</v>
      </c>
      <c r="O114" s="43" t="s">
        <v>78</v>
      </c>
      <c r="P114" s="43" t="s">
        <v>89</v>
      </c>
      <c r="Q114" s="43" t="s">
        <v>78</v>
      </c>
      <c r="R114" s="155" t="s">
        <v>82</v>
      </c>
      <c r="S114" s="142"/>
      <c r="U114" s="142"/>
      <c r="V114" s="195"/>
      <c r="W114" s="195"/>
      <c r="Z114" s="195"/>
      <c r="AA114" s="195"/>
    </row>
    <row r="115" spans="4:75" ht="30" hidden="1">
      <c r="D115" s="321"/>
      <c r="G115" s="156">
        <v>160</v>
      </c>
      <c r="H115" s="151">
        <v>130</v>
      </c>
      <c r="I115" s="151">
        <v>100</v>
      </c>
      <c r="J115" s="151">
        <v>100</v>
      </c>
      <c r="K115" s="151">
        <v>130</v>
      </c>
      <c r="L115" s="151">
        <v>100</v>
      </c>
      <c r="M115" s="37" t="s">
        <v>88</v>
      </c>
      <c r="N115" s="38" t="s">
        <v>80</v>
      </c>
      <c r="O115" s="38" t="s">
        <v>79</v>
      </c>
      <c r="P115" s="38" t="s">
        <v>83</v>
      </c>
      <c r="Q115" s="38" t="s">
        <v>84</v>
      </c>
      <c r="R115" s="45" t="s">
        <v>85</v>
      </c>
      <c r="S115" s="142"/>
      <c r="U115" s="142"/>
      <c r="V115" s="195"/>
      <c r="W115" s="195"/>
      <c r="Z115" s="195"/>
      <c r="AA115" s="195"/>
    </row>
    <row r="116" spans="4:75" ht="15.75" hidden="1" thickBot="1">
      <c r="D116" s="322"/>
      <c r="G116" s="157"/>
      <c r="H116" s="158"/>
      <c r="I116" s="158"/>
      <c r="J116" s="158"/>
      <c r="K116" s="158"/>
      <c r="L116" s="158">
        <v>40</v>
      </c>
      <c r="M116" s="59">
        <v>1</v>
      </c>
      <c r="N116" s="60">
        <v>2</v>
      </c>
      <c r="O116" s="60">
        <v>2</v>
      </c>
      <c r="P116" s="60">
        <v>1</v>
      </c>
      <c r="Q116" s="60">
        <v>1</v>
      </c>
      <c r="R116" s="61">
        <v>1</v>
      </c>
      <c r="S116" s="142"/>
      <c r="U116" s="142"/>
      <c r="V116" s="195"/>
      <c r="W116" s="9"/>
      <c r="Z116" s="9"/>
      <c r="AA116" s="9"/>
    </row>
    <row r="117" spans="4:75" ht="15.75" hidden="1" customHeight="1">
      <c r="D117" s="275" t="s">
        <v>39</v>
      </c>
      <c r="G117" s="152">
        <v>1500</v>
      </c>
      <c r="H117" s="153">
        <v>1500</v>
      </c>
      <c r="I117" s="153">
        <v>1300</v>
      </c>
      <c r="J117" s="153">
        <v>3400</v>
      </c>
      <c r="K117" s="153">
        <v>1040</v>
      </c>
      <c r="L117" s="153">
        <v>2300</v>
      </c>
      <c r="M117" s="43" t="s">
        <v>78</v>
      </c>
      <c r="N117" s="43" t="s">
        <v>78</v>
      </c>
      <c r="O117" s="43" t="s">
        <v>78</v>
      </c>
      <c r="P117" s="43" t="s">
        <v>78</v>
      </c>
      <c r="Q117" s="43" t="s">
        <v>78</v>
      </c>
      <c r="R117" s="155" t="s">
        <v>82</v>
      </c>
      <c r="S117" s="142"/>
      <c r="U117" s="142"/>
      <c r="V117" s="195"/>
      <c r="W117" s="9"/>
      <c r="Z117" s="9"/>
      <c r="AA117" s="9"/>
      <c r="BV117" s="26"/>
      <c r="BW117" s="26"/>
    </row>
    <row r="118" spans="4:75" ht="30" hidden="1">
      <c r="D118" s="276"/>
      <c r="G118" s="156">
        <v>160</v>
      </c>
      <c r="H118" s="151">
        <v>130</v>
      </c>
      <c r="I118" s="151">
        <v>100</v>
      </c>
      <c r="J118" s="151">
        <v>100</v>
      </c>
      <c r="K118" s="151">
        <v>160</v>
      </c>
      <c r="L118" s="151">
        <v>100</v>
      </c>
      <c r="M118" s="37" t="s">
        <v>88</v>
      </c>
      <c r="N118" s="38" t="s">
        <v>80</v>
      </c>
      <c r="O118" s="38" t="s">
        <v>79</v>
      </c>
      <c r="P118" s="38" t="s">
        <v>83</v>
      </c>
      <c r="Q118" s="38" t="s">
        <v>84</v>
      </c>
      <c r="R118" s="45" t="s">
        <v>85</v>
      </c>
      <c r="S118" s="142"/>
      <c r="U118" s="142"/>
      <c r="V118" s="195"/>
      <c r="W118" s="9"/>
      <c r="Z118" s="9"/>
      <c r="AA118" s="9"/>
      <c r="BV118" s="26"/>
      <c r="BW118" s="26"/>
    </row>
    <row r="119" spans="4:75" ht="15.75" hidden="1" thickBot="1">
      <c r="D119" s="277"/>
      <c r="G119" s="148"/>
      <c r="H119" s="149"/>
      <c r="I119" s="149"/>
      <c r="J119" s="149"/>
      <c r="K119" s="149"/>
      <c r="L119" s="158">
        <v>40</v>
      </c>
      <c r="M119" s="149">
        <v>1</v>
      </c>
      <c r="N119" s="149">
        <v>2</v>
      </c>
      <c r="O119" s="149">
        <v>2</v>
      </c>
      <c r="P119" s="149">
        <v>1</v>
      </c>
      <c r="Q119" s="149">
        <v>1</v>
      </c>
      <c r="R119" s="150">
        <v>1</v>
      </c>
      <c r="S119" s="142"/>
      <c r="U119" s="142"/>
      <c r="V119" s="195"/>
      <c r="W119" s="9"/>
      <c r="Z119" s="9"/>
      <c r="AA119" s="9"/>
      <c r="BV119" s="26"/>
      <c r="BW119" s="26"/>
    </row>
    <row r="120" spans="4:75" hidden="1">
      <c r="D120" s="275" t="s">
        <v>40</v>
      </c>
      <c r="G120" s="152">
        <v>1500</v>
      </c>
      <c r="H120" s="153">
        <v>1500</v>
      </c>
      <c r="I120" s="153">
        <v>1300</v>
      </c>
      <c r="J120" s="154">
        <v>4400</v>
      </c>
      <c r="K120" s="154">
        <v>1050</v>
      </c>
      <c r="L120" s="154">
        <v>3230</v>
      </c>
      <c r="M120" s="43" t="s">
        <v>78</v>
      </c>
      <c r="N120" s="43" t="s">
        <v>78</v>
      </c>
      <c r="O120" s="43" t="s">
        <v>78</v>
      </c>
      <c r="P120" s="43" t="s">
        <v>78</v>
      </c>
      <c r="Q120" s="43" t="s">
        <v>78</v>
      </c>
      <c r="R120" s="155" t="s">
        <v>82</v>
      </c>
      <c r="S120" s="142"/>
      <c r="U120" s="142"/>
      <c r="V120" s="195"/>
      <c r="W120" s="9"/>
      <c r="Z120" s="9"/>
      <c r="AA120" s="9"/>
    </row>
    <row r="121" spans="4:75" ht="36.75" hidden="1" customHeight="1">
      <c r="D121" s="276"/>
      <c r="G121" s="156">
        <v>160</v>
      </c>
      <c r="H121" s="151">
        <v>130</v>
      </c>
      <c r="I121" s="151">
        <v>100</v>
      </c>
      <c r="J121" s="151">
        <v>100</v>
      </c>
      <c r="K121" s="151">
        <v>160</v>
      </c>
      <c r="L121" s="151">
        <v>100</v>
      </c>
      <c r="M121" s="37" t="s">
        <v>88</v>
      </c>
      <c r="N121" s="38" t="s">
        <v>80</v>
      </c>
      <c r="O121" s="38" t="s">
        <v>79</v>
      </c>
      <c r="P121" s="38" t="s">
        <v>83</v>
      </c>
      <c r="Q121" s="38" t="s">
        <v>84</v>
      </c>
      <c r="R121" s="45" t="s">
        <v>85</v>
      </c>
      <c r="S121" s="142"/>
      <c r="U121" s="142"/>
      <c r="V121" s="195"/>
      <c r="W121" s="9"/>
      <c r="Z121" s="9"/>
      <c r="AA121" s="9"/>
    </row>
    <row r="122" spans="4:75" ht="30.75" hidden="1" customHeight="1" thickBot="1">
      <c r="D122" s="277"/>
      <c r="E122" s="268" t="s">
        <v>144</v>
      </c>
      <c r="F122" s="269" t="s">
        <v>149</v>
      </c>
      <c r="G122" s="148"/>
      <c r="H122" s="149"/>
      <c r="I122" s="149"/>
      <c r="J122" s="149"/>
      <c r="K122" s="149"/>
      <c r="L122" s="149">
        <v>40</v>
      </c>
      <c r="M122" s="149">
        <v>1</v>
      </c>
      <c r="N122" s="149">
        <v>2</v>
      </c>
      <c r="O122" s="149">
        <v>2</v>
      </c>
      <c r="P122" s="149">
        <v>1</v>
      </c>
      <c r="Q122" s="149">
        <v>1</v>
      </c>
      <c r="R122" s="150">
        <v>1</v>
      </c>
      <c r="S122" s="142"/>
      <c r="U122" s="142"/>
      <c r="V122" s="195"/>
      <c r="W122" s="9"/>
      <c r="Z122" s="9"/>
      <c r="AA122" s="323"/>
    </row>
    <row r="123" spans="4:75" ht="45" hidden="1" customHeight="1">
      <c r="D123" s="275" t="s">
        <v>99</v>
      </c>
      <c r="E123" s="268"/>
      <c r="F123" s="269"/>
      <c r="G123" s="159"/>
      <c r="H123" s="154"/>
      <c r="I123" s="154"/>
      <c r="J123" s="154"/>
      <c r="K123" s="154"/>
      <c r="L123" s="154"/>
      <c r="M123" s="154"/>
      <c r="N123" s="154"/>
      <c r="O123" s="154"/>
      <c r="P123" s="154"/>
      <c r="Q123" s="154"/>
      <c r="R123" s="160"/>
      <c r="S123" s="100"/>
      <c r="T123" s="100"/>
      <c r="U123" s="142"/>
      <c r="V123" s="195"/>
      <c r="W123" s="9"/>
      <c r="Z123" s="9"/>
      <c r="AA123" s="323"/>
    </row>
    <row r="124" spans="4:75" hidden="1">
      <c r="D124" s="276"/>
      <c r="G124" s="144"/>
      <c r="H124" s="145"/>
      <c r="I124" s="145"/>
      <c r="J124" s="145"/>
      <c r="K124" s="145"/>
      <c r="L124" s="145"/>
      <c r="M124" s="145"/>
      <c r="N124" s="145"/>
      <c r="O124" s="145"/>
      <c r="P124" s="145"/>
      <c r="Q124" s="145"/>
      <c r="R124" s="146"/>
      <c r="S124" s="100"/>
      <c r="U124" s="142"/>
      <c r="V124" s="195"/>
      <c r="W124" s="9"/>
      <c r="Z124" s="9"/>
      <c r="AA124" s="195"/>
    </row>
    <row r="125" spans="4:75" ht="15.75" hidden="1" thickBot="1">
      <c r="D125" s="277"/>
      <c r="G125" s="148"/>
      <c r="H125" s="149"/>
      <c r="I125" s="149"/>
      <c r="J125" s="149"/>
      <c r="K125" s="149"/>
      <c r="L125" s="149"/>
      <c r="M125" s="149"/>
      <c r="N125" s="149"/>
      <c r="O125" s="149"/>
      <c r="P125" s="149"/>
      <c r="Q125" s="149"/>
      <c r="R125" s="150"/>
      <c r="S125" s="100"/>
      <c r="U125" s="142"/>
      <c r="V125" s="195"/>
      <c r="W125" s="9"/>
      <c r="Z125" s="9"/>
      <c r="AA125" s="195"/>
    </row>
    <row r="126" spans="4:75" hidden="1">
      <c r="D126" s="275" t="s">
        <v>41</v>
      </c>
      <c r="G126" s="159">
        <v>1500</v>
      </c>
      <c r="H126" s="154">
        <v>1500</v>
      </c>
      <c r="I126" s="154"/>
      <c r="J126" s="154">
        <v>3800</v>
      </c>
      <c r="K126" s="154">
        <v>1040</v>
      </c>
      <c r="L126" s="154">
        <v>2486</v>
      </c>
      <c r="M126" s="161" t="s">
        <v>82</v>
      </c>
      <c r="N126" s="161" t="s">
        <v>82</v>
      </c>
      <c r="O126" s="154" t="s">
        <v>98</v>
      </c>
      <c r="P126" s="161" t="s">
        <v>82</v>
      </c>
      <c r="Q126" s="161" t="s">
        <v>82</v>
      </c>
      <c r="R126" s="155" t="s">
        <v>82</v>
      </c>
      <c r="S126" s="142"/>
      <c r="U126" s="142"/>
      <c r="V126" s="99"/>
      <c r="W126" s="9"/>
      <c r="Z126" s="324"/>
      <c r="AA126" s="323"/>
    </row>
    <row r="127" spans="4:75" ht="35.25" hidden="1" customHeight="1">
      <c r="D127" s="276"/>
      <c r="G127" s="144">
        <v>140</v>
      </c>
      <c r="H127" s="145">
        <v>140</v>
      </c>
      <c r="I127" s="145"/>
      <c r="J127" s="151">
        <v>150</v>
      </c>
      <c r="K127" s="145">
        <v>140</v>
      </c>
      <c r="L127" s="151">
        <v>100</v>
      </c>
      <c r="M127" s="37" t="s">
        <v>88</v>
      </c>
      <c r="N127" s="38" t="s">
        <v>80</v>
      </c>
      <c r="O127" s="145" t="s">
        <v>98</v>
      </c>
      <c r="P127" s="38" t="s">
        <v>84</v>
      </c>
      <c r="Q127" s="38" t="s">
        <v>83</v>
      </c>
      <c r="R127" s="45" t="s">
        <v>85</v>
      </c>
      <c r="S127" s="142"/>
      <c r="U127" s="142"/>
      <c r="V127" s="142"/>
      <c r="W127" s="7"/>
      <c r="Z127" s="7"/>
      <c r="AA127" s="7"/>
    </row>
    <row r="128" spans="4:75" ht="31.5" hidden="1" customHeight="1" thickBot="1">
      <c r="D128" s="277"/>
      <c r="G128" s="148">
        <v>140</v>
      </c>
      <c r="H128" s="149">
        <v>140</v>
      </c>
      <c r="I128" s="149"/>
      <c r="J128" s="149">
        <v>70</v>
      </c>
      <c r="K128" s="149">
        <v>140</v>
      </c>
      <c r="L128" s="149">
        <v>50</v>
      </c>
      <c r="M128" s="149">
        <v>1</v>
      </c>
      <c r="N128" s="149">
        <v>1</v>
      </c>
      <c r="O128" s="149"/>
      <c r="P128" s="149">
        <v>1</v>
      </c>
      <c r="Q128" s="149">
        <v>1</v>
      </c>
      <c r="R128" s="150">
        <v>1</v>
      </c>
      <c r="S128" s="142"/>
      <c r="U128" s="142"/>
      <c r="V128" s="142"/>
      <c r="W128" s="7"/>
      <c r="Z128" s="7"/>
      <c r="AA128" s="7"/>
    </row>
    <row r="129" spans="4:27" hidden="1">
      <c r="D129" s="275" t="s">
        <v>42</v>
      </c>
      <c r="G129" s="144">
        <v>1500</v>
      </c>
      <c r="H129" s="145">
        <v>1500</v>
      </c>
      <c r="I129" s="162"/>
      <c r="J129" s="145">
        <v>4800</v>
      </c>
      <c r="K129" s="145">
        <v>1040</v>
      </c>
      <c r="L129" s="145">
        <v>2486</v>
      </c>
      <c r="M129" s="38" t="s">
        <v>82</v>
      </c>
      <c r="N129" s="38" t="s">
        <v>82</v>
      </c>
      <c r="O129" s="145" t="s">
        <v>98</v>
      </c>
      <c r="P129" s="38" t="s">
        <v>82</v>
      </c>
      <c r="Q129" s="38" t="s">
        <v>82</v>
      </c>
      <c r="R129" s="45" t="s">
        <v>82</v>
      </c>
      <c r="S129" s="142"/>
      <c r="U129" s="142"/>
      <c r="V129" s="142"/>
      <c r="W129" s="7"/>
      <c r="Z129" s="7"/>
      <c r="AA129" s="7"/>
    </row>
    <row r="130" spans="4:27" ht="30" hidden="1">
      <c r="D130" s="276"/>
      <c r="G130" s="144">
        <v>140</v>
      </c>
      <c r="H130" s="145">
        <v>140</v>
      </c>
      <c r="I130" s="162"/>
      <c r="J130" s="151">
        <v>150</v>
      </c>
      <c r="K130" s="145">
        <v>140</v>
      </c>
      <c r="L130" s="151">
        <v>100</v>
      </c>
      <c r="M130" s="37" t="s">
        <v>88</v>
      </c>
      <c r="N130" s="38" t="s">
        <v>80</v>
      </c>
      <c r="O130" s="145" t="s">
        <v>98</v>
      </c>
      <c r="P130" s="38" t="s">
        <v>84</v>
      </c>
      <c r="Q130" s="38" t="s">
        <v>83</v>
      </c>
      <c r="R130" s="45" t="s">
        <v>85</v>
      </c>
      <c r="S130" s="142"/>
      <c r="U130" s="142"/>
      <c r="V130" s="98"/>
      <c r="W130" s="7"/>
      <c r="Z130" s="7"/>
      <c r="AA130" s="7"/>
    </row>
    <row r="131" spans="4:27" ht="15.75" hidden="1" thickBot="1">
      <c r="D131" s="277"/>
      <c r="G131" s="144">
        <v>140</v>
      </c>
      <c r="H131" s="145">
        <v>140</v>
      </c>
      <c r="I131" s="162"/>
      <c r="J131" s="145">
        <v>70</v>
      </c>
      <c r="K131" s="145">
        <v>140</v>
      </c>
      <c r="L131" s="145">
        <v>50</v>
      </c>
      <c r="M131" s="145">
        <v>1</v>
      </c>
      <c r="N131" s="145">
        <v>1</v>
      </c>
      <c r="O131" s="145"/>
      <c r="P131" s="145">
        <v>1</v>
      </c>
      <c r="Q131" s="145">
        <v>1</v>
      </c>
      <c r="R131" s="146">
        <v>1</v>
      </c>
      <c r="S131" s="142"/>
      <c r="U131" s="142"/>
      <c r="V131" s="142"/>
      <c r="W131" s="7"/>
      <c r="Z131" s="7"/>
      <c r="AA131" s="7"/>
    </row>
    <row r="132" spans="4:27" hidden="1">
      <c r="D132" s="275" t="s">
        <v>113</v>
      </c>
      <c r="G132" s="159">
        <v>1500</v>
      </c>
      <c r="H132" s="154">
        <v>1500</v>
      </c>
      <c r="I132" s="154"/>
      <c r="J132" s="153">
        <v>4300</v>
      </c>
      <c r="K132" s="153">
        <v>1040</v>
      </c>
      <c r="L132" s="153">
        <v>1800</v>
      </c>
      <c r="M132" s="161" t="s">
        <v>82</v>
      </c>
      <c r="N132" s="161" t="s">
        <v>82</v>
      </c>
      <c r="O132" s="154" t="s">
        <v>98</v>
      </c>
      <c r="P132" s="161" t="s">
        <v>82</v>
      </c>
      <c r="Q132" s="161" t="s">
        <v>82</v>
      </c>
      <c r="R132" s="155" t="s">
        <v>82</v>
      </c>
      <c r="S132" s="142"/>
      <c r="U132" s="142"/>
      <c r="V132" s="142"/>
      <c r="W132" s="70"/>
      <c r="Z132" s="70"/>
      <c r="AA132" s="70"/>
    </row>
    <row r="133" spans="4:27" ht="30" hidden="1">
      <c r="D133" s="276"/>
      <c r="G133" s="144">
        <v>140</v>
      </c>
      <c r="H133" s="145">
        <v>140</v>
      </c>
      <c r="I133" s="145"/>
      <c r="J133" s="151">
        <v>100</v>
      </c>
      <c r="K133" s="151">
        <v>140</v>
      </c>
      <c r="L133" s="151">
        <v>100</v>
      </c>
      <c r="M133" s="37" t="s">
        <v>88</v>
      </c>
      <c r="N133" s="38" t="s">
        <v>80</v>
      </c>
      <c r="O133" s="145" t="s">
        <v>98</v>
      </c>
      <c r="P133" s="38" t="s">
        <v>84</v>
      </c>
      <c r="Q133" s="38" t="s">
        <v>83</v>
      </c>
      <c r="R133" s="45" t="s">
        <v>85</v>
      </c>
      <c r="S133" s="142"/>
      <c r="U133" s="142"/>
      <c r="V133" s="142"/>
      <c r="W133" s="70"/>
      <c r="Z133" s="70"/>
      <c r="AA133" s="70"/>
    </row>
    <row r="134" spans="4:27" ht="15.75" hidden="1" thickBot="1">
      <c r="D134" s="277"/>
      <c r="G134" s="148">
        <v>140</v>
      </c>
      <c r="H134" s="149">
        <v>140</v>
      </c>
      <c r="I134" s="149"/>
      <c r="J134" s="158">
        <v>50</v>
      </c>
      <c r="K134" s="158">
        <v>140</v>
      </c>
      <c r="L134" s="158">
        <v>50</v>
      </c>
      <c r="M134" s="149">
        <v>1</v>
      </c>
      <c r="N134" s="149">
        <v>2</v>
      </c>
      <c r="O134" s="149"/>
      <c r="P134" s="149">
        <v>1</v>
      </c>
      <c r="Q134" s="149">
        <v>1</v>
      </c>
      <c r="R134" s="150">
        <v>1</v>
      </c>
      <c r="S134" s="142"/>
      <c r="U134" s="142"/>
      <c r="V134" s="142"/>
      <c r="W134" s="70"/>
      <c r="Z134" s="70"/>
      <c r="AA134" s="70"/>
    </row>
    <row r="135" spans="4:27" s="82" customFormat="1" hidden="1">
      <c r="D135" s="275" t="s">
        <v>43</v>
      </c>
      <c r="G135" s="159">
        <v>1500</v>
      </c>
      <c r="H135" s="154">
        <v>1500</v>
      </c>
      <c r="I135" s="163"/>
      <c r="J135" s="164">
        <v>2800</v>
      </c>
      <c r="K135" s="153">
        <v>1040</v>
      </c>
      <c r="L135" s="164">
        <v>1800</v>
      </c>
      <c r="M135" s="161" t="s">
        <v>82</v>
      </c>
      <c r="N135" s="161" t="s">
        <v>82</v>
      </c>
      <c r="O135" s="154" t="s">
        <v>98</v>
      </c>
      <c r="P135" s="161" t="s">
        <v>82</v>
      </c>
      <c r="Q135" s="161" t="s">
        <v>82</v>
      </c>
      <c r="R135" s="155" t="s">
        <v>82</v>
      </c>
      <c r="S135" s="165"/>
      <c r="U135" s="165"/>
      <c r="V135" s="165"/>
      <c r="W135" s="83"/>
      <c r="Z135" s="319"/>
      <c r="AA135" s="319"/>
    </row>
    <row r="136" spans="4:27" ht="30" hidden="1">
      <c r="D136" s="276"/>
      <c r="G136" s="144">
        <v>140</v>
      </c>
      <c r="H136" s="145">
        <v>140</v>
      </c>
      <c r="I136" s="145"/>
      <c r="J136" s="166">
        <v>100</v>
      </c>
      <c r="K136" s="151">
        <v>140</v>
      </c>
      <c r="L136" s="166">
        <v>100</v>
      </c>
      <c r="M136" s="37" t="s">
        <v>88</v>
      </c>
      <c r="N136" s="38" t="s">
        <v>80</v>
      </c>
      <c r="O136" s="145" t="s">
        <v>98</v>
      </c>
      <c r="P136" s="38" t="s">
        <v>84</v>
      </c>
      <c r="Q136" s="38" t="s">
        <v>83</v>
      </c>
      <c r="R136" s="45" t="s">
        <v>85</v>
      </c>
      <c r="S136" s="142"/>
      <c r="U136" s="142"/>
      <c r="V136" s="142"/>
      <c r="W136" s="7"/>
      <c r="Z136" s="7"/>
      <c r="AA136" s="7"/>
    </row>
    <row r="137" spans="4:27" ht="15.75" hidden="1" thickBot="1">
      <c r="D137" s="277"/>
      <c r="G137" s="148">
        <v>140</v>
      </c>
      <c r="H137" s="149">
        <v>140</v>
      </c>
      <c r="I137" s="149"/>
      <c r="J137" s="149">
        <v>50</v>
      </c>
      <c r="K137" s="158">
        <v>140</v>
      </c>
      <c r="L137" s="167">
        <v>50</v>
      </c>
      <c r="M137" s="149">
        <v>1</v>
      </c>
      <c r="N137" s="149">
        <v>2</v>
      </c>
      <c r="O137" s="149"/>
      <c r="P137" s="149">
        <v>1</v>
      </c>
      <c r="Q137" s="149">
        <v>1</v>
      </c>
      <c r="R137" s="150">
        <v>1</v>
      </c>
      <c r="S137" s="142"/>
      <c r="U137" s="142"/>
      <c r="V137" s="142"/>
      <c r="W137" s="70"/>
      <c r="Z137" s="70"/>
      <c r="AA137" s="70"/>
    </row>
    <row r="138" spans="4:27" hidden="1">
      <c r="D138" s="275" t="s">
        <v>44</v>
      </c>
      <c r="G138" s="159">
        <v>1100</v>
      </c>
      <c r="H138" s="154"/>
      <c r="I138" s="154"/>
      <c r="J138" s="154">
        <v>3600</v>
      </c>
      <c r="K138" s="153">
        <v>1000</v>
      </c>
      <c r="L138" s="164">
        <v>2500</v>
      </c>
      <c r="M138" s="43" t="s">
        <v>78</v>
      </c>
      <c r="N138" s="154" t="s">
        <v>98</v>
      </c>
      <c r="O138" s="154" t="s">
        <v>98</v>
      </c>
      <c r="P138" s="43" t="s">
        <v>78</v>
      </c>
      <c r="Q138" s="43" t="s">
        <v>78</v>
      </c>
      <c r="R138" s="155" t="s">
        <v>82</v>
      </c>
      <c r="S138" s="142"/>
      <c r="T138" s="145"/>
      <c r="U138" s="142"/>
      <c r="V138" s="98"/>
      <c r="W138" s="88"/>
      <c r="Z138" s="88"/>
      <c r="AA138" s="88"/>
    </row>
    <row r="139" spans="4:27" ht="30" hidden="1">
      <c r="D139" s="276"/>
      <c r="G139" s="144">
        <v>160</v>
      </c>
      <c r="H139" s="145"/>
      <c r="I139" s="145"/>
      <c r="J139" s="151">
        <v>100</v>
      </c>
      <c r="K139" s="151">
        <v>160</v>
      </c>
      <c r="L139" s="166">
        <v>100</v>
      </c>
      <c r="M139" s="37" t="s">
        <v>88</v>
      </c>
      <c r="N139" s="145" t="s">
        <v>98</v>
      </c>
      <c r="O139" s="145" t="s">
        <v>98</v>
      </c>
      <c r="P139" s="38" t="s">
        <v>84</v>
      </c>
      <c r="Q139" s="38" t="s">
        <v>83</v>
      </c>
      <c r="R139" s="45" t="s">
        <v>85</v>
      </c>
      <c r="S139" s="142"/>
      <c r="T139" s="38"/>
      <c r="U139" s="142"/>
      <c r="V139" s="98"/>
      <c r="W139" s="7"/>
      <c r="Z139" s="7"/>
      <c r="AA139" s="7"/>
    </row>
    <row r="140" spans="4:27" ht="15.75" hidden="1" thickBot="1">
      <c r="D140" s="277"/>
      <c r="G140" s="144"/>
      <c r="H140" s="145"/>
      <c r="I140" s="145"/>
      <c r="J140" s="145"/>
      <c r="K140" s="145"/>
      <c r="L140" s="145">
        <v>40</v>
      </c>
      <c r="M140" s="145">
        <v>1</v>
      </c>
      <c r="N140" s="145"/>
      <c r="P140" s="38">
        <v>1</v>
      </c>
      <c r="Q140" s="38">
        <v>1</v>
      </c>
      <c r="R140" s="45">
        <v>1</v>
      </c>
      <c r="S140" s="142"/>
      <c r="T140" s="38"/>
      <c r="U140" s="142"/>
      <c r="V140" s="98"/>
      <c r="W140" s="88"/>
      <c r="Z140" s="88"/>
      <c r="AA140" s="88"/>
    </row>
    <row r="141" spans="4:27" hidden="1">
      <c r="D141" s="265" t="s">
        <v>45</v>
      </c>
      <c r="G141" s="159">
        <v>1500</v>
      </c>
      <c r="H141" s="153">
        <v>1350</v>
      </c>
      <c r="I141" s="153">
        <v>1300</v>
      </c>
      <c r="J141" s="154">
        <v>3200</v>
      </c>
      <c r="K141" s="154">
        <v>1040</v>
      </c>
      <c r="L141" s="153">
        <v>1900</v>
      </c>
      <c r="M141" s="154">
        <v>435</v>
      </c>
      <c r="N141" s="154">
        <v>1500</v>
      </c>
      <c r="O141" s="154" t="s">
        <v>78</v>
      </c>
      <c r="P141" s="154" t="s">
        <v>78</v>
      </c>
      <c r="Q141" s="154" t="s">
        <v>78</v>
      </c>
      <c r="R141" s="153" t="s">
        <v>132</v>
      </c>
      <c r="S141" s="168" t="s">
        <v>78</v>
      </c>
      <c r="T141" s="168" t="s">
        <v>82</v>
      </c>
      <c r="U141" s="168" t="s">
        <v>78</v>
      </c>
      <c r="V141" s="129" t="s">
        <v>78</v>
      </c>
      <c r="W141" s="7"/>
      <c r="Z141" s="7"/>
      <c r="AA141" s="7"/>
    </row>
    <row r="142" spans="4:27" ht="30" hidden="1">
      <c r="D142" s="266"/>
      <c r="G142" s="144">
        <v>160</v>
      </c>
      <c r="H142" s="151">
        <v>130</v>
      </c>
      <c r="I142" s="151">
        <v>100</v>
      </c>
      <c r="J142" s="151">
        <v>100</v>
      </c>
      <c r="K142" s="151">
        <v>160</v>
      </c>
      <c r="L142" s="151">
        <v>100</v>
      </c>
      <c r="M142" s="145">
        <v>100</v>
      </c>
      <c r="N142" s="145">
        <v>130</v>
      </c>
      <c r="O142" s="37" t="s">
        <v>88</v>
      </c>
      <c r="P142" s="151" t="s">
        <v>80</v>
      </c>
      <c r="Q142" s="151" t="s">
        <v>79</v>
      </c>
      <c r="R142" s="151" t="s">
        <v>83</v>
      </c>
      <c r="S142" s="151" t="s">
        <v>84</v>
      </c>
      <c r="T142" s="151" t="s">
        <v>85</v>
      </c>
      <c r="U142" s="145" t="s">
        <v>131</v>
      </c>
      <c r="V142" s="169" t="s">
        <v>142</v>
      </c>
    </row>
    <row r="143" spans="4:27" ht="15.75" hidden="1" thickBot="1">
      <c r="D143" s="267"/>
      <c r="G143" s="144"/>
      <c r="H143" s="145"/>
      <c r="I143" s="145"/>
      <c r="J143" s="145"/>
      <c r="K143" s="145"/>
      <c r="L143" s="151">
        <v>40</v>
      </c>
      <c r="M143" s="145"/>
      <c r="N143" s="145"/>
      <c r="O143" s="145">
        <v>2</v>
      </c>
      <c r="P143" s="145">
        <v>1</v>
      </c>
      <c r="Q143" s="145">
        <v>2</v>
      </c>
      <c r="R143" s="145">
        <v>2</v>
      </c>
      <c r="S143" s="100">
        <v>2</v>
      </c>
      <c r="T143" s="100">
        <v>2</v>
      </c>
      <c r="U143" s="100">
        <v>2</v>
      </c>
      <c r="V143" s="170">
        <v>2</v>
      </c>
    </row>
    <row r="144" spans="4:27" hidden="1">
      <c r="D144" s="265" t="s">
        <v>46</v>
      </c>
      <c r="G144" s="159">
        <v>1500</v>
      </c>
      <c r="H144" s="154">
        <v>1550</v>
      </c>
      <c r="I144" s="154">
        <v>1300</v>
      </c>
      <c r="J144" s="154">
        <v>3400</v>
      </c>
      <c r="K144" s="154">
        <v>1050</v>
      </c>
      <c r="L144" s="154">
        <v>1830</v>
      </c>
      <c r="M144" s="154">
        <v>900</v>
      </c>
      <c r="N144" s="154">
        <v>1500</v>
      </c>
      <c r="O144" s="154" t="s">
        <v>78</v>
      </c>
      <c r="P144" s="154" t="s">
        <v>78</v>
      </c>
      <c r="Q144" s="153" t="s">
        <v>78</v>
      </c>
      <c r="R144" s="154" t="s">
        <v>132</v>
      </c>
      <c r="S144" s="153" t="s">
        <v>78</v>
      </c>
      <c r="T144" s="153" t="s">
        <v>82</v>
      </c>
      <c r="U144" s="160" t="s">
        <v>78</v>
      </c>
      <c r="V144" s="129" t="s">
        <v>78</v>
      </c>
    </row>
    <row r="145" spans="4:22" ht="30" hidden="1">
      <c r="D145" s="266"/>
      <c r="G145" s="144">
        <v>160</v>
      </c>
      <c r="H145" s="151">
        <v>160</v>
      </c>
      <c r="I145" s="151">
        <v>100</v>
      </c>
      <c r="J145" s="151">
        <v>100</v>
      </c>
      <c r="K145" s="151">
        <v>160</v>
      </c>
      <c r="L145" s="151">
        <v>100</v>
      </c>
      <c r="M145" s="151">
        <v>100</v>
      </c>
      <c r="N145" s="145">
        <v>130</v>
      </c>
      <c r="O145" s="151" t="s">
        <v>88</v>
      </c>
      <c r="P145" s="151" t="s">
        <v>80</v>
      </c>
      <c r="Q145" s="145" t="s">
        <v>79</v>
      </c>
      <c r="R145" s="151" t="s">
        <v>83</v>
      </c>
      <c r="S145" s="151" t="s">
        <v>84</v>
      </c>
      <c r="T145" s="151" t="s">
        <v>85</v>
      </c>
      <c r="U145" s="147" t="s">
        <v>131</v>
      </c>
      <c r="V145" s="169" t="s">
        <v>142</v>
      </c>
    </row>
    <row r="146" spans="4:22" ht="15.75" hidden="1" thickBot="1">
      <c r="D146" s="267"/>
      <c r="G146" s="148"/>
      <c r="H146" s="149"/>
      <c r="I146" s="149"/>
      <c r="J146" s="149"/>
      <c r="K146" s="149"/>
      <c r="L146" s="149">
        <v>40</v>
      </c>
      <c r="M146" s="149"/>
      <c r="N146" s="149"/>
      <c r="O146" s="149">
        <v>1</v>
      </c>
      <c r="P146" s="149">
        <v>1</v>
      </c>
      <c r="Q146" s="149">
        <v>1</v>
      </c>
      <c r="R146" s="149">
        <v>1</v>
      </c>
      <c r="S146" s="171">
        <v>1</v>
      </c>
      <c r="T146" s="172"/>
      <c r="U146" s="170">
        <v>1</v>
      </c>
      <c r="V146" s="170">
        <v>1</v>
      </c>
    </row>
    <row r="147" spans="4:22" hidden="1">
      <c r="D147" s="259" t="s">
        <v>141</v>
      </c>
      <c r="G147" s="159">
        <v>1500</v>
      </c>
      <c r="H147" s="153">
        <v>1610</v>
      </c>
      <c r="I147" s="153">
        <v>1300</v>
      </c>
      <c r="J147" s="153">
        <v>3300</v>
      </c>
      <c r="K147" s="153">
        <v>1050</v>
      </c>
      <c r="L147" s="153">
        <v>1830</v>
      </c>
      <c r="M147" s="153">
        <v>900</v>
      </c>
      <c r="N147" s="154">
        <v>1500</v>
      </c>
      <c r="O147" s="154" t="s">
        <v>78</v>
      </c>
      <c r="P147" s="153" t="s">
        <v>78</v>
      </c>
      <c r="Q147" s="153" t="s">
        <v>78</v>
      </c>
      <c r="R147" s="153" t="s">
        <v>132</v>
      </c>
      <c r="S147" s="153" t="s">
        <v>78</v>
      </c>
      <c r="T147" s="153" t="s">
        <v>82</v>
      </c>
      <c r="U147" s="160" t="s">
        <v>78</v>
      </c>
      <c r="V147" s="129" t="s">
        <v>78</v>
      </c>
    </row>
    <row r="148" spans="4:22" ht="30" hidden="1">
      <c r="D148" s="260"/>
      <c r="G148" s="144">
        <v>160</v>
      </c>
      <c r="H148" s="151">
        <v>130</v>
      </c>
      <c r="I148" s="151">
        <v>100</v>
      </c>
      <c r="J148" s="151">
        <v>100</v>
      </c>
      <c r="K148" s="151">
        <v>130</v>
      </c>
      <c r="L148" s="151">
        <v>100</v>
      </c>
      <c r="M148" s="151">
        <v>100</v>
      </c>
      <c r="N148" s="145">
        <v>130</v>
      </c>
      <c r="O148" s="151" t="s">
        <v>88</v>
      </c>
      <c r="P148" s="151" t="s">
        <v>80</v>
      </c>
      <c r="Q148" s="145" t="s">
        <v>79</v>
      </c>
      <c r="R148" s="151" t="s">
        <v>83</v>
      </c>
      <c r="S148" s="151" t="s">
        <v>84</v>
      </c>
      <c r="T148" s="151" t="s">
        <v>85</v>
      </c>
      <c r="U148" s="147" t="s">
        <v>131</v>
      </c>
      <c r="V148" s="169" t="s">
        <v>142</v>
      </c>
    </row>
    <row r="149" spans="4:22" ht="15.75" hidden="1" thickBot="1">
      <c r="D149" s="261"/>
      <c r="G149" s="148"/>
      <c r="H149" s="149"/>
      <c r="I149" s="149"/>
      <c r="J149" s="149"/>
      <c r="K149" s="149"/>
      <c r="L149" s="158">
        <v>40</v>
      </c>
      <c r="M149" s="149"/>
      <c r="N149" s="149"/>
      <c r="O149" s="149">
        <v>1</v>
      </c>
      <c r="P149" s="149">
        <v>1</v>
      </c>
      <c r="Q149" s="149">
        <v>1</v>
      </c>
      <c r="R149" s="149">
        <v>1</v>
      </c>
      <c r="S149" s="172">
        <v>1</v>
      </c>
      <c r="T149" s="172">
        <v>1</v>
      </c>
      <c r="U149" s="170">
        <v>1</v>
      </c>
      <c r="V149" s="170">
        <v>1</v>
      </c>
    </row>
    <row r="150" spans="4:22" hidden="1">
      <c r="D150" s="265" t="s">
        <v>47</v>
      </c>
      <c r="G150" s="144">
        <v>1500</v>
      </c>
      <c r="H150" s="145">
        <v>1550</v>
      </c>
      <c r="I150" s="145">
        <v>1300</v>
      </c>
      <c r="J150" s="145">
        <v>3400</v>
      </c>
      <c r="K150" s="145">
        <v>1050</v>
      </c>
      <c r="L150" s="145">
        <v>1830</v>
      </c>
      <c r="M150" s="145">
        <v>900</v>
      </c>
      <c r="N150" s="145">
        <v>1500</v>
      </c>
      <c r="O150" s="145" t="s">
        <v>78</v>
      </c>
      <c r="P150" s="145" t="s">
        <v>78</v>
      </c>
      <c r="Q150" s="151" t="s">
        <v>78</v>
      </c>
      <c r="R150" s="145" t="s">
        <v>132</v>
      </c>
      <c r="S150" s="151" t="s">
        <v>78</v>
      </c>
      <c r="T150" s="151" t="s">
        <v>82</v>
      </c>
      <c r="U150" s="146" t="s">
        <v>78</v>
      </c>
      <c r="V150" s="129" t="s">
        <v>78</v>
      </c>
    </row>
    <row r="151" spans="4:22" ht="30" hidden="1">
      <c r="D151" s="266"/>
      <c r="G151" s="144">
        <v>160</v>
      </c>
      <c r="H151" s="151">
        <v>130</v>
      </c>
      <c r="I151" s="151">
        <v>100</v>
      </c>
      <c r="J151" s="151">
        <v>100</v>
      </c>
      <c r="K151" s="151">
        <v>160</v>
      </c>
      <c r="L151" s="151">
        <v>100</v>
      </c>
      <c r="M151" s="151">
        <v>100</v>
      </c>
      <c r="N151" s="145">
        <v>130</v>
      </c>
      <c r="O151" s="151" t="s">
        <v>88</v>
      </c>
      <c r="P151" s="151" t="s">
        <v>80</v>
      </c>
      <c r="Q151" s="145" t="s">
        <v>79</v>
      </c>
      <c r="R151" s="151" t="s">
        <v>83</v>
      </c>
      <c r="S151" s="151" t="s">
        <v>84</v>
      </c>
      <c r="T151" s="151" t="s">
        <v>85</v>
      </c>
      <c r="U151" s="147" t="s">
        <v>131</v>
      </c>
      <c r="V151" s="169" t="s">
        <v>142</v>
      </c>
    </row>
    <row r="152" spans="4:22" ht="15.75" hidden="1" thickBot="1">
      <c r="D152" s="267"/>
      <c r="G152" s="148"/>
      <c r="H152" s="149"/>
      <c r="I152" s="149"/>
      <c r="J152" s="149"/>
      <c r="K152" s="149"/>
      <c r="L152" s="149">
        <v>40</v>
      </c>
      <c r="M152" s="149"/>
      <c r="N152" s="149"/>
      <c r="O152" s="149">
        <v>1</v>
      </c>
      <c r="P152" s="149">
        <v>1</v>
      </c>
      <c r="Q152" s="149">
        <v>1</v>
      </c>
      <c r="R152" s="149">
        <v>1</v>
      </c>
      <c r="S152" s="172">
        <v>1</v>
      </c>
      <c r="T152" s="172">
        <v>1</v>
      </c>
      <c r="U152" s="173">
        <v>1</v>
      </c>
      <c r="V152" s="170">
        <v>1</v>
      </c>
    </row>
    <row r="153" spans="4:22" ht="30" hidden="1" customHeight="1">
      <c r="D153" s="265" t="s">
        <v>48</v>
      </c>
      <c r="G153" s="144">
        <v>1500</v>
      </c>
      <c r="H153" s="151">
        <v>1500</v>
      </c>
      <c r="I153" s="151">
        <v>1300</v>
      </c>
      <c r="J153" s="151">
        <v>4900</v>
      </c>
      <c r="K153" s="151">
        <v>1050</v>
      </c>
      <c r="L153" s="151">
        <v>3650</v>
      </c>
      <c r="M153" s="145" t="s">
        <v>78</v>
      </c>
      <c r="N153" s="145" t="s">
        <v>78</v>
      </c>
      <c r="O153" s="151" t="s">
        <v>78</v>
      </c>
      <c r="P153" s="145" t="s">
        <v>132</v>
      </c>
      <c r="Q153" s="151" t="s">
        <v>78</v>
      </c>
      <c r="R153" s="151" t="s">
        <v>82</v>
      </c>
      <c r="S153" s="169"/>
      <c r="T153" s="100"/>
      <c r="U153" s="142"/>
      <c r="V153" s="142"/>
    </row>
    <row r="154" spans="4:22" ht="30" hidden="1">
      <c r="D154" s="266"/>
      <c r="G154" s="144">
        <v>160</v>
      </c>
      <c r="H154" s="151">
        <v>130</v>
      </c>
      <c r="I154" s="151">
        <v>100</v>
      </c>
      <c r="J154" s="151">
        <v>100</v>
      </c>
      <c r="K154" s="151">
        <v>160</v>
      </c>
      <c r="L154" s="151">
        <v>100</v>
      </c>
      <c r="M154" s="151" t="s">
        <v>88</v>
      </c>
      <c r="N154" s="151" t="s">
        <v>80</v>
      </c>
      <c r="O154" s="145" t="s">
        <v>79</v>
      </c>
      <c r="P154" s="151" t="s">
        <v>83</v>
      </c>
      <c r="Q154" s="151" t="s">
        <v>84</v>
      </c>
      <c r="R154" s="151" t="s">
        <v>85</v>
      </c>
      <c r="S154" s="169"/>
      <c r="T154" s="100"/>
      <c r="U154" s="142"/>
      <c r="V154" s="142"/>
    </row>
    <row r="155" spans="4:22" ht="15.75" hidden="1" thickBot="1">
      <c r="D155" s="267"/>
      <c r="G155" s="148"/>
      <c r="H155" s="149"/>
      <c r="I155" s="149"/>
      <c r="J155" s="149"/>
      <c r="K155" s="149"/>
      <c r="L155" s="149">
        <v>40</v>
      </c>
      <c r="M155" s="149">
        <v>1</v>
      </c>
      <c r="N155" s="149">
        <v>2</v>
      </c>
      <c r="O155" s="149">
        <v>2</v>
      </c>
      <c r="P155" s="149">
        <v>1</v>
      </c>
      <c r="Q155" s="149">
        <v>1</v>
      </c>
      <c r="R155" s="149">
        <v>1</v>
      </c>
      <c r="S155" s="170"/>
      <c r="T155" s="100"/>
      <c r="U155" s="142"/>
      <c r="V155" s="142"/>
    </row>
    <row r="156" spans="4:22" hidden="1">
      <c r="D156" s="265" t="s">
        <v>49</v>
      </c>
      <c r="G156" s="159">
        <v>1500</v>
      </c>
      <c r="H156" s="154">
        <v>1500</v>
      </c>
      <c r="I156" s="154">
        <v>1300</v>
      </c>
      <c r="J156" s="154">
        <v>5400</v>
      </c>
      <c r="K156" s="154">
        <v>1050</v>
      </c>
      <c r="L156" s="154">
        <v>4000</v>
      </c>
      <c r="M156" s="145" t="s">
        <v>78</v>
      </c>
      <c r="N156" s="145" t="s">
        <v>78</v>
      </c>
      <c r="O156" s="151" t="s">
        <v>78</v>
      </c>
      <c r="P156" s="145" t="s">
        <v>132</v>
      </c>
      <c r="Q156" s="151" t="s">
        <v>78</v>
      </c>
      <c r="R156" s="151" t="s">
        <v>82</v>
      </c>
      <c r="S156" s="174"/>
      <c r="T156" s="100"/>
      <c r="U156" s="142"/>
      <c r="V156" s="142"/>
    </row>
    <row r="157" spans="4:22" ht="30" hidden="1">
      <c r="D157" s="266"/>
      <c r="E157" s="270" t="s">
        <v>144</v>
      </c>
      <c r="G157" s="144">
        <v>160</v>
      </c>
      <c r="H157" s="151">
        <v>130</v>
      </c>
      <c r="I157" s="151">
        <v>100</v>
      </c>
      <c r="J157" s="151">
        <v>100</v>
      </c>
      <c r="K157" s="151">
        <v>160</v>
      </c>
      <c r="L157" s="151">
        <v>100</v>
      </c>
      <c r="M157" s="151" t="s">
        <v>88</v>
      </c>
      <c r="N157" s="151" t="s">
        <v>80</v>
      </c>
      <c r="O157" s="145" t="s">
        <v>79</v>
      </c>
      <c r="P157" s="151" t="s">
        <v>83</v>
      </c>
      <c r="Q157" s="151" t="s">
        <v>84</v>
      </c>
      <c r="R157" s="151" t="s">
        <v>85</v>
      </c>
      <c r="S157" s="169"/>
      <c r="T157" s="100"/>
      <c r="U157" s="142"/>
      <c r="V157" s="142"/>
    </row>
    <row r="158" spans="4:22" ht="15" hidden="1" customHeight="1" thickBot="1">
      <c r="D158" s="267"/>
      <c r="E158" s="271"/>
      <c r="F158" s="37"/>
      <c r="G158" s="148"/>
      <c r="H158" s="149"/>
      <c r="I158" s="149"/>
      <c r="J158" s="149"/>
      <c r="K158" s="149"/>
      <c r="L158" s="149">
        <v>40</v>
      </c>
      <c r="M158" s="149">
        <v>1</v>
      </c>
      <c r="N158" s="149">
        <v>2</v>
      </c>
      <c r="O158" s="149">
        <v>2</v>
      </c>
      <c r="P158" s="149">
        <v>1</v>
      </c>
      <c r="Q158" s="149">
        <v>1</v>
      </c>
      <c r="R158" s="149">
        <v>1</v>
      </c>
      <c r="S158" s="170"/>
      <c r="T158" s="100"/>
      <c r="U158" s="142"/>
      <c r="V158" s="142"/>
    </row>
    <row r="159" spans="4:22" ht="30" hidden="1">
      <c r="D159" s="265" t="s">
        <v>50</v>
      </c>
      <c r="E159" s="271"/>
      <c r="F159" s="37" t="s">
        <v>145</v>
      </c>
      <c r="G159" s="144">
        <v>1500</v>
      </c>
      <c r="H159" s="151">
        <v>1500</v>
      </c>
      <c r="I159" s="151">
        <v>1300</v>
      </c>
      <c r="J159" s="151">
        <v>5400</v>
      </c>
      <c r="K159" s="151">
        <v>1050</v>
      </c>
      <c r="L159" s="151">
        <v>4000</v>
      </c>
      <c r="M159" s="145" t="s">
        <v>78</v>
      </c>
      <c r="N159" s="145" t="s">
        <v>78</v>
      </c>
      <c r="O159" s="151" t="s">
        <v>78</v>
      </c>
      <c r="P159" s="145" t="s">
        <v>132</v>
      </c>
      <c r="Q159" s="151" t="s">
        <v>78</v>
      </c>
      <c r="R159" s="151" t="s">
        <v>82</v>
      </c>
      <c r="S159" s="169"/>
      <c r="T159" s="100"/>
      <c r="U159" s="142"/>
      <c r="V159" s="142"/>
    </row>
    <row r="160" spans="4:22" ht="30" hidden="1">
      <c r="D160" s="266"/>
      <c r="E160" s="271"/>
      <c r="F160" s="37"/>
      <c r="G160" s="144">
        <v>160</v>
      </c>
      <c r="H160" s="151">
        <v>130</v>
      </c>
      <c r="I160" s="151">
        <v>100</v>
      </c>
      <c r="J160" s="151">
        <v>100</v>
      </c>
      <c r="K160" s="151">
        <v>160</v>
      </c>
      <c r="L160" s="151">
        <v>100</v>
      </c>
      <c r="M160" s="151" t="s">
        <v>88</v>
      </c>
      <c r="N160" s="151" t="s">
        <v>80</v>
      </c>
      <c r="O160" s="145" t="s">
        <v>79</v>
      </c>
      <c r="P160" s="151" t="s">
        <v>83</v>
      </c>
      <c r="Q160" s="151" t="s">
        <v>84</v>
      </c>
      <c r="R160" s="151" t="s">
        <v>85</v>
      </c>
      <c r="S160" s="169"/>
      <c r="T160" s="100"/>
      <c r="U160" s="142"/>
      <c r="V160" s="142"/>
    </row>
    <row r="161" spans="4:22" ht="15.75" hidden="1" thickBot="1">
      <c r="D161" s="267"/>
      <c r="G161" s="144"/>
      <c r="H161" s="145"/>
      <c r="I161" s="145"/>
      <c r="J161" s="145"/>
      <c r="K161" s="145"/>
      <c r="L161" s="145">
        <v>40</v>
      </c>
      <c r="M161" s="145">
        <v>1</v>
      </c>
      <c r="N161" s="145">
        <v>2</v>
      </c>
      <c r="O161" s="145">
        <v>2</v>
      </c>
      <c r="P161" s="145">
        <v>1</v>
      </c>
      <c r="Q161" s="145">
        <v>1</v>
      </c>
      <c r="R161" s="145">
        <v>1</v>
      </c>
      <c r="S161" s="169"/>
      <c r="T161" s="100"/>
      <c r="U161" s="142"/>
      <c r="V161" s="142"/>
    </row>
    <row r="162" spans="4:22" hidden="1">
      <c r="D162" s="265" t="s">
        <v>51</v>
      </c>
      <c r="G162" s="159">
        <v>1500</v>
      </c>
      <c r="H162" s="154">
        <v>1500</v>
      </c>
      <c r="I162" s="154">
        <v>1300</v>
      </c>
      <c r="J162" s="154">
        <v>4400</v>
      </c>
      <c r="K162" s="154">
        <v>1040</v>
      </c>
      <c r="L162" s="154">
        <v>2300</v>
      </c>
      <c r="M162" s="154">
        <v>1500</v>
      </c>
      <c r="N162" s="154">
        <v>1300</v>
      </c>
      <c r="O162" s="154" t="s">
        <v>78</v>
      </c>
      <c r="P162" s="154" t="s">
        <v>78</v>
      </c>
      <c r="Q162" s="153" t="s">
        <v>78</v>
      </c>
      <c r="R162" s="154" t="s">
        <v>132</v>
      </c>
      <c r="S162" s="153" t="s">
        <v>78</v>
      </c>
      <c r="T162" s="153" t="s">
        <v>82</v>
      </c>
      <c r="U162" s="168" t="s">
        <v>78</v>
      </c>
      <c r="V162" s="174" t="s">
        <v>78</v>
      </c>
    </row>
    <row r="163" spans="4:22" ht="30" hidden="1">
      <c r="D163" s="266"/>
      <c r="G163" s="144">
        <v>160</v>
      </c>
      <c r="H163" s="151">
        <v>160</v>
      </c>
      <c r="I163" s="151">
        <v>100</v>
      </c>
      <c r="J163" s="151">
        <v>100</v>
      </c>
      <c r="K163" s="151">
        <v>160</v>
      </c>
      <c r="L163" s="151">
        <v>100</v>
      </c>
      <c r="M163" s="151">
        <v>130</v>
      </c>
      <c r="N163" s="151">
        <v>100</v>
      </c>
      <c r="O163" s="151" t="s">
        <v>88</v>
      </c>
      <c r="P163" s="151" t="s">
        <v>146</v>
      </c>
      <c r="Q163" s="145" t="s">
        <v>147</v>
      </c>
      <c r="R163" s="151" t="s">
        <v>83</v>
      </c>
      <c r="S163" s="151" t="s">
        <v>84</v>
      </c>
      <c r="T163" s="151" t="s">
        <v>85</v>
      </c>
      <c r="U163" s="151" t="s">
        <v>80</v>
      </c>
      <c r="V163" s="146" t="s">
        <v>79</v>
      </c>
    </row>
    <row r="164" spans="4:22" ht="15.75" hidden="1" thickBot="1">
      <c r="D164" s="267"/>
      <c r="G164" s="148"/>
      <c r="H164" s="149"/>
      <c r="I164" s="149"/>
      <c r="J164" s="149"/>
      <c r="K164" s="149"/>
      <c r="L164" s="149">
        <v>40</v>
      </c>
      <c r="M164" s="149"/>
      <c r="N164" s="149"/>
      <c r="O164" s="149">
        <v>1</v>
      </c>
      <c r="P164" s="149">
        <v>1</v>
      </c>
      <c r="Q164" s="149">
        <v>1</v>
      </c>
      <c r="R164" s="149">
        <v>1</v>
      </c>
      <c r="S164" s="172">
        <v>1</v>
      </c>
      <c r="T164" s="172">
        <v>1</v>
      </c>
      <c r="U164" s="172">
        <v>1</v>
      </c>
      <c r="V164" s="170">
        <v>1</v>
      </c>
    </row>
    <row r="165" spans="4:22" hidden="1">
      <c r="D165" s="272" t="s">
        <v>52</v>
      </c>
      <c r="G165" s="159">
        <v>1100</v>
      </c>
      <c r="H165" s="154">
        <v>1100</v>
      </c>
      <c r="I165" s="154">
        <v>900</v>
      </c>
      <c r="J165" s="154">
        <v>3900</v>
      </c>
      <c r="K165" s="154">
        <v>1040</v>
      </c>
      <c r="L165" s="154">
        <v>2245</v>
      </c>
      <c r="M165" s="154" t="s">
        <v>78</v>
      </c>
      <c r="N165" s="154" t="s">
        <v>78</v>
      </c>
      <c r="O165" s="153" t="s">
        <v>78</v>
      </c>
      <c r="P165" s="154" t="s">
        <v>132</v>
      </c>
      <c r="Q165" s="153" t="s">
        <v>78</v>
      </c>
      <c r="R165" s="153" t="s">
        <v>82</v>
      </c>
      <c r="S165" s="168"/>
      <c r="T165" s="168"/>
      <c r="U165" s="168"/>
      <c r="V165" s="174"/>
    </row>
    <row r="166" spans="4:22" ht="30" hidden="1">
      <c r="D166" s="273"/>
      <c r="G166" s="144">
        <v>160</v>
      </c>
      <c r="H166" s="151">
        <v>130</v>
      </c>
      <c r="I166" s="151">
        <v>100</v>
      </c>
      <c r="J166" s="151">
        <v>100</v>
      </c>
      <c r="K166" s="151">
        <v>160</v>
      </c>
      <c r="L166" s="151">
        <v>100</v>
      </c>
      <c r="M166" s="151" t="s">
        <v>88</v>
      </c>
      <c r="N166" s="151" t="s">
        <v>80</v>
      </c>
      <c r="O166" s="145" t="s">
        <v>79</v>
      </c>
      <c r="P166" s="151" t="s">
        <v>83</v>
      </c>
      <c r="Q166" s="151" t="s">
        <v>84</v>
      </c>
      <c r="R166" s="151" t="s">
        <v>85</v>
      </c>
      <c r="S166" s="100"/>
      <c r="T166" s="100"/>
      <c r="U166" s="100"/>
      <c r="V166" s="169"/>
    </row>
    <row r="167" spans="4:22" ht="15.75" hidden="1" thickBot="1">
      <c r="D167" s="274"/>
      <c r="G167" s="148"/>
      <c r="H167" s="149"/>
      <c r="I167" s="149"/>
      <c r="J167" s="149"/>
      <c r="K167" s="149"/>
      <c r="L167" s="149">
        <v>40</v>
      </c>
      <c r="M167" s="149">
        <v>1</v>
      </c>
      <c r="N167" s="149">
        <v>2</v>
      </c>
      <c r="O167" s="149">
        <v>2</v>
      </c>
      <c r="P167" s="149">
        <v>1</v>
      </c>
      <c r="Q167" s="149">
        <v>1</v>
      </c>
      <c r="R167" s="149">
        <v>1</v>
      </c>
      <c r="S167" s="172"/>
      <c r="T167" s="172"/>
      <c r="U167" s="172"/>
      <c r="V167" s="170"/>
    </row>
    <row r="168" spans="4:22" hidden="1">
      <c r="D168" s="272" t="s">
        <v>53</v>
      </c>
      <c r="G168" s="159">
        <v>1500</v>
      </c>
      <c r="H168" s="154">
        <v>1640</v>
      </c>
      <c r="I168" s="154">
        <v>1500</v>
      </c>
      <c r="J168" s="154">
        <v>3400</v>
      </c>
      <c r="K168" s="154">
        <v>1040</v>
      </c>
      <c r="L168" s="154">
        <v>2243</v>
      </c>
      <c r="M168" s="154">
        <v>900</v>
      </c>
      <c r="N168" s="154" t="s">
        <v>78</v>
      </c>
      <c r="O168" s="154" t="s">
        <v>78</v>
      </c>
      <c r="P168" s="153" t="s">
        <v>78</v>
      </c>
      <c r="Q168" s="154" t="s">
        <v>132</v>
      </c>
      <c r="R168" s="153" t="s">
        <v>78</v>
      </c>
      <c r="S168" s="153" t="s">
        <v>82</v>
      </c>
      <c r="T168" s="146" t="s">
        <v>78</v>
      </c>
      <c r="U168" s="168"/>
      <c r="V168" s="174"/>
    </row>
    <row r="169" spans="4:22" ht="30" hidden="1">
      <c r="D169" s="273"/>
      <c r="G169" s="144">
        <v>130</v>
      </c>
      <c r="H169" s="151">
        <v>160</v>
      </c>
      <c r="I169" s="151">
        <v>130</v>
      </c>
      <c r="J169" s="151">
        <v>100</v>
      </c>
      <c r="K169" s="151">
        <v>160</v>
      </c>
      <c r="L169" s="151">
        <v>100</v>
      </c>
      <c r="M169" s="151">
        <v>100</v>
      </c>
      <c r="N169" s="151" t="s">
        <v>88</v>
      </c>
      <c r="O169" s="151" t="s">
        <v>80</v>
      </c>
      <c r="P169" s="145" t="s">
        <v>79</v>
      </c>
      <c r="Q169" s="151" t="s">
        <v>83</v>
      </c>
      <c r="R169" s="151" t="s">
        <v>84</v>
      </c>
      <c r="S169" s="151" t="s">
        <v>85</v>
      </c>
      <c r="T169" s="147" t="s">
        <v>131</v>
      </c>
      <c r="U169" s="100"/>
      <c r="V169" s="169"/>
    </row>
    <row r="170" spans="4:22" ht="15.75" hidden="1" thickBot="1">
      <c r="D170" s="274"/>
      <c r="G170" s="148"/>
      <c r="H170" s="149"/>
      <c r="I170" s="149"/>
      <c r="J170" s="149"/>
      <c r="K170" s="149"/>
      <c r="L170" s="149">
        <v>40</v>
      </c>
      <c r="M170" s="149"/>
      <c r="N170" s="149">
        <v>1</v>
      </c>
      <c r="O170" s="149">
        <v>1</v>
      </c>
      <c r="P170" s="149">
        <v>1</v>
      </c>
      <c r="Q170" s="149">
        <v>1</v>
      </c>
      <c r="R170" s="149">
        <v>1</v>
      </c>
      <c r="S170" s="172">
        <v>1</v>
      </c>
      <c r="T170" s="173">
        <v>2</v>
      </c>
      <c r="U170" s="172"/>
      <c r="V170" s="170"/>
    </row>
    <row r="171" spans="4:22" hidden="1">
      <c r="D171" s="265" t="s">
        <v>54</v>
      </c>
      <c r="G171" s="159">
        <v>1100</v>
      </c>
      <c r="H171" s="154">
        <v>1100</v>
      </c>
      <c r="I171" s="154">
        <v>900</v>
      </c>
      <c r="J171" s="154">
        <v>4400</v>
      </c>
      <c r="K171" s="154">
        <v>1040</v>
      </c>
      <c r="L171" s="154">
        <v>2245</v>
      </c>
      <c r="M171" s="154" t="s">
        <v>78</v>
      </c>
      <c r="N171" s="154" t="s">
        <v>78</v>
      </c>
      <c r="O171" s="153" t="s">
        <v>78</v>
      </c>
      <c r="P171" s="154" t="s">
        <v>132</v>
      </c>
      <c r="Q171" s="153" t="s">
        <v>78</v>
      </c>
      <c r="R171" s="153" t="s">
        <v>82</v>
      </c>
      <c r="S171" s="153"/>
      <c r="T171" s="146"/>
      <c r="U171" s="100"/>
      <c r="V171" s="100"/>
    </row>
    <row r="172" spans="4:22" ht="30" hidden="1">
      <c r="D172" s="266"/>
      <c r="G172" s="144">
        <v>160</v>
      </c>
      <c r="H172" s="151">
        <v>130</v>
      </c>
      <c r="I172" s="151">
        <v>100</v>
      </c>
      <c r="J172" s="151">
        <v>100</v>
      </c>
      <c r="K172" s="151">
        <v>160</v>
      </c>
      <c r="L172" s="151">
        <v>100</v>
      </c>
      <c r="M172" s="151" t="s">
        <v>88</v>
      </c>
      <c r="N172" s="151" t="s">
        <v>80</v>
      </c>
      <c r="O172" s="145" t="s">
        <v>79</v>
      </c>
      <c r="P172" s="151" t="s">
        <v>83</v>
      </c>
      <c r="Q172" s="151" t="s">
        <v>84</v>
      </c>
      <c r="R172" s="151" t="s">
        <v>85</v>
      </c>
      <c r="S172" s="151"/>
      <c r="T172" s="147"/>
    </row>
    <row r="173" spans="4:22" ht="15.75" hidden="1" thickBot="1">
      <c r="D173" s="267"/>
      <c r="G173" s="148"/>
      <c r="H173" s="149"/>
      <c r="I173" s="149"/>
      <c r="J173" s="149"/>
      <c r="K173" s="149"/>
      <c r="L173" s="149">
        <v>40</v>
      </c>
      <c r="M173" s="149">
        <v>1</v>
      </c>
      <c r="N173" s="149">
        <v>2</v>
      </c>
      <c r="O173" s="149">
        <v>2</v>
      </c>
      <c r="P173" s="149">
        <v>1</v>
      </c>
      <c r="Q173" s="149">
        <v>1</v>
      </c>
      <c r="R173" s="149">
        <v>1</v>
      </c>
      <c r="S173" s="172"/>
      <c r="T173" s="173"/>
    </row>
    <row r="174" spans="4:22" hidden="1">
      <c r="D174" s="272" t="s">
        <v>55</v>
      </c>
      <c r="G174" s="62">
        <v>1500</v>
      </c>
      <c r="H174" s="63">
        <v>1500</v>
      </c>
      <c r="I174" s="63"/>
      <c r="J174" s="63">
        <v>3800</v>
      </c>
      <c r="K174" s="63">
        <v>1040</v>
      </c>
      <c r="L174" s="63">
        <v>2565</v>
      </c>
      <c r="M174" s="63" t="s">
        <v>82</v>
      </c>
      <c r="N174" s="63" t="s">
        <v>148</v>
      </c>
      <c r="O174" s="63"/>
      <c r="P174" s="63" t="s">
        <v>82</v>
      </c>
      <c r="Q174" s="63" t="s">
        <v>82</v>
      </c>
      <c r="R174" s="63" t="s">
        <v>82</v>
      </c>
      <c r="S174" s="63"/>
      <c r="T174" s="123"/>
    </row>
    <row r="175" spans="4:22" ht="30" hidden="1">
      <c r="D175" s="273"/>
      <c r="G175" s="64">
        <v>140</v>
      </c>
      <c r="H175" s="65">
        <v>140</v>
      </c>
      <c r="I175" s="65"/>
      <c r="J175" s="65">
        <v>100</v>
      </c>
      <c r="K175" s="65">
        <v>140</v>
      </c>
      <c r="L175" s="65">
        <v>100</v>
      </c>
      <c r="M175" s="65" t="s">
        <v>88</v>
      </c>
      <c r="N175" s="65" t="s">
        <v>80</v>
      </c>
      <c r="O175" s="65"/>
      <c r="P175" s="65" t="s">
        <v>83</v>
      </c>
      <c r="Q175" s="65" t="s">
        <v>84</v>
      </c>
      <c r="R175" s="65" t="s">
        <v>85</v>
      </c>
      <c r="S175" s="65"/>
      <c r="T175" s="124"/>
    </row>
    <row r="176" spans="4:22" ht="15.75" hidden="1" thickBot="1">
      <c r="D176" s="274"/>
      <c r="G176" s="67">
        <v>140</v>
      </c>
      <c r="H176" s="68">
        <v>140</v>
      </c>
      <c r="I176" s="68"/>
      <c r="J176" s="68">
        <v>50</v>
      </c>
      <c r="K176" s="68">
        <v>140</v>
      </c>
      <c r="L176" s="68">
        <v>50</v>
      </c>
      <c r="M176" s="68">
        <v>1</v>
      </c>
      <c r="N176" s="68">
        <v>1</v>
      </c>
      <c r="O176" s="68"/>
      <c r="P176" s="68">
        <v>1</v>
      </c>
      <c r="Q176" s="68">
        <v>1</v>
      </c>
      <c r="R176" s="68">
        <v>1</v>
      </c>
      <c r="S176" s="68"/>
      <c r="T176" s="69"/>
    </row>
    <row r="177" spans="4:20" hidden="1">
      <c r="D177" s="265" t="s">
        <v>56</v>
      </c>
      <c r="G177" s="62">
        <v>1500</v>
      </c>
      <c r="H177" s="63">
        <v>1500</v>
      </c>
      <c r="I177" s="63">
        <v>1300</v>
      </c>
      <c r="J177" s="63">
        <v>1900</v>
      </c>
      <c r="K177" s="63">
        <v>1040</v>
      </c>
      <c r="L177" s="63">
        <v>2030</v>
      </c>
      <c r="M177" s="154" t="s">
        <v>78</v>
      </c>
      <c r="N177" s="154" t="s">
        <v>78</v>
      </c>
      <c r="O177" s="153" t="s">
        <v>78</v>
      </c>
      <c r="P177" s="154" t="s">
        <v>132</v>
      </c>
      <c r="Q177" s="153" t="s">
        <v>78</v>
      </c>
      <c r="R177" s="153" t="s">
        <v>82</v>
      </c>
      <c r="S177" s="63"/>
      <c r="T177" s="123"/>
    </row>
    <row r="178" spans="4:20" ht="30" hidden="1">
      <c r="D178" s="266"/>
      <c r="G178" s="34">
        <v>160</v>
      </c>
      <c r="H178" s="66">
        <v>130</v>
      </c>
      <c r="I178" s="26">
        <v>100</v>
      </c>
      <c r="J178" s="66">
        <v>100</v>
      </c>
      <c r="K178" s="66">
        <v>100</v>
      </c>
      <c r="L178" s="66">
        <v>100</v>
      </c>
      <c r="M178" s="151" t="s">
        <v>88</v>
      </c>
      <c r="N178" s="151" t="s">
        <v>80</v>
      </c>
      <c r="O178" s="145" t="s">
        <v>79</v>
      </c>
      <c r="P178" s="151" t="s">
        <v>83</v>
      </c>
      <c r="Q178" s="151" t="s">
        <v>84</v>
      </c>
      <c r="R178" s="151" t="s">
        <v>85</v>
      </c>
      <c r="S178" s="26"/>
      <c r="T178" s="35"/>
    </row>
    <row r="179" spans="4:20" ht="15.75" hidden="1" thickBot="1">
      <c r="D179" s="267"/>
      <c r="G179" s="19"/>
      <c r="H179" s="20"/>
      <c r="I179" s="20"/>
      <c r="J179" s="20"/>
      <c r="K179" s="20"/>
      <c r="L179" s="20">
        <v>40</v>
      </c>
      <c r="M179" s="149">
        <v>1</v>
      </c>
      <c r="N179" s="149">
        <v>2</v>
      </c>
      <c r="O179" s="149">
        <v>2</v>
      </c>
      <c r="P179" s="149">
        <v>1</v>
      </c>
      <c r="Q179" s="149">
        <v>1</v>
      </c>
      <c r="R179" s="149">
        <v>1</v>
      </c>
      <c r="S179" s="20"/>
      <c r="T179" s="21"/>
    </row>
    <row r="180" spans="4:20" hidden="1">
      <c r="D180" s="272" t="s">
        <v>57</v>
      </c>
      <c r="G180" s="1">
        <v>1500</v>
      </c>
      <c r="H180" s="17">
        <v>1500</v>
      </c>
      <c r="I180" s="17">
        <v>900</v>
      </c>
      <c r="J180" s="17">
        <v>3150</v>
      </c>
      <c r="K180" s="17">
        <v>1050</v>
      </c>
      <c r="L180" s="17">
        <v>2200</v>
      </c>
      <c r="M180" s="154" t="s">
        <v>78</v>
      </c>
      <c r="N180" s="154" t="s">
        <v>78</v>
      </c>
      <c r="O180" s="154" t="s">
        <v>78</v>
      </c>
      <c r="P180" s="154" t="s">
        <v>78</v>
      </c>
      <c r="Q180" s="154" t="s">
        <v>78</v>
      </c>
      <c r="R180" s="154" t="s">
        <v>82</v>
      </c>
      <c r="S180" s="17"/>
      <c r="T180" s="18"/>
    </row>
    <row r="181" spans="4:20" ht="30" hidden="1">
      <c r="D181" s="273"/>
      <c r="G181" s="34">
        <v>160</v>
      </c>
      <c r="H181" s="66">
        <v>130</v>
      </c>
      <c r="I181" s="36">
        <v>100</v>
      </c>
      <c r="J181" s="66">
        <v>100</v>
      </c>
      <c r="K181" s="66">
        <v>160</v>
      </c>
      <c r="L181" s="66">
        <v>100</v>
      </c>
      <c r="M181" s="151" t="s">
        <v>88</v>
      </c>
      <c r="N181" s="151" t="s">
        <v>80</v>
      </c>
      <c r="O181" s="151" t="s">
        <v>79</v>
      </c>
      <c r="P181" s="151" t="s">
        <v>83</v>
      </c>
      <c r="Q181" s="151" t="s">
        <v>84</v>
      </c>
      <c r="R181" s="151" t="s">
        <v>85</v>
      </c>
      <c r="S181" s="26"/>
      <c r="T181" s="35"/>
    </row>
    <row r="182" spans="4:20" ht="15.75" hidden="1" thickBot="1">
      <c r="D182" s="274"/>
      <c r="G182" s="19"/>
      <c r="H182" s="20"/>
      <c r="I182" s="20"/>
      <c r="J182" s="20"/>
      <c r="K182" s="20"/>
      <c r="L182" s="20">
        <v>40</v>
      </c>
      <c r="M182" s="20">
        <v>2</v>
      </c>
      <c r="N182" s="20">
        <v>2</v>
      </c>
      <c r="O182" s="20">
        <v>2</v>
      </c>
      <c r="P182" s="20">
        <v>2</v>
      </c>
      <c r="Q182" s="20">
        <v>2</v>
      </c>
      <c r="R182" s="20">
        <v>2</v>
      </c>
      <c r="S182" s="20"/>
      <c r="T182" s="21"/>
    </row>
    <row r="183" spans="4:20" hidden="1">
      <c r="D183" s="265" t="s">
        <v>58</v>
      </c>
      <c r="G183" s="1">
        <v>1500</v>
      </c>
      <c r="H183" s="17">
        <v>1500</v>
      </c>
      <c r="I183" s="17">
        <v>1500</v>
      </c>
      <c r="J183" s="17">
        <v>3300</v>
      </c>
      <c r="K183" s="17">
        <v>1040</v>
      </c>
      <c r="L183" s="17">
        <v>1800</v>
      </c>
      <c r="M183" s="63" t="s">
        <v>82</v>
      </c>
      <c r="N183" s="63" t="s">
        <v>148</v>
      </c>
      <c r="O183" s="63" t="s">
        <v>82</v>
      </c>
      <c r="P183" s="63" t="s">
        <v>82</v>
      </c>
      <c r="Q183" s="63" t="s">
        <v>82</v>
      </c>
      <c r="R183" s="63" t="s">
        <v>82</v>
      </c>
      <c r="S183" s="17"/>
      <c r="T183" s="18"/>
    </row>
    <row r="184" spans="4:20" ht="30" hidden="1">
      <c r="D184" s="266"/>
      <c r="E184" s="270" t="s">
        <v>144</v>
      </c>
      <c r="G184" s="34">
        <v>140</v>
      </c>
      <c r="H184" s="36">
        <v>140</v>
      </c>
      <c r="I184" s="36">
        <v>140</v>
      </c>
      <c r="J184" s="36">
        <v>100</v>
      </c>
      <c r="K184" s="36">
        <v>140</v>
      </c>
      <c r="L184" s="36">
        <v>100</v>
      </c>
      <c r="M184" s="65" t="s">
        <v>88</v>
      </c>
      <c r="N184" s="65" t="s">
        <v>80</v>
      </c>
      <c r="O184" s="65" t="s">
        <v>79</v>
      </c>
      <c r="P184" s="65" t="s">
        <v>83</v>
      </c>
      <c r="Q184" s="65" t="s">
        <v>84</v>
      </c>
      <c r="R184" s="65" t="s">
        <v>85</v>
      </c>
      <c r="S184" s="26"/>
      <c r="T184" s="35"/>
    </row>
    <row r="185" spans="4:20" ht="15.75" hidden="1" thickBot="1">
      <c r="D185" s="267"/>
      <c r="E185" s="271"/>
      <c r="F185" t="s">
        <v>149</v>
      </c>
      <c r="G185" s="19">
        <v>140</v>
      </c>
      <c r="H185" s="20">
        <v>140</v>
      </c>
      <c r="I185" s="20">
        <v>140</v>
      </c>
      <c r="J185" s="20">
        <v>50</v>
      </c>
      <c r="K185" s="20">
        <v>140</v>
      </c>
      <c r="L185" s="20">
        <v>50</v>
      </c>
      <c r="M185" s="68">
        <v>1</v>
      </c>
      <c r="N185" s="68">
        <v>1</v>
      </c>
      <c r="O185" s="68">
        <v>1</v>
      </c>
      <c r="P185" s="68">
        <v>1</v>
      </c>
      <c r="Q185" s="68">
        <v>1</v>
      </c>
      <c r="R185" s="68">
        <v>1</v>
      </c>
      <c r="S185" s="20"/>
      <c r="T185" s="21"/>
    </row>
    <row r="186" spans="4:20" hidden="1">
      <c r="D186" s="272" t="s">
        <v>59</v>
      </c>
      <c r="E186" s="271"/>
      <c r="F186" t="s">
        <v>150</v>
      </c>
      <c r="G186" s="1"/>
      <c r="H186" s="17"/>
      <c r="I186" s="17"/>
      <c r="J186" s="17"/>
      <c r="K186" s="17"/>
      <c r="L186" s="17"/>
      <c r="M186" s="63"/>
      <c r="N186" s="63"/>
      <c r="O186" s="63"/>
      <c r="P186" s="63"/>
      <c r="Q186" s="63"/>
      <c r="R186" s="63"/>
      <c r="S186" s="17"/>
      <c r="T186" s="18"/>
    </row>
    <row r="187" spans="4:20" hidden="1">
      <c r="D187" s="273"/>
      <c r="E187" s="271"/>
      <c r="G187" s="34"/>
      <c r="H187" s="26"/>
      <c r="I187" s="26"/>
      <c r="J187" s="26"/>
      <c r="K187" s="26"/>
      <c r="L187" s="26"/>
      <c r="M187" s="26"/>
      <c r="N187" s="26"/>
      <c r="O187" s="26"/>
      <c r="P187" s="26"/>
      <c r="Q187" s="26"/>
      <c r="R187" s="26"/>
      <c r="S187" s="26"/>
      <c r="T187" s="35"/>
    </row>
    <row r="188" spans="4:20" ht="15.75" hidden="1" thickBot="1">
      <c r="D188" s="274"/>
      <c r="E188" s="270" t="s">
        <v>144</v>
      </c>
      <c r="G188" s="19"/>
      <c r="H188" s="20"/>
      <c r="I188" s="20"/>
      <c r="J188" s="20"/>
      <c r="K188" s="20"/>
      <c r="L188" s="20"/>
      <c r="M188" s="20"/>
      <c r="N188" s="20"/>
      <c r="O188" s="20"/>
      <c r="P188" s="20"/>
      <c r="Q188" s="20"/>
      <c r="R188" s="20"/>
      <c r="S188" s="20"/>
      <c r="T188" s="21"/>
    </row>
    <row r="189" spans="4:20" hidden="1">
      <c r="D189" s="265" t="s">
        <v>60</v>
      </c>
      <c r="E189" s="271"/>
      <c r="F189" t="s">
        <v>149</v>
      </c>
      <c r="G189" s="1"/>
      <c r="H189" s="17"/>
      <c r="I189" s="17"/>
      <c r="J189" s="17"/>
      <c r="K189" s="17"/>
      <c r="L189" s="17"/>
      <c r="M189" s="63"/>
      <c r="N189" s="63"/>
      <c r="O189" s="63"/>
      <c r="P189" s="63"/>
      <c r="Q189" s="63"/>
      <c r="R189" s="63"/>
      <c r="S189" s="17"/>
      <c r="T189" s="18"/>
    </row>
    <row r="190" spans="4:20" hidden="1">
      <c r="D190" s="266"/>
      <c r="E190" s="271"/>
      <c r="F190" t="s">
        <v>150</v>
      </c>
      <c r="G190" s="34"/>
      <c r="H190" s="26"/>
      <c r="I190" s="26"/>
      <c r="J190" s="26"/>
      <c r="K190" s="26"/>
      <c r="L190" s="26"/>
      <c r="M190" s="26"/>
      <c r="N190" s="26"/>
      <c r="O190" s="26"/>
      <c r="P190" s="26"/>
      <c r="Q190" s="26"/>
      <c r="R190" s="26"/>
      <c r="S190" s="26"/>
      <c r="T190" s="35"/>
    </row>
    <row r="191" spans="4:20" ht="15.75" hidden="1" thickBot="1">
      <c r="D191" s="267"/>
      <c r="E191" s="271"/>
      <c r="F191" t="s">
        <v>151</v>
      </c>
      <c r="G191" s="19"/>
      <c r="H191" s="20"/>
      <c r="I191" s="20"/>
      <c r="J191" s="20"/>
      <c r="K191" s="20"/>
      <c r="L191" s="20"/>
      <c r="M191" s="20"/>
      <c r="N191" s="20"/>
      <c r="O191" s="20"/>
      <c r="P191" s="20"/>
      <c r="Q191" s="20"/>
      <c r="R191" s="20"/>
      <c r="S191" s="20"/>
      <c r="T191" s="21"/>
    </row>
    <row r="192" spans="4:20" hidden="1">
      <c r="D192" s="272" t="s">
        <v>61</v>
      </c>
      <c r="E192" s="175"/>
      <c r="G192" s="1">
        <v>1500</v>
      </c>
      <c r="H192" s="17">
        <v>1500</v>
      </c>
      <c r="I192" s="17"/>
      <c r="J192" s="17">
        <v>3280</v>
      </c>
      <c r="K192" s="17">
        <v>1040</v>
      </c>
      <c r="L192" s="17">
        <v>1800</v>
      </c>
      <c r="M192" s="63" t="s">
        <v>82</v>
      </c>
      <c r="N192" s="63" t="s">
        <v>148</v>
      </c>
      <c r="O192" s="63"/>
      <c r="P192" s="63" t="s">
        <v>82</v>
      </c>
      <c r="Q192" s="63" t="s">
        <v>82</v>
      </c>
      <c r="R192" s="63" t="s">
        <v>82</v>
      </c>
      <c r="S192" s="17"/>
      <c r="T192" s="18"/>
    </row>
    <row r="193" spans="4:22" ht="30" hidden="1">
      <c r="D193" s="273"/>
      <c r="G193" s="34">
        <v>140</v>
      </c>
      <c r="H193" s="26">
        <v>140</v>
      </c>
      <c r="I193" s="26"/>
      <c r="J193" s="26">
        <v>100</v>
      </c>
      <c r="K193" s="36">
        <v>140</v>
      </c>
      <c r="L193" s="36">
        <v>140</v>
      </c>
      <c r="M193" s="65" t="s">
        <v>88</v>
      </c>
      <c r="N193" s="65" t="s">
        <v>80</v>
      </c>
      <c r="O193" s="65"/>
      <c r="P193" s="65" t="s">
        <v>83</v>
      </c>
      <c r="Q193" s="65" t="s">
        <v>84</v>
      </c>
      <c r="R193" s="65" t="s">
        <v>85</v>
      </c>
      <c r="S193" s="26"/>
      <c r="T193" s="35"/>
    </row>
    <row r="194" spans="4:22" ht="15.75" hidden="1" thickBot="1">
      <c r="D194" s="274"/>
      <c r="G194" s="34">
        <v>140</v>
      </c>
      <c r="H194" s="26">
        <v>140</v>
      </c>
      <c r="I194" s="26"/>
      <c r="J194" s="26">
        <v>50</v>
      </c>
      <c r="K194" s="26">
        <v>140</v>
      </c>
      <c r="L194" s="26">
        <v>140</v>
      </c>
      <c r="M194" s="65">
        <v>2</v>
      </c>
      <c r="N194" s="65">
        <v>3</v>
      </c>
      <c r="O194" s="65"/>
      <c r="P194" s="65">
        <v>2</v>
      </c>
      <c r="Q194" s="65">
        <v>2</v>
      </c>
      <c r="R194" s="65">
        <v>2</v>
      </c>
      <c r="S194" s="26"/>
      <c r="T194" s="35"/>
    </row>
    <row r="195" spans="4:22" hidden="1">
      <c r="D195" s="265" t="s">
        <v>62</v>
      </c>
      <c r="G195" s="1">
        <v>1500</v>
      </c>
      <c r="H195" s="17">
        <v>1500</v>
      </c>
      <c r="I195" s="17">
        <v>1300</v>
      </c>
      <c r="J195" s="17">
        <v>2900</v>
      </c>
      <c r="K195" s="17">
        <v>1040</v>
      </c>
      <c r="L195" s="95">
        <v>2030</v>
      </c>
      <c r="M195" s="154" t="s">
        <v>78</v>
      </c>
      <c r="N195" s="154" t="s">
        <v>78</v>
      </c>
      <c r="O195" s="154" t="s">
        <v>78</v>
      </c>
      <c r="P195" s="154" t="s">
        <v>78</v>
      </c>
      <c r="Q195" s="154" t="s">
        <v>78</v>
      </c>
      <c r="R195" s="154" t="s">
        <v>82</v>
      </c>
      <c r="S195" s="17"/>
      <c r="T195" s="18"/>
    </row>
    <row r="196" spans="4:22" ht="30" hidden="1">
      <c r="D196" s="266"/>
      <c r="G196" s="34">
        <v>160</v>
      </c>
      <c r="H196" s="36">
        <v>130</v>
      </c>
      <c r="I196" s="26">
        <v>100</v>
      </c>
      <c r="J196" s="36">
        <v>100</v>
      </c>
      <c r="K196" s="36">
        <v>160</v>
      </c>
      <c r="L196" s="36">
        <v>100</v>
      </c>
      <c r="M196" s="151" t="s">
        <v>88</v>
      </c>
      <c r="N196" s="151" t="s">
        <v>80</v>
      </c>
      <c r="O196" s="151" t="s">
        <v>79</v>
      </c>
      <c r="P196" s="151" t="s">
        <v>83</v>
      </c>
      <c r="Q196" s="151" t="s">
        <v>84</v>
      </c>
      <c r="R196" s="151" t="s">
        <v>85</v>
      </c>
      <c r="S196" s="26"/>
      <c r="T196" s="35"/>
    </row>
    <row r="197" spans="4:22" ht="15.75" hidden="1" thickBot="1">
      <c r="D197" s="267"/>
      <c r="G197" s="19"/>
      <c r="H197" s="20"/>
      <c r="I197" s="20"/>
      <c r="J197" s="96"/>
      <c r="K197" s="20"/>
      <c r="L197" s="20">
        <v>40</v>
      </c>
      <c r="M197" s="20">
        <v>1</v>
      </c>
      <c r="N197" s="20">
        <v>2</v>
      </c>
      <c r="O197" s="20">
        <v>2</v>
      </c>
      <c r="P197" s="20">
        <v>1</v>
      </c>
      <c r="Q197" s="20">
        <v>1</v>
      </c>
      <c r="R197" s="20">
        <v>1</v>
      </c>
      <c r="S197" s="20"/>
      <c r="T197" s="21"/>
    </row>
    <row r="198" spans="4:22" hidden="1">
      <c r="D198" s="265" t="s">
        <v>63</v>
      </c>
      <c r="G198" s="34">
        <v>1500</v>
      </c>
      <c r="H198" s="26">
        <v>1500</v>
      </c>
      <c r="J198" s="26">
        <v>4300</v>
      </c>
      <c r="K198" s="26">
        <v>1040</v>
      </c>
      <c r="L198" s="26">
        <v>2578</v>
      </c>
      <c r="M198" s="65" t="s">
        <v>82</v>
      </c>
      <c r="N198" s="65" t="s">
        <v>148</v>
      </c>
      <c r="O198" s="65"/>
      <c r="P198" s="65" t="s">
        <v>82</v>
      </c>
      <c r="Q198" s="65" t="s">
        <v>82</v>
      </c>
      <c r="R198" s="65" t="s">
        <v>82</v>
      </c>
      <c r="S198" s="26"/>
      <c r="T198" s="35"/>
    </row>
    <row r="199" spans="4:22" ht="30" hidden="1">
      <c r="D199" s="266"/>
      <c r="G199" s="34">
        <v>140</v>
      </c>
      <c r="H199" s="36">
        <v>140</v>
      </c>
      <c r="I199" s="26"/>
      <c r="J199" s="36">
        <v>100</v>
      </c>
      <c r="K199" s="36">
        <v>140</v>
      </c>
      <c r="L199" s="36">
        <v>100</v>
      </c>
      <c r="M199" s="65" t="s">
        <v>88</v>
      </c>
      <c r="N199" s="65" t="s">
        <v>80</v>
      </c>
      <c r="O199" s="65"/>
      <c r="P199" s="65" t="s">
        <v>83</v>
      </c>
      <c r="Q199" s="65" t="s">
        <v>84</v>
      </c>
      <c r="R199" s="65" t="s">
        <v>85</v>
      </c>
      <c r="S199" s="26"/>
      <c r="T199" s="35"/>
    </row>
    <row r="200" spans="4:22" ht="15.75" hidden="1" thickBot="1">
      <c r="D200" s="267"/>
      <c r="G200" s="19">
        <v>140</v>
      </c>
      <c r="H200" s="20">
        <v>140</v>
      </c>
      <c r="I200" s="20"/>
      <c r="J200" s="20">
        <v>50</v>
      </c>
      <c r="K200" s="20">
        <v>140</v>
      </c>
      <c r="L200" s="20">
        <v>50</v>
      </c>
      <c r="M200" s="68">
        <v>1</v>
      </c>
      <c r="N200" s="68">
        <v>1</v>
      </c>
      <c r="O200" s="68"/>
      <c r="P200" s="68">
        <v>1</v>
      </c>
      <c r="Q200" s="68">
        <v>1</v>
      </c>
      <c r="R200" s="68">
        <v>1</v>
      </c>
      <c r="S200" s="20"/>
      <c r="T200" s="21"/>
    </row>
    <row r="201" spans="4:22" hidden="1">
      <c r="D201" s="265" t="s">
        <v>64</v>
      </c>
      <c r="G201" s="1">
        <v>1500</v>
      </c>
      <c r="H201" s="17">
        <v>1500</v>
      </c>
      <c r="I201" s="17">
        <v>900</v>
      </c>
      <c r="J201" s="17">
        <v>2650</v>
      </c>
      <c r="K201" s="17">
        <v>1040</v>
      </c>
      <c r="L201" s="17">
        <v>1682</v>
      </c>
      <c r="M201" s="154" t="s">
        <v>78</v>
      </c>
      <c r="N201" s="154" t="s">
        <v>78</v>
      </c>
      <c r="O201" s="154" t="s">
        <v>78</v>
      </c>
      <c r="P201" s="154" t="s">
        <v>78</v>
      </c>
      <c r="Q201" s="154" t="s">
        <v>78</v>
      </c>
      <c r="R201" s="154" t="s">
        <v>82</v>
      </c>
      <c r="S201" s="17"/>
      <c r="T201" s="18"/>
    </row>
    <row r="202" spans="4:22" ht="30" hidden="1">
      <c r="D202" s="266"/>
      <c r="G202" s="34">
        <v>160</v>
      </c>
      <c r="H202" s="36">
        <v>130</v>
      </c>
      <c r="I202" s="26">
        <v>100</v>
      </c>
      <c r="J202" s="36">
        <v>100</v>
      </c>
      <c r="K202" s="36">
        <v>160</v>
      </c>
      <c r="L202" s="36">
        <v>100</v>
      </c>
      <c r="M202" s="151" t="s">
        <v>88</v>
      </c>
      <c r="N202" s="151" t="s">
        <v>80</v>
      </c>
      <c r="O202" s="151" t="s">
        <v>79</v>
      </c>
      <c r="P202" s="151" t="s">
        <v>83</v>
      </c>
      <c r="Q202" s="151" t="s">
        <v>84</v>
      </c>
      <c r="R202" s="151" t="s">
        <v>85</v>
      </c>
      <c r="S202" s="26"/>
      <c r="T202" s="35"/>
    </row>
    <row r="203" spans="4:22" ht="15.75" hidden="1" thickBot="1">
      <c r="D203" s="267"/>
      <c r="G203" s="34"/>
      <c r="H203" s="26"/>
      <c r="I203" s="26"/>
      <c r="J203" s="26"/>
      <c r="K203" s="26"/>
      <c r="L203" s="26">
        <v>40</v>
      </c>
      <c r="M203" s="26">
        <v>2</v>
      </c>
      <c r="N203" s="26">
        <v>2</v>
      </c>
      <c r="O203" s="26">
        <v>2</v>
      </c>
      <c r="P203" s="26">
        <v>2</v>
      </c>
      <c r="Q203" s="26">
        <v>2</v>
      </c>
      <c r="R203" s="26">
        <v>2</v>
      </c>
      <c r="S203" s="26"/>
      <c r="T203" s="35"/>
    </row>
    <row r="204" spans="4:22" hidden="1">
      <c r="D204" s="259" t="s">
        <v>65</v>
      </c>
      <c r="G204" s="1">
        <v>1500</v>
      </c>
      <c r="H204" s="17">
        <v>1610</v>
      </c>
      <c r="I204" s="17">
        <v>900</v>
      </c>
      <c r="J204" s="17">
        <v>2650</v>
      </c>
      <c r="K204" s="17">
        <v>1050</v>
      </c>
      <c r="L204" s="17">
        <v>1830</v>
      </c>
      <c r="M204" s="17">
        <v>1500</v>
      </c>
      <c r="N204" s="17">
        <v>1300</v>
      </c>
      <c r="O204" s="154" t="s">
        <v>78</v>
      </c>
      <c r="P204" s="154" t="s">
        <v>78</v>
      </c>
      <c r="Q204" s="154" t="s">
        <v>78</v>
      </c>
      <c r="R204" s="154" t="s">
        <v>78</v>
      </c>
      <c r="S204" s="154" t="s">
        <v>78</v>
      </c>
      <c r="T204" s="154" t="s">
        <v>82</v>
      </c>
      <c r="U204" s="17" t="s">
        <v>78</v>
      </c>
      <c r="V204" s="18" t="s">
        <v>78</v>
      </c>
    </row>
    <row r="205" spans="4:22" ht="30" hidden="1">
      <c r="D205" s="260"/>
      <c r="G205" s="34">
        <v>160</v>
      </c>
      <c r="H205" s="36">
        <v>130</v>
      </c>
      <c r="I205" s="36">
        <v>100</v>
      </c>
      <c r="J205" s="36">
        <v>100</v>
      </c>
      <c r="K205" s="36">
        <v>130</v>
      </c>
      <c r="L205" s="36">
        <v>100</v>
      </c>
      <c r="M205" s="36">
        <v>130</v>
      </c>
      <c r="N205" s="36">
        <v>100</v>
      </c>
      <c r="O205" s="151" t="s">
        <v>88</v>
      </c>
      <c r="P205" s="151" t="s">
        <v>80</v>
      </c>
      <c r="Q205" s="151" t="s">
        <v>153</v>
      </c>
      <c r="R205" s="151" t="s">
        <v>83</v>
      </c>
      <c r="S205" s="151" t="s">
        <v>84</v>
      </c>
      <c r="T205" s="151" t="s">
        <v>85</v>
      </c>
      <c r="U205" s="151" t="s">
        <v>152</v>
      </c>
      <c r="V205" s="124" t="s">
        <v>79</v>
      </c>
    </row>
    <row r="206" spans="4:22" ht="15.75" hidden="1" thickBot="1">
      <c r="D206" s="261"/>
      <c r="G206" s="19"/>
      <c r="H206" s="20"/>
      <c r="I206" s="20"/>
      <c r="J206" s="20"/>
      <c r="K206" s="20"/>
      <c r="L206" s="20">
        <v>40</v>
      </c>
      <c r="M206" s="20"/>
      <c r="N206" s="20"/>
      <c r="O206" s="20">
        <v>1</v>
      </c>
      <c r="P206" s="20">
        <v>1</v>
      </c>
      <c r="Q206" s="20">
        <v>1</v>
      </c>
      <c r="R206" s="20">
        <v>1</v>
      </c>
      <c r="S206" s="20">
        <v>1</v>
      </c>
      <c r="T206" s="20">
        <v>1</v>
      </c>
      <c r="U206" s="20"/>
      <c r="V206" s="21">
        <v>1</v>
      </c>
    </row>
    <row r="207" spans="4:22" hidden="1">
      <c r="D207" s="259" t="s">
        <v>66</v>
      </c>
      <c r="G207" s="1">
        <v>1900</v>
      </c>
      <c r="H207" s="17">
        <v>1500</v>
      </c>
      <c r="I207" s="17">
        <v>1300</v>
      </c>
      <c r="J207" s="17">
        <v>3400</v>
      </c>
      <c r="K207" s="17">
        <v>1040</v>
      </c>
      <c r="L207" s="17">
        <v>2240</v>
      </c>
      <c r="M207" s="154" t="s">
        <v>78</v>
      </c>
      <c r="N207" s="154" t="s">
        <v>78</v>
      </c>
      <c r="O207" s="154" t="s">
        <v>78</v>
      </c>
      <c r="P207" s="154" t="s">
        <v>78</v>
      </c>
      <c r="Q207" s="154" t="s">
        <v>78</v>
      </c>
      <c r="R207" s="154" t="s">
        <v>82</v>
      </c>
      <c r="S207" s="154"/>
      <c r="T207" s="154"/>
      <c r="U207" s="17"/>
      <c r="V207" s="18"/>
    </row>
    <row r="208" spans="4:22" ht="30" hidden="1">
      <c r="D208" s="260"/>
      <c r="G208" s="34">
        <v>160</v>
      </c>
      <c r="H208" s="36">
        <v>130</v>
      </c>
      <c r="I208" s="36">
        <v>100</v>
      </c>
      <c r="J208" s="36">
        <v>100</v>
      </c>
      <c r="K208" s="36">
        <v>130</v>
      </c>
      <c r="L208" s="36">
        <v>100</v>
      </c>
      <c r="M208" s="151" t="s">
        <v>88</v>
      </c>
      <c r="N208" s="151" t="s">
        <v>80</v>
      </c>
      <c r="O208" s="151" t="s">
        <v>153</v>
      </c>
      <c r="P208" s="151" t="s">
        <v>83</v>
      </c>
      <c r="Q208" s="151" t="s">
        <v>84</v>
      </c>
      <c r="R208" s="151" t="s">
        <v>85</v>
      </c>
      <c r="S208" s="151"/>
      <c r="T208" s="151"/>
      <c r="U208" s="151"/>
      <c r="V208" s="124"/>
    </row>
    <row r="209" spans="4:22" ht="15.75" hidden="1" thickBot="1">
      <c r="D209" s="261"/>
      <c r="G209" s="19"/>
      <c r="H209" s="20"/>
      <c r="I209" s="20"/>
      <c r="J209" s="20"/>
      <c r="K209" s="20"/>
      <c r="L209" s="20">
        <v>40</v>
      </c>
      <c r="M209" s="20">
        <v>1</v>
      </c>
      <c r="N209" s="20">
        <v>1</v>
      </c>
      <c r="O209" s="20">
        <v>1</v>
      </c>
      <c r="P209" s="20">
        <v>1</v>
      </c>
      <c r="Q209" s="20">
        <v>1</v>
      </c>
      <c r="R209" s="20">
        <v>1</v>
      </c>
      <c r="S209" s="20"/>
      <c r="T209" s="20"/>
      <c r="U209" s="20"/>
      <c r="V209" s="21"/>
    </row>
    <row r="210" spans="4:22" hidden="1">
      <c r="D210" s="259" t="s">
        <v>67</v>
      </c>
      <c r="G210" s="1">
        <v>1500</v>
      </c>
      <c r="H210" s="17">
        <v>1500</v>
      </c>
      <c r="I210" s="17"/>
      <c r="J210" s="17">
        <v>2300</v>
      </c>
      <c r="K210" s="17">
        <v>1040</v>
      </c>
      <c r="L210" s="17">
        <v>2800</v>
      </c>
      <c r="M210" s="154" t="s">
        <v>78</v>
      </c>
      <c r="N210" s="154" t="s">
        <v>78</v>
      </c>
      <c r="O210" s="154"/>
      <c r="P210" s="154" t="s">
        <v>78</v>
      </c>
      <c r="Q210" s="154" t="s">
        <v>78</v>
      </c>
      <c r="R210" s="154" t="s">
        <v>82</v>
      </c>
      <c r="S210" s="17"/>
      <c r="T210" s="17"/>
      <c r="U210" s="17"/>
      <c r="V210" s="18"/>
    </row>
    <row r="211" spans="4:22" ht="30" hidden="1">
      <c r="D211" s="260"/>
      <c r="G211" s="34">
        <v>140</v>
      </c>
      <c r="H211" s="36">
        <v>140</v>
      </c>
      <c r="I211" s="26"/>
      <c r="J211" s="36">
        <v>100</v>
      </c>
      <c r="K211" s="36">
        <v>140</v>
      </c>
      <c r="L211" s="36">
        <v>100</v>
      </c>
      <c r="M211" s="151" t="s">
        <v>88</v>
      </c>
      <c r="N211" s="151" t="s">
        <v>80</v>
      </c>
      <c r="O211" s="151"/>
      <c r="P211" s="151" t="s">
        <v>83</v>
      </c>
      <c r="Q211" s="151" t="s">
        <v>84</v>
      </c>
      <c r="R211" s="151" t="s">
        <v>85</v>
      </c>
      <c r="S211" s="26"/>
      <c r="T211" s="26"/>
      <c r="U211" s="26"/>
      <c r="V211" s="35"/>
    </row>
    <row r="212" spans="4:22" ht="15.75" hidden="1" thickBot="1">
      <c r="D212" s="261"/>
      <c r="G212" s="19">
        <v>140</v>
      </c>
      <c r="H212" s="20">
        <v>140</v>
      </c>
      <c r="I212" s="20"/>
      <c r="J212" s="20">
        <v>50</v>
      </c>
      <c r="K212" s="20">
        <v>140</v>
      </c>
      <c r="L212" s="20">
        <v>50</v>
      </c>
      <c r="M212" s="20">
        <v>1</v>
      </c>
      <c r="N212" s="20">
        <v>2</v>
      </c>
      <c r="O212" s="20"/>
      <c r="P212" s="20">
        <v>1</v>
      </c>
      <c r="Q212" s="20">
        <v>1</v>
      </c>
      <c r="R212" s="20">
        <v>1</v>
      </c>
      <c r="S212" s="20"/>
      <c r="T212" s="20"/>
      <c r="U212" s="20"/>
      <c r="V212" s="21"/>
    </row>
    <row r="213" spans="4:22" hidden="1">
      <c r="D213" s="259" t="s">
        <v>68</v>
      </c>
      <c r="G213" s="1">
        <v>1500</v>
      </c>
      <c r="H213" s="17">
        <v>1500</v>
      </c>
      <c r="I213" s="17">
        <v>1300</v>
      </c>
      <c r="J213" s="17">
        <v>3400</v>
      </c>
      <c r="K213" s="17">
        <v>1040</v>
      </c>
      <c r="L213" s="17">
        <v>2240</v>
      </c>
      <c r="M213" s="154" t="s">
        <v>78</v>
      </c>
      <c r="N213" s="154" t="s">
        <v>78</v>
      </c>
      <c r="O213" s="154" t="s">
        <v>78</v>
      </c>
      <c r="P213" s="154" t="s">
        <v>78</v>
      </c>
      <c r="Q213" s="154" t="s">
        <v>78</v>
      </c>
      <c r="R213" s="154" t="s">
        <v>82</v>
      </c>
      <c r="S213" s="17"/>
      <c r="T213" s="17"/>
      <c r="U213" s="17"/>
      <c r="V213" s="18"/>
    </row>
    <row r="214" spans="4:22" ht="30" hidden="1">
      <c r="D214" s="260"/>
      <c r="G214" s="34">
        <v>160</v>
      </c>
      <c r="H214" s="36">
        <v>130</v>
      </c>
      <c r="I214" s="26">
        <v>100</v>
      </c>
      <c r="J214" s="36">
        <v>100</v>
      </c>
      <c r="K214" s="36">
        <v>130</v>
      </c>
      <c r="L214" s="36">
        <v>100</v>
      </c>
      <c r="M214" s="151" t="s">
        <v>88</v>
      </c>
      <c r="N214" s="151" t="s">
        <v>80</v>
      </c>
      <c r="O214" s="151" t="s">
        <v>79</v>
      </c>
      <c r="P214" s="151" t="s">
        <v>83</v>
      </c>
      <c r="Q214" s="151" t="s">
        <v>84</v>
      </c>
      <c r="R214" s="151" t="s">
        <v>85</v>
      </c>
      <c r="S214" s="26"/>
      <c r="T214" s="26"/>
      <c r="U214" s="26"/>
      <c r="V214" s="35"/>
    </row>
    <row r="215" spans="4:22" ht="15.75" hidden="1" thickBot="1">
      <c r="D215" s="261"/>
      <c r="G215" s="19"/>
      <c r="H215" s="20"/>
      <c r="I215" s="20"/>
      <c r="J215" s="20"/>
      <c r="K215" s="20"/>
      <c r="L215" s="20">
        <v>40</v>
      </c>
      <c r="M215" s="20">
        <v>1</v>
      </c>
      <c r="N215" s="20">
        <v>2</v>
      </c>
      <c r="O215" s="20">
        <v>2</v>
      </c>
      <c r="P215" s="20">
        <v>1</v>
      </c>
      <c r="Q215" s="20">
        <v>1</v>
      </c>
      <c r="R215" s="20">
        <v>1</v>
      </c>
      <c r="S215" s="20"/>
      <c r="T215" s="20"/>
      <c r="U215" s="20"/>
      <c r="V215" s="21"/>
    </row>
    <row r="216" spans="4:22" hidden="1">
      <c r="D216" s="262" t="s">
        <v>69</v>
      </c>
      <c r="G216" s="1">
        <v>1500</v>
      </c>
      <c r="H216" s="17">
        <v>1500</v>
      </c>
      <c r="I216" s="17">
        <v>900</v>
      </c>
      <c r="J216" s="17">
        <v>4150</v>
      </c>
      <c r="K216" s="17">
        <v>1040</v>
      </c>
      <c r="L216" s="17">
        <v>2680</v>
      </c>
      <c r="M216" s="154" t="s">
        <v>78</v>
      </c>
      <c r="N216" s="154" t="s">
        <v>78</v>
      </c>
      <c r="O216" s="154" t="s">
        <v>78</v>
      </c>
      <c r="P216" s="154" t="s">
        <v>78</v>
      </c>
      <c r="Q216" s="154" t="s">
        <v>78</v>
      </c>
      <c r="R216" s="154" t="s">
        <v>82</v>
      </c>
      <c r="S216" s="17"/>
      <c r="T216" s="17"/>
      <c r="U216" s="17"/>
      <c r="V216" s="18"/>
    </row>
    <row r="217" spans="4:22" ht="30" hidden="1">
      <c r="D217" s="263"/>
      <c r="G217" s="34">
        <v>160</v>
      </c>
      <c r="H217" s="36">
        <v>130</v>
      </c>
      <c r="I217" s="36">
        <v>100</v>
      </c>
      <c r="J217" s="36">
        <v>100</v>
      </c>
      <c r="K217" s="36">
        <v>160</v>
      </c>
      <c r="L217" s="36">
        <v>100</v>
      </c>
      <c r="M217" s="151" t="s">
        <v>88</v>
      </c>
      <c r="N217" s="151" t="s">
        <v>80</v>
      </c>
      <c r="O217" s="151" t="s">
        <v>79</v>
      </c>
      <c r="P217" s="151" t="s">
        <v>83</v>
      </c>
      <c r="Q217" s="151" t="s">
        <v>84</v>
      </c>
      <c r="R217" s="151" t="s">
        <v>85</v>
      </c>
      <c r="S217" s="26"/>
      <c r="T217" s="26"/>
      <c r="U217" s="26"/>
      <c r="V217" s="35"/>
    </row>
    <row r="218" spans="4:22" ht="15.75" hidden="1" thickBot="1">
      <c r="D218" s="264"/>
      <c r="G218" s="19"/>
      <c r="H218" s="20"/>
      <c r="I218" s="20"/>
      <c r="J218" s="20"/>
      <c r="K218" s="20"/>
      <c r="L218" s="20">
        <v>40</v>
      </c>
      <c r="M218" s="20">
        <v>1</v>
      </c>
      <c r="N218" s="20">
        <v>2</v>
      </c>
      <c r="O218" s="20">
        <v>2</v>
      </c>
      <c r="P218" s="20">
        <v>1</v>
      </c>
      <c r="Q218" s="20">
        <v>1</v>
      </c>
      <c r="R218" s="20">
        <v>1</v>
      </c>
      <c r="S218" s="20"/>
      <c r="T218" s="20"/>
      <c r="U218" s="20"/>
      <c r="V218" s="21"/>
    </row>
    <row r="219" spans="4:22" hidden="1">
      <c r="D219" s="176"/>
      <c r="G219" s="1">
        <v>1500</v>
      </c>
      <c r="H219" s="17">
        <v>1500</v>
      </c>
      <c r="I219" s="17"/>
      <c r="J219" s="17">
        <v>3800</v>
      </c>
      <c r="K219" s="17">
        <v>1040</v>
      </c>
      <c r="L219" s="17">
        <v>1800</v>
      </c>
      <c r="M219" s="63" t="s">
        <v>82</v>
      </c>
      <c r="N219" s="63" t="s">
        <v>148</v>
      </c>
      <c r="O219" s="63"/>
      <c r="P219" s="63" t="s">
        <v>82</v>
      </c>
      <c r="Q219" s="63" t="s">
        <v>82</v>
      </c>
      <c r="R219" s="63" t="s">
        <v>82</v>
      </c>
      <c r="S219" s="17"/>
      <c r="T219" s="17"/>
      <c r="U219" s="17"/>
      <c r="V219" s="18"/>
    </row>
    <row r="220" spans="4:22" ht="30" hidden="1">
      <c r="D220" s="177" t="s">
        <v>70</v>
      </c>
      <c r="G220" s="34">
        <v>140</v>
      </c>
      <c r="H220" s="36">
        <v>140</v>
      </c>
      <c r="I220" s="26"/>
      <c r="J220" s="36">
        <v>100</v>
      </c>
      <c r="K220" s="36">
        <v>140</v>
      </c>
      <c r="L220" s="36">
        <v>100</v>
      </c>
      <c r="M220" s="65" t="s">
        <v>88</v>
      </c>
      <c r="N220" s="65" t="s">
        <v>80</v>
      </c>
      <c r="O220" s="65"/>
      <c r="P220" s="65" t="s">
        <v>83</v>
      </c>
      <c r="Q220" s="65" t="s">
        <v>84</v>
      </c>
      <c r="R220" s="65" t="s">
        <v>85</v>
      </c>
      <c r="S220" s="26"/>
      <c r="T220" s="26"/>
      <c r="U220" s="26"/>
      <c r="V220" s="35"/>
    </row>
    <row r="221" spans="4:22" ht="15.75" hidden="1" thickBot="1">
      <c r="D221" s="178"/>
      <c r="G221" s="34">
        <v>140</v>
      </c>
      <c r="H221" s="26">
        <v>140</v>
      </c>
      <c r="I221" s="26"/>
      <c r="J221" s="26">
        <v>50</v>
      </c>
      <c r="K221" s="26">
        <v>140</v>
      </c>
      <c r="L221" s="26">
        <v>50</v>
      </c>
      <c r="M221" s="65">
        <v>1</v>
      </c>
      <c r="N221" s="65">
        <v>1</v>
      </c>
      <c r="O221" s="65"/>
      <c r="P221" s="65">
        <v>1</v>
      </c>
      <c r="Q221" s="65">
        <v>1</v>
      </c>
      <c r="R221" s="65">
        <v>1</v>
      </c>
      <c r="S221" s="26"/>
      <c r="T221" s="26"/>
      <c r="U221" s="26"/>
      <c r="V221" s="35"/>
    </row>
    <row r="222" spans="4:22" hidden="1">
      <c r="D222" s="259" t="s">
        <v>71</v>
      </c>
      <c r="G222" s="1">
        <v>1500</v>
      </c>
      <c r="H222" s="17">
        <v>1500</v>
      </c>
      <c r="I222" s="17"/>
      <c r="J222" s="17">
        <v>3800</v>
      </c>
      <c r="K222" s="17">
        <v>1040</v>
      </c>
      <c r="L222" s="17">
        <v>1800</v>
      </c>
      <c r="M222" s="63" t="s">
        <v>82</v>
      </c>
      <c r="N222" s="63" t="s">
        <v>148</v>
      </c>
      <c r="O222" s="63"/>
      <c r="P222" s="63" t="s">
        <v>82</v>
      </c>
      <c r="Q222" s="63" t="s">
        <v>82</v>
      </c>
      <c r="R222" s="63" t="s">
        <v>82</v>
      </c>
      <c r="S222" s="17"/>
      <c r="T222" s="17"/>
      <c r="U222" s="17"/>
      <c r="V222" s="18"/>
    </row>
    <row r="223" spans="4:22" ht="30" hidden="1">
      <c r="D223" s="260"/>
      <c r="G223" s="34">
        <v>140</v>
      </c>
      <c r="H223" s="26">
        <v>140</v>
      </c>
      <c r="I223" s="26"/>
      <c r="J223" s="36">
        <v>100</v>
      </c>
      <c r="K223" s="36">
        <v>140</v>
      </c>
      <c r="L223" s="36">
        <v>100</v>
      </c>
      <c r="M223" s="65" t="s">
        <v>88</v>
      </c>
      <c r="N223" s="65" t="s">
        <v>80</v>
      </c>
      <c r="O223" s="65"/>
      <c r="P223" s="65" t="s">
        <v>83</v>
      </c>
      <c r="Q223" s="65" t="s">
        <v>84</v>
      </c>
      <c r="R223" s="65" t="s">
        <v>85</v>
      </c>
      <c r="S223" s="26"/>
      <c r="T223" s="26"/>
      <c r="U223" s="26"/>
      <c r="V223" s="35"/>
    </row>
    <row r="224" spans="4:22" ht="15.75" hidden="1" thickBot="1">
      <c r="D224" s="261"/>
      <c r="G224" s="19">
        <v>140</v>
      </c>
      <c r="H224" s="20">
        <v>140</v>
      </c>
      <c r="I224" s="20"/>
      <c r="J224" s="20">
        <v>50</v>
      </c>
      <c r="K224" s="20">
        <v>140</v>
      </c>
      <c r="L224" s="20">
        <v>50</v>
      </c>
      <c r="M224" s="68">
        <v>1</v>
      </c>
      <c r="N224" s="68">
        <v>1</v>
      </c>
      <c r="O224" s="68"/>
      <c r="P224" s="68">
        <v>1</v>
      </c>
      <c r="Q224" s="68">
        <v>1</v>
      </c>
      <c r="R224" s="68">
        <v>1</v>
      </c>
      <c r="S224" s="20"/>
      <c r="T224" s="20"/>
      <c r="U224" s="20"/>
      <c r="V224" s="21"/>
    </row>
    <row r="225" spans="4:22" ht="15" hidden="1" customHeight="1">
      <c r="D225" s="259" t="s">
        <v>72</v>
      </c>
      <c r="G225" s="143">
        <v>1500</v>
      </c>
      <c r="H225" s="97">
        <v>1400</v>
      </c>
      <c r="I225" s="97">
        <v>750</v>
      </c>
      <c r="J225" s="97">
        <v>3400</v>
      </c>
      <c r="K225" s="97">
        <v>1500</v>
      </c>
      <c r="L225" s="97">
        <v>2077</v>
      </c>
      <c r="M225" s="10">
        <v>1500</v>
      </c>
      <c r="N225" s="97">
        <v>900</v>
      </c>
      <c r="O225" s="145" t="s">
        <v>78</v>
      </c>
      <c r="P225" s="145" t="s">
        <v>78</v>
      </c>
      <c r="Q225" s="145" t="s">
        <v>78</v>
      </c>
      <c r="R225" s="145" t="s">
        <v>78</v>
      </c>
      <c r="S225" s="145" t="s">
        <v>78</v>
      </c>
      <c r="T225" s="145" t="s">
        <v>82</v>
      </c>
      <c r="U225" s="26" t="s">
        <v>78</v>
      </c>
      <c r="V225" s="35" t="s">
        <v>78</v>
      </c>
    </row>
    <row r="226" spans="4:22" ht="30" hidden="1">
      <c r="D226" s="260"/>
      <c r="G226" s="143">
        <v>160</v>
      </c>
      <c r="H226" s="10">
        <v>130</v>
      </c>
      <c r="I226" s="97">
        <v>100</v>
      </c>
      <c r="J226" s="10">
        <v>100</v>
      </c>
      <c r="K226" s="10">
        <v>160</v>
      </c>
      <c r="L226" s="10">
        <v>100</v>
      </c>
      <c r="M226" s="66">
        <v>130</v>
      </c>
      <c r="N226" s="66">
        <v>100</v>
      </c>
      <c r="O226" s="151" t="s">
        <v>88</v>
      </c>
      <c r="P226" s="151" t="s">
        <v>80</v>
      </c>
      <c r="Q226" s="151" t="s">
        <v>79</v>
      </c>
      <c r="R226" s="151" t="s">
        <v>83</v>
      </c>
      <c r="S226" s="151" t="s">
        <v>84</v>
      </c>
      <c r="T226" s="151" t="s">
        <v>85</v>
      </c>
      <c r="U226" s="151" t="s">
        <v>152</v>
      </c>
      <c r="V226" s="124" t="s">
        <v>79</v>
      </c>
    </row>
    <row r="227" spans="4:22" ht="15.75" hidden="1" thickBot="1">
      <c r="D227" s="261"/>
      <c r="G227" s="19"/>
      <c r="H227" s="20"/>
      <c r="I227" s="20"/>
      <c r="J227" s="20"/>
      <c r="K227" s="20"/>
      <c r="L227" s="20">
        <v>40</v>
      </c>
      <c r="M227" s="20"/>
      <c r="N227" s="20"/>
      <c r="O227" s="20">
        <v>1</v>
      </c>
      <c r="P227" s="20">
        <v>1</v>
      </c>
      <c r="Q227" s="20">
        <v>2</v>
      </c>
      <c r="R227" s="20">
        <v>1</v>
      </c>
      <c r="S227" s="20">
        <v>1</v>
      </c>
      <c r="T227" s="20">
        <v>1</v>
      </c>
      <c r="U227" s="20">
        <v>1</v>
      </c>
      <c r="V227" s="21">
        <v>1</v>
      </c>
    </row>
    <row r="228" spans="4:22">
      <c r="G228" s="26"/>
      <c r="H228" s="26"/>
      <c r="I228" s="26"/>
      <c r="J228" s="26"/>
      <c r="K228" s="26"/>
      <c r="L228" s="26"/>
      <c r="M228" s="26"/>
      <c r="N228" s="26"/>
      <c r="O228" s="26"/>
      <c r="P228" s="26"/>
      <c r="Q228" s="26"/>
      <c r="R228" s="26"/>
      <c r="S228" s="26"/>
      <c r="T228" s="26"/>
    </row>
    <row r="229" spans="4:22">
      <c r="G229" s="26"/>
      <c r="H229" s="26"/>
      <c r="I229" s="26"/>
      <c r="J229" s="26"/>
      <c r="K229" s="26"/>
      <c r="L229" s="26"/>
      <c r="M229" s="26"/>
      <c r="N229" s="26"/>
      <c r="O229" s="26"/>
      <c r="P229" s="26"/>
      <c r="Q229" s="26"/>
      <c r="R229" s="26"/>
      <c r="S229" s="26"/>
      <c r="T229" s="26"/>
    </row>
    <row r="230" spans="4:22">
      <c r="G230" s="26"/>
      <c r="H230" s="26"/>
      <c r="I230" s="26"/>
      <c r="J230" s="26"/>
      <c r="K230" s="26"/>
      <c r="L230" s="26"/>
      <c r="M230" s="26"/>
      <c r="N230" s="26"/>
      <c r="O230" s="26"/>
      <c r="P230" s="26"/>
      <c r="Q230" s="26"/>
      <c r="R230" s="26"/>
      <c r="S230" s="26"/>
      <c r="T230" s="26"/>
    </row>
    <row r="231" spans="4:22">
      <c r="G231" s="26"/>
      <c r="H231" s="26"/>
      <c r="I231" s="26"/>
      <c r="J231" s="26"/>
      <c r="K231" s="26"/>
      <c r="L231" s="26"/>
      <c r="M231" s="26"/>
      <c r="N231" s="26"/>
      <c r="O231" s="26"/>
      <c r="P231" s="26"/>
      <c r="Q231" s="26"/>
      <c r="R231" s="26"/>
      <c r="S231" s="26"/>
      <c r="T231" s="26"/>
    </row>
  </sheetData>
  <mergeCells count="249">
    <mergeCell ref="K72:K75"/>
    <mergeCell ref="K76:K78"/>
    <mergeCell ref="K79:K80"/>
    <mergeCell ref="K81:K82"/>
    <mergeCell ref="K83:K88"/>
    <mergeCell ref="K89:K90"/>
    <mergeCell ref="D65:I65"/>
    <mergeCell ref="D66:I66"/>
    <mergeCell ref="D67:I67"/>
    <mergeCell ref="D68:I68"/>
    <mergeCell ref="D69:I69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42:C42"/>
    <mergeCell ref="B43:C43"/>
    <mergeCell ref="B44:C44"/>
    <mergeCell ref="G24:I24"/>
    <mergeCell ref="K70:R70"/>
    <mergeCell ref="B45:I45"/>
    <mergeCell ref="D46:I46"/>
    <mergeCell ref="D47:I47"/>
    <mergeCell ref="D48:I48"/>
    <mergeCell ref="D49:I49"/>
    <mergeCell ref="D50:I50"/>
    <mergeCell ref="D51:I51"/>
    <mergeCell ref="D52:I52"/>
    <mergeCell ref="D53:I53"/>
    <mergeCell ref="D54:I54"/>
    <mergeCell ref="D55:I55"/>
    <mergeCell ref="D56:I56"/>
    <mergeCell ref="D57:I57"/>
    <mergeCell ref="D58:I58"/>
    <mergeCell ref="D59:I59"/>
    <mergeCell ref="D60:I60"/>
    <mergeCell ref="M64:R64"/>
    <mergeCell ref="M65:R65"/>
    <mergeCell ref="M66:R66"/>
    <mergeCell ref="M67:R67"/>
    <mergeCell ref="M68:R68"/>
    <mergeCell ref="M69:R69"/>
    <mergeCell ref="D64:I64"/>
    <mergeCell ref="B79:B80"/>
    <mergeCell ref="B81:B82"/>
    <mergeCell ref="B83:B88"/>
    <mergeCell ref="B89:B90"/>
    <mergeCell ref="BG45:BH45"/>
    <mergeCell ref="BP16:BQ17"/>
    <mergeCell ref="AL41:AM41"/>
    <mergeCell ref="D144:D146"/>
    <mergeCell ref="M24:R24"/>
    <mergeCell ref="BA18:BB18"/>
    <mergeCell ref="BA32:BB32"/>
    <mergeCell ref="BA41:BB41"/>
    <mergeCell ref="K45:R45"/>
    <mergeCell ref="V45:W45"/>
    <mergeCell ref="Z45:AA45"/>
    <mergeCell ref="AC45:AD45"/>
    <mergeCell ref="AF45:AG45"/>
    <mergeCell ref="AI45:AJ45"/>
    <mergeCell ref="AR18:AS18"/>
    <mergeCell ref="AR32:AS32"/>
    <mergeCell ref="AR41:AS41"/>
    <mergeCell ref="M19:R19"/>
    <mergeCell ref="M18:R18"/>
    <mergeCell ref="B70:I70"/>
    <mergeCell ref="B72:B75"/>
    <mergeCell ref="B76:B78"/>
    <mergeCell ref="BA16:BB17"/>
    <mergeCell ref="M21:R21"/>
    <mergeCell ref="M22:R22"/>
    <mergeCell ref="M23:R23"/>
    <mergeCell ref="BJ16:BK17"/>
    <mergeCell ref="BM16:BN17"/>
    <mergeCell ref="BG18:BH18"/>
    <mergeCell ref="BG32:BH32"/>
    <mergeCell ref="BG41:BH41"/>
    <mergeCell ref="E18:F18"/>
    <mergeCell ref="AC18:AD18"/>
    <mergeCell ref="AC32:AD32"/>
    <mergeCell ref="V41:W41"/>
    <mergeCell ref="Z41:AA41"/>
    <mergeCell ref="AC41:AD41"/>
    <mergeCell ref="V18:W18"/>
    <mergeCell ref="Z18:AA18"/>
    <mergeCell ref="M26:R26"/>
    <mergeCell ref="M20:R20"/>
    <mergeCell ref="K32:R32"/>
    <mergeCell ref="B32:I32"/>
    <mergeCell ref="B41:I41"/>
    <mergeCell ref="B7:I7"/>
    <mergeCell ref="D8:I8"/>
    <mergeCell ref="B16:I16"/>
    <mergeCell ref="E17:I17"/>
    <mergeCell ref="D9:F9"/>
    <mergeCell ref="G9:I9"/>
    <mergeCell ref="L9:O9"/>
    <mergeCell ref="P9:S9"/>
    <mergeCell ref="M17:R17"/>
    <mergeCell ref="K7:R7"/>
    <mergeCell ref="L8:R8"/>
    <mergeCell ref="K16:R16"/>
    <mergeCell ref="Z135:AA135"/>
    <mergeCell ref="D105:D107"/>
    <mergeCell ref="D108:D110"/>
    <mergeCell ref="D111:D113"/>
    <mergeCell ref="D114:D116"/>
    <mergeCell ref="D129:D131"/>
    <mergeCell ref="AF32:AG32"/>
    <mergeCell ref="AF41:AG41"/>
    <mergeCell ref="AA122:AA123"/>
    <mergeCell ref="D117:D119"/>
    <mergeCell ref="Z126:AA126"/>
    <mergeCell ref="E33:I33"/>
    <mergeCell ref="E35:I35"/>
    <mergeCell ref="E40:I40"/>
    <mergeCell ref="M46:R46"/>
    <mergeCell ref="M47:R47"/>
    <mergeCell ref="M48:R48"/>
    <mergeCell ref="M33:R33"/>
    <mergeCell ref="M35:R35"/>
    <mergeCell ref="V32:W32"/>
    <mergeCell ref="Z32:AA32"/>
    <mergeCell ref="D126:D128"/>
    <mergeCell ref="D135:D137"/>
    <mergeCell ref="D132:D134"/>
    <mergeCell ref="K41:R41"/>
    <mergeCell ref="M29:R29"/>
    <mergeCell ref="M30:R30"/>
    <mergeCell ref="M31:R31"/>
    <mergeCell ref="M25:R25"/>
    <mergeCell ref="M27:R28"/>
    <mergeCell ref="G28:I28"/>
    <mergeCell ref="G29:I29"/>
    <mergeCell ref="G30:I30"/>
    <mergeCell ref="G31:I31"/>
    <mergeCell ref="G25:I25"/>
    <mergeCell ref="G26:I26"/>
    <mergeCell ref="G27:I27"/>
    <mergeCell ref="AO16:AP17"/>
    <mergeCell ref="AU16:AV17"/>
    <mergeCell ref="AU18:AV18"/>
    <mergeCell ref="AU32:AV32"/>
    <mergeCell ref="AU41:AV41"/>
    <mergeCell ref="AR16:AS17"/>
    <mergeCell ref="AL16:AM17"/>
    <mergeCell ref="G18:I18"/>
    <mergeCell ref="AO18:AP18"/>
    <mergeCell ref="AO32:AP32"/>
    <mergeCell ref="AO41:AP41"/>
    <mergeCell ref="AL18:AM18"/>
    <mergeCell ref="AL32:AM32"/>
    <mergeCell ref="AI18:AJ18"/>
    <mergeCell ref="AI32:AJ32"/>
    <mergeCell ref="AI41:AJ41"/>
    <mergeCell ref="AI16:AJ17"/>
    <mergeCell ref="AF18:AG18"/>
    <mergeCell ref="V16:W17"/>
    <mergeCell ref="G19:I19"/>
    <mergeCell ref="G20:I20"/>
    <mergeCell ref="G21:I21"/>
    <mergeCell ref="G22:I22"/>
    <mergeCell ref="G23:I23"/>
    <mergeCell ref="D180:D182"/>
    <mergeCell ref="D183:D185"/>
    <mergeCell ref="E184:E187"/>
    <mergeCell ref="D153:D155"/>
    <mergeCell ref="D156:D158"/>
    <mergeCell ref="D159:D161"/>
    <mergeCell ref="E157:E160"/>
    <mergeCell ref="D162:D164"/>
    <mergeCell ref="D165:D167"/>
    <mergeCell ref="D168:D170"/>
    <mergeCell ref="D171:D173"/>
    <mergeCell ref="E42:I42"/>
    <mergeCell ref="E43:I43"/>
    <mergeCell ref="E44:I44"/>
    <mergeCell ref="M49:R49"/>
    <mergeCell ref="M44:R44"/>
    <mergeCell ref="M42:R42"/>
    <mergeCell ref="M43:R43"/>
    <mergeCell ref="M62:R62"/>
    <mergeCell ref="M63:R63"/>
    <mergeCell ref="M50:R50"/>
    <mergeCell ref="M51:R51"/>
    <mergeCell ref="M52:R52"/>
    <mergeCell ref="M53:R53"/>
    <mergeCell ref="M54:R54"/>
    <mergeCell ref="D61:I61"/>
    <mergeCell ref="D62:I62"/>
    <mergeCell ref="D63:I63"/>
    <mergeCell ref="D207:D209"/>
    <mergeCell ref="D210:D212"/>
    <mergeCell ref="D213:D215"/>
    <mergeCell ref="D216:D218"/>
    <mergeCell ref="D222:D224"/>
    <mergeCell ref="D225:D227"/>
    <mergeCell ref="D189:D191"/>
    <mergeCell ref="E122:E123"/>
    <mergeCell ref="F122:F123"/>
    <mergeCell ref="E188:E191"/>
    <mergeCell ref="D192:D194"/>
    <mergeCell ref="D195:D197"/>
    <mergeCell ref="D198:D200"/>
    <mergeCell ref="D201:D203"/>
    <mergeCell ref="D204:D206"/>
    <mergeCell ref="D174:D176"/>
    <mergeCell ref="D120:D122"/>
    <mergeCell ref="D123:D125"/>
    <mergeCell ref="D186:D188"/>
    <mergeCell ref="D150:D152"/>
    <mergeCell ref="D147:D149"/>
    <mergeCell ref="D138:D140"/>
    <mergeCell ref="D141:D143"/>
    <mergeCell ref="D177:D179"/>
    <mergeCell ref="BS16:BT17"/>
    <mergeCell ref="BV16:BW17"/>
    <mergeCell ref="M55:R55"/>
    <mergeCell ref="M56:R56"/>
    <mergeCell ref="M57:R57"/>
    <mergeCell ref="M58:R58"/>
    <mergeCell ref="M59:R59"/>
    <mergeCell ref="M60:R60"/>
    <mergeCell ref="M61:R61"/>
    <mergeCell ref="AX16:AY17"/>
    <mergeCell ref="AX18:AY18"/>
    <mergeCell ref="AX32:AY32"/>
    <mergeCell ref="AX41:AY41"/>
    <mergeCell ref="BD16:BE17"/>
    <mergeCell ref="BD18:BE18"/>
    <mergeCell ref="BD32:BE32"/>
    <mergeCell ref="BD41:BE41"/>
    <mergeCell ref="BD45:BE45"/>
    <mergeCell ref="AL45:AM45"/>
    <mergeCell ref="AO45:AP45"/>
    <mergeCell ref="AR45:AS45"/>
    <mergeCell ref="AU45:AV45"/>
    <mergeCell ref="AX45:AY45"/>
    <mergeCell ref="BA45:BB45"/>
  </mergeCells>
  <conditionalFormatting sqref="D19">
    <cfRule type="duplicateValues" dxfId="107" priority="141"/>
  </conditionalFormatting>
  <conditionalFormatting sqref="D20">
    <cfRule type="duplicateValues" dxfId="106" priority="140"/>
  </conditionalFormatting>
  <conditionalFormatting sqref="D21">
    <cfRule type="duplicateValues" dxfId="105" priority="139"/>
  </conditionalFormatting>
  <conditionalFormatting sqref="D22">
    <cfRule type="duplicateValues" dxfId="104" priority="138"/>
  </conditionalFormatting>
  <conditionalFormatting sqref="D23">
    <cfRule type="duplicateValues" dxfId="103" priority="137"/>
  </conditionalFormatting>
  <conditionalFormatting sqref="D24">
    <cfRule type="duplicateValues" dxfId="102" priority="136"/>
  </conditionalFormatting>
  <conditionalFormatting sqref="D25">
    <cfRule type="duplicateValues" dxfId="101" priority="135"/>
  </conditionalFormatting>
  <conditionalFormatting sqref="D26">
    <cfRule type="duplicateValues" dxfId="100" priority="134"/>
  </conditionalFormatting>
  <conditionalFormatting sqref="D27">
    <cfRule type="duplicateValues" dxfId="99" priority="133"/>
  </conditionalFormatting>
  <conditionalFormatting sqref="D28">
    <cfRule type="duplicateValues" dxfId="98" priority="132"/>
  </conditionalFormatting>
  <conditionalFormatting sqref="D29">
    <cfRule type="duplicateValues" dxfId="97" priority="131"/>
  </conditionalFormatting>
  <conditionalFormatting sqref="D30">
    <cfRule type="duplicateValues" dxfId="96" priority="130"/>
  </conditionalFormatting>
  <conditionalFormatting sqref="D31">
    <cfRule type="duplicateValues" dxfId="95" priority="129"/>
  </conditionalFormatting>
  <conditionalFormatting sqref="D42">
    <cfRule type="duplicateValues" dxfId="94" priority="128"/>
  </conditionalFormatting>
  <conditionalFormatting sqref="D43">
    <cfRule type="duplicateValues" dxfId="93" priority="127"/>
  </conditionalFormatting>
  <conditionalFormatting sqref="B43">
    <cfRule type="duplicateValues" dxfId="92" priority="124"/>
  </conditionalFormatting>
  <conditionalFormatting sqref="B42">
    <cfRule type="duplicateValues" dxfId="91" priority="123"/>
  </conditionalFormatting>
  <conditionalFormatting sqref="L19:L31 K33:L37 L42:L44 K46:L69">
    <cfRule type="cellIs" dxfId="90" priority="115" operator="equal">
      <formula>0</formula>
    </cfRule>
  </conditionalFormatting>
  <conditionalFormatting sqref="V44:V45">
    <cfRule type="duplicateValues" dxfId="89" priority="114"/>
  </conditionalFormatting>
  <conditionalFormatting sqref="V43">
    <cfRule type="duplicateValues" dxfId="88" priority="113"/>
  </conditionalFormatting>
  <conditionalFormatting sqref="V42">
    <cfRule type="duplicateValues" dxfId="87" priority="112"/>
  </conditionalFormatting>
  <conditionalFormatting sqref="Z45">
    <cfRule type="duplicateValues" dxfId="86" priority="111"/>
  </conditionalFormatting>
  <conditionalFormatting sqref="AC45">
    <cfRule type="duplicateValues" dxfId="85" priority="110"/>
  </conditionalFormatting>
  <conditionalFormatting sqref="AF45">
    <cfRule type="duplicateValues" dxfId="84" priority="109"/>
  </conditionalFormatting>
  <conditionalFormatting sqref="AI45">
    <cfRule type="duplicateValues" dxfId="83" priority="108"/>
  </conditionalFormatting>
  <conditionalFormatting sqref="AL45">
    <cfRule type="duplicateValues" dxfId="82" priority="107"/>
  </conditionalFormatting>
  <conditionalFormatting sqref="AO45">
    <cfRule type="duplicateValues" dxfId="81" priority="106"/>
  </conditionalFormatting>
  <conditionalFormatting sqref="AR45">
    <cfRule type="duplicateValues" dxfId="80" priority="105"/>
  </conditionalFormatting>
  <conditionalFormatting sqref="AU45">
    <cfRule type="duplicateValues" dxfId="79" priority="104"/>
  </conditionalFormatting>
  <conditionalFormatting sqref="AX45">
    <cfRule type="duplicateValues" dxfId="78" priority="103"/>
  </conditionalFormatting>
  <conditionalFormatting sqref="BA45">
    <cfRule type="duplicateValues" dxfId="77" priority="102"/>
  </conditionalFormatting>
  <conditionalFormatting sqref="V44">
    <cfRule type="duplicateValues" dxfId="76" priority="101"/>
  </conditionalFormatting>
  <conditionalFormatting sqref="Z44">
    <cfRule type="duplicateValues" dxfId="75" priority="98"/>
  </conditionalFormatting>
  <conditionalFormatting sqref="Z43">
    <cfRule type="duplicateValues" dxfId="74" priority="97"/>
  </conditionalFormatting>
  <conditionalFormatting sqref="Z42">
    <cfRule type="duplicateValues" dxfId="73" priority="96"/>
  </conditionalFormatting>
  <conditionalFormatting sqref="AC44">
    <cfRule type="duplicateValues" dxfId="72" priority="95"/>
  </conditionalFormatting>
  <conditionalFormatting sqref="AC43">
    <cfRule type="duplicateValues" dxfId="71" priority="94"/>
  </conditionalFormatting>
  <conditionalFormatting sqref="AC42">
    <cfRule type="duplicateValues" dxfId="70" priority="93"/>
  </conditionalFormatting>
  <conditionalFormatting sqref="AF44">
    <cfRule type="duplicateValues" dxfId="69" priority="92"/>
  </conditionalFormatting>
  <conditionalFormatting sqref="AF43">
    <cfRule type="duplicateValues" dxfId="68" priority="91"/>
  </conditionalFormatting>
  <conditionalFormatting sqref="AF42">
    <cfRule type="duplicateValues" dxfId="67" priority="90"/>
  </conditionalFormatting>
  <conditionalFormatting sqref="AI44">
    <cfRule type="duplicateValues" dxfId="66" priority="89"/>
  </conditionalFormatting>
  <conditionalFormatting sqref="AI43">
    <cfRule type="duplicateValues" dxfId="65" priority="88"/>
  </conditionalFormatting>
  <conditionalFormatting sqref="AI42">
    <cfRule type="duplicateValues" dxfId="64" priority="87"/>
  </conditionalFormatting>
  <conditionalFormatting sqref="AL44">
    <cfRule type="duplicateValues" dxfId="63" priority="86"/>
  </conditionalFormatting>
  <conditionalFormatting sqref="AL43">
    <cfRule type="duplicateValues" dxfId="62" priority="85"/>
  </conditionalFormatting>
  <conditionalFormatting sqref="AL42">
    <cfRule type="duplicateValues" dxfId="61" priority="84"/>
  </conditionalFormatting>
  <conditionalFormatting sqref="AO44">
    <cfRule type="duplicateValues" dxfId="60" priority="83"/>
  </conditionalFormatting>
  <conditionalFormatting sqref="AO43">
    <cfRule type="duplicateValues" dxfId="59" priority="82"/>
  </conditionalFormatting>
  <conditionalFormatting sqref="AO42">
    <cfRule type="duplicateValues" dxfId="58" priority="81"/>
  </conditionalFormatting>
  <conditionalFormatting sqref="AR44">
    <cfRule type="duplicateValues" dxfId="57" priority="80"/>
  </conditionalFormatting>
  <conditionalFormatting sqref="AR43">
    <cfRule type="duplicateValues" dxfId="56" priority="79"/>
  </conditionalFormatting>
  <conditionalFormatting sqref="AR42">
    <cfRule type="duplicateValues" dxfId="55" priority="78"/>
  </conditionalFormatting>
  <conditionalFormatting sqref="AU44">
    <cfRule type="duplicateValues" dxfId="54" priority="77"/>
  </conditionalFormatting>
  <conditionalFormatting sqref="AU43">
    <cfRule type="duplicateValues" dxfId="53" priority="76"/>
  </conditionalFormatting>
  <conditionalFormatting sqref="AU42">
    <cfRule type="duplicateValues" dxfId="52" priority="75"/>
  </conditionalFormatting>
  <conditionalFormatting sqref="AX44">
    <cfRule type="duplicateValues" dxfId="51" priority="74"/>
  </conditionalFormatting>
  <conditionalFormatting sqref="AX43">
    <cfRule type="duplicateValues" dxfId="50" priority="73"/>
  </conditionalFormatting>
  <conditionalFormatting sqref="AX42">
    <cfRule type="duplicateValues" dxfId="49" priority="72"/>
  </conditionalFormatting>
  <conditionalFormatting sqref="BA44">
    <cfRule type="duplicateValues" dxfId="48" priority="71"/>
  </conditionalFormatting>
  <conditionalFormatting sqref="BA43">
    <cfRule type="duplicateValues" dxfId="47" priority="70"/>
  </conditionalFormatting>
  <conditionalFormatting sqref="BA42">
    <cfRule type="duplicateValues" dxfId="46" priority="69"/>
  </conditionalFormatting>
  <conditionalFormatting sqref="Z46:Z48">
    <cfRule type="duplicateValues" dxfId="45" priority="68"/>
  </conditionalFormatting>
  <conditionalFormatting sqref="AF46:AF48">
    <cfRule type="duplicateValues" dxfId="44" priority="67"/>
  </conditionalFormatting>
  <conditionalFormatting sqref="K44">
    <cfRule type="duplicateValues" dxfId="43" priority="65"/>
  </conditionalFormatting>
  <conditionalFormatting sqref="K43">
    <cfRule type="duplicateValues" dxfId="42" priority="64"/>
  </conditionalFormatting>
  <conditionalFormatting sqref="K42">
    <cfRule type="duplicateValues" dxfId="41" priority="63"/>
  </conditionalFormatting>
  <conditionalFormatting sqref="BD45">
    <cfRule type="duplicateValues" dxfId="40" priority="45"/>
  </conditionalFormatting>
  <conditionalFormatting sqref="BD44">
    <cfRule type="duplicateValues" dxfId="39" priority="44"/>
  </conditionalFormatting>
  <conditionalFormatting sqref="BD43">
    <cfRule type="duplicateValues" dxfId="38" priority="43"/>
  </conditionalFormatting>
  <conditionalFormatting sqref="BD42">
    <cfRule type="duplicateValues" dxfId="37" priority="42"/>
  </conditionalFormatting>
  <conditionalFormatting sqref="BD46">
    <cfRule type="duplicateValues" dxfId="36" priority="41"/>
  </conditionalFormatting>
  <conditionalFormatting sqref="BG45">
    <cfRule type="duplicateValues" dxfId="35" priority="34"/>
  </conditionalFormatting>
  <conditionalFormatting sqref="BG44">
    <cfRule type="duplicateValues" dxfId="34" priority="33"/>
  </conditionalFormatting>
  <conditionalFormatting sqref="BG43">
    <cfRule type="duplicateValues" dxfId="33" priority="32"/>
  </conditionalFormatting>
  <conditionalFormatting sqref="BG42">
    <cfRule type="duplicateValues" dxfId="32" priority="31"/>
  </conditionalFormatting>
  <conditionalFormatting sqref="BG46">
    <cfRule type="duplicateValues" dxfId="31" priority="30"/>
  </conditionalFormatting>
  <conditionalFormatting sqref="BJ45">
    <cfRule type="duplicateValues" dxfId="30" priority="29"/>
  </conditionalFormatting>
  <conditionalFormatting sqref="BJ44">
    <cfRule type="duplicateValues" dxfId="29" priority="28"/>
  </conditionalFormatting>
  <conditionalFormatting sqref="BJ43">
    <cfRule type="duplicateValues" dxfId="28" priority="27"/>
  </conditionalFormatting>
  <conditionalFormatting sqref="BJ42">
    <cfRule type="duplicateValues" dxfId="27" priority="26"/>
  </conditionalFormatting>
  <conditionalFormatting sqref="BJ46">
    <cfRule type="duplicateValues" dxfId="26" priority="25"/>
  </conditionalFormatting>
  <conditionalFormatting sqref="BM45">
    <cfRule type="duplicateValues" dxfId="25" priority="24"/>
  </conditionalFormatting>
  <conditionalFormatting sqref="BM44">
    <cfRule type="duplicateValues" dxfId="24" priority="23"/>
  </conditionalFormatting>
  <conditionalFormatting sqref="BM43">
    <cfRule type="duplicateValues" dxfId="23" priority="22"/>
  </conditionalFormatting>
  <conditionalFormatting sqref="BM42">
    <cfRule type="duplicateValues" dxfId="22" priority="21"/>
  </conditionalFormatting>
  <conditionalFormatting sqref="BM46">
    <cfRule type="duplicateValues" dxfId="21" priority="20"/>
  </conditionalFormatting>
  <conditionalFormatting sqref="BP45">
    <cfRule type="duplicateValues" dxfId="20" priority="19"/>
  </conditionalFormatting>
  <conditionalFormatting sqref="BP44">
    <cfRule type="duplicateValues" dxfId="19" priority="18"/>
  </conditionalFormatting>
  <conditionalFormatting sqref="BP43">
    <cfRule type="duplicateValues" dxfId="18" priority="17"/>
  </conditionalFormatting>
  <conditionalFormatting sqref="BP42">
    <cfRule type="duplicateValues" dxfId="17" priority="16"/>
  </conditionalFormatting>
  <conditionalFormatting sqref="BP46">
    <cfRule type="duplicateValues" dxfId="16" priority="15"/>
  </conditionalFormatting>
  <conditionalFormatting sqref="BS45">
    <cfRule type="duplicateValues" dxfId="15" priority="14"/>
  </conditionalFormatting>
  <conditionalFormatting sqref="BS44">
    <cfRule type="duplicateValues" dxfId="14" priority="13"/>
  </conditionalFormatting>
  <conditionalFormatting sqref="BS43">
    <cfRule type="duplicateValues" dxfId="13" priority="12"/>
  </conditionalFormatting>
  <conditionalFormatting sqref="BS42">
    <cfRule type="duplicateValues" dxfId="12" priority="11"/>
  </conditionalFormatting>
  <conditionalFormatting sqref="BS46">
    <cfRule type="duplicateValues" dxfId="11" priority="10"/>
  </conditionalFormatting>
  <conditionalFormatting sqref="BV45">
    <cfRule type="duplicateValues" dxfId="10" priority="9"/>
  </conditionalFormatting>
  <conditionalFormatting sqref="BV44">
    <cfRule type="duplicateValues" dxfId="9" priority="8"/>
  </conditionalFormatting>
  <conditionalFormatting sqref="BV43">
    <cfRule type="duplicateValues" dxfId="8" priority="7"/>
  </conditionalFormatting>
  <conditionalFormatting sqref="BV42">
    <cfRule type="duplicateValues" dxfId="7" priority="6"/>
  </conditionalFormatting>
  <conditionalFormatting sqref="BV46">
    <cfRule type="duplicateValues" dxfId="6" priority="5"/>
  </conditionalFormatting>
  <conditionalFormatting sqref="M70">
    <cfRule type="duplicateValues" dxfId="5" priority="4"/>
  </conditionalFormatting>
  <conditionalFormatting sqref="K70:L70">
    <cfRule type="duplicateValues" dxfId="4" priority="3"/>
  </conditionalFormatting>
  <conditionalFormatting sqref="D44 D70">
    <cfRule type="duplicateValues" dxfId="3" priority="157"/>
  </conditionalFormatting>
  <conditionalFormatting sqref="B70:C70 B44">
    <cfRule type="duplicateValues" dxfId="2" priority="159"/>
  </conditionalFormatting>
  <dataValidations count="1">
    <dataValidation type="list" allowBlank="1" showInputMessage="1" showErrorMessage="1" sqref="L8:R8">
      <formula1>$D$105:$D$225</formula1>
    </dataValidation>
  </dataValidations>
  <hyperlinks>
    <hyperlink ref="D8:I8" r:id="rId1" display="\\SRV42603s\Commun\GR\FICHIER COMMUN\RONDINO ADV\DOSSIER TECHNIQUE CLIENT - USINE\AMENAGEMENTS\BARRIERES\630 009 - Barrière pivotante 3 m\630 009 usines\Nomenclature usine.pdf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I37"/>
  <sheetViews>
    <sheetView workbookViewId="0">
      <selection activeCell="B3" sqref="B3:I3"/>
    </sheetView>
  </sheetViews>
  <sheetFormatPr baseColWidth="10" defaultRowHeight="15"/>
  <cols>
    <col min="1" max="1" width="14.140625" customWidth="1"/>
    <col min="2" max="2" width="17.7109375" customWidth="1"/>
    <col min="9" max="9" width="13.5703125" customWidth="1"/>
  </cols>
  <sheetData>
    <row r="1" spans="1:9">
      <c r="A1" s="9"/>
      <c r="B1" s="9"/>
      <c r="C1" s="9"/>
      <c r="D1" s="9"/>
      <c r="E1" s="9"/>
      <c r="F1" s="9"/>
    </row>
    <row r="2" spans="1:9" ht="15.75" thickBot="1">
      <c r="A2" s="7"/>
      <c r="B2" s="9"/>
      <c r="C2" s="9"/>
      <c r="D2" s="9"/>
      <c r="E2" s="9"/>
      <c r="F2" s="9"/>
      <c r="G2" s="9"/>
      <c r="H2" s="9"/>
    </row>
    <row r="3" spans="1:9" ht="15.75" thickBot="1">
      <c r="A3" s="7"/>
      <c r="B3" s="374" t="s">
        <v>74</v>
      </c>
      <c r="C3" s="375"/>
      <c r="D3" s="375"/>
      <c r="E3" s="375"/>
      <c r="F3" s="375"/>
      <c r="G3" s="375"/>
      <c r="H3" s="375"/>
      <c r="I3" s="376"/>
    </row>
    <row r="4" spans="1:9" ht="15.75" thickBot="1">
      <c r="A4" s="7"/>
      <c r="B4" s="241" t="s">
        <v>191</v>
      </c>
      <c r="C4" s="222" t="s">
        <v>175</v>
      </c>
      <c r="D4" s="209" t="s">
        <v>177</v>
      </c>
      <c r="E4" s="212" t="s">
        <v>180</v>
      </c>
      <c r="F4" s="228" t="s">
        <v>176</v>
      </c>
      <c r="G4" s="229" t="s">
        <v>178</v>
      </c>
      <c r="H4" s="230" t="s">
        <v>189</v>
      </c>
      <c r="I4" s="238" t="s">
        <v>192</v>
      </c>
    </row>
    <row r="5" spans="1:9">
      <c r="A5" s="7"/>
      <c r="B5" s="262" t="s">
        <v>88</v>
      </c>
      <c r="C5" s="220">
        <v>236</v>
      </c>
      <c r="D5" s="207">
        <v>16</v>
      </c>
      <c r="E5" s="210"/>
      <c r="F5" s="213" t="s">
        <v>187</v>
      </c>
      <c r="G5" s="217" t="s">
        <v>199</v>
      </c>
      <c r="H5" s="204"/>
      <c r="I5" s="235"/>
    </row>
    <row r="6" spans="1:9">
      <c r="A6" s="7"/>
      <c r="B6" s="263"/>
      <c r="C6" s="221">
        <v>356</v>
      </c>
      <c r="D6" s="208">
        <v>16</v>
      </c>
      <c r="E6" s="211"/>
      <c r="F6" s="214"/>
      <c r="G6" s="218"/>
      <c r="H6" s="205"/>
      <c r="I6" s="236"/>
    </row>
    <row r="7" spans="1:9">
      <c r="A7" s="7"/>
      <c r="B7" s="263"/>
      <c r="C7" s="221">
        <v>436</v>
      </c>
      <c r="D7" s="208">
        <v>16</v>
      </c>
      <c r="E7" s="211"/>
      <c r="F7" s="214"/>
      <c r="G7" s="218"/>
      <c r="H7" s="205"/>
      <c r="I7" s="236"/>
    </row>
    <row r="8" spans="1:9">
      <c r="A8" s="195"/>
      <c r="B8" s="263"/>
      <c r="C8" s="221">
        <v>556</v>
      </c>
      <c r="D8" s="208">
        <v>16</v>
      </c>
      <c r="E8" s="211"/>
      <c r="F8" s="214"/>
      <c r="G8" s="218"/>
      <c r="H8" s="205"/>
      <c r="I8" s="236"/>
    </row>
    <row r="9" spans="1:9">
      <c r="A9" s="195"/>
      <c r="B9" s="263"/>
      <c r="C9" s="221">
        <v>886</v>
      </c>
      <c r="D9" s="208">
        <v>16</v>
      </c>
      <c r="E9" s="211"/>
      <c r="F9" s="214"/>
      <c r="G9" s="218"/>
      <c r="H9" s="205"/>
      <c r="I9" s="236"/>
    </row>
    <row r="10" spans="1:9" ht="15.75" thickBot="1">
      <c r="A10" s="195"/>
      <c r="B10" s="263"/>
      <c r="C10" s="222">
        <v>1006</v>
      </c>
      <c r="D10" s="208">
        <v>16</v>
      </c>
      <c r="E10" s="211"/>
      <c r="F10" s="214"/>
      <c r="G10" s="218"/>
      <c r="H10" s="205"/>
      <c r="I10" s="236"/>
    </row>
    <row r="11" spans="1:9">
      <c r="A11" s="7"/>
      <c r="B11" s="262" t="s">
        <v>179</v>
      </c>
      <c r="C11" s="220">
        <v>150</v>
      </c>
      <c r="D11" s="207">
        <v>12</v>
      </c>
      <c r="E11" s="210" t="s">
        <v>181</v>
      </c>
      <c r="F11" s="213" t="s">
        <v>187</v>
      </c>
      <c r="G11" s="217"/>
      <c r="H11" s="204"/>
      <c r="I11" s="235"/>
    </row>
    <row r="12" spans="1:9">
      <c r="A12" s="9"/>
      <c r="B12" s="263"/>
      <c r="C12" s="221">
        <v>350</v>
      </c>
      <c r="D12" s="208">
        <v>12</v>
      </c>
      <c r="E12" s="211" t="s">
        <v>182</v>
      </c>
      <c r="F12" s="214"/>
      <c r="G12" s="218"/>
      <c r="H12" s="205"/>
      <c r="I12" s="236"/>
    </row>
    <row r="13" spans="1:9" ht="15.75" thickBot="1">
      <c r="A13" s="7"/>
      <c r="B13" s="264"/>
      <c r="C13" s="222">
        <v>1000</v>
      </c>
      <c r="D13" s="209">
        <v>12</v>
      </c>
      <c r="E13" s="212" t="s">
        <v>183</v>
      </c>
      <c r="F13" s="215"/>
      <c r="G13" s="219"/>
      <c r="H13" s="206"/>
      <c r="I13" s="237"/>
    </row>
    <row r="14" spans="1:9">
      <c r="A14" s="7"/>
      <c r="B14" s="262" t="s">
        <v>79</v>
      </c>
      <c r="C14" s="220">
        <v>150</v>
      </c>
      <c r="D14" s="207">
        <v>12</v>
      </c>
      <c r="E14" s="210" t="s">
        <v>181</v>
      </c>
      <c r="F14" s="213" t="s">
        <v>187</v>
      </c>
      <c r="G14" s="217"/>
      <c r="H14" s="204"/>
      <c r="I14" s="235"/>
    </row>
    <row r="15" spans="1:9" ht="15.75" thickBot="1">
      <c r="A15" s="7"/>
      <c r="B15" s="264"/>
      <c r="C15" s="222">
        <v>800</v>
      </c>
      <c r="D15" s="209">
        <v>12</v>
      </c>
      <c r="E15" s="212" t="s">
        <v>196</v>
      </c>
      <c r="F15" s="215"/>
      <c r="G15" s="219"/>
      <c r="H15" s="206"/>
      <c r="I15" s="237"/>
    </row>
    <row r="16" spans="1:9">
      <c r="A16" s="7"/>
      <c r="B16" s="262" t="s">
        <v>83</v>
      </c>
      <c r="C16" s="220" t="s">
        <v>197</v>
      </c>
      <c r="D16" s="207">
        <v>12</v>
      </c>
      <c r="E16" s="210" t="s">
        <v>181</v>
      </c>
      <c r="F16" s="216" t="s">
        <v>187</v>
      </c>
      <c r="G16" s="217"/>
      <c r="H16" s="204" t="s">
        <v>198</v>
      </c>
      <c r="I16" s="236"/>
    </row>
    <row r="17" spans="1:9" ht="15.75" thickBot="1">
      <c r="A17" s="7"/>
      <c r="B17" s="264"/>
      <c r="C17" s="222"/>
      <c r="D17" s="209"/>
      <c r="E17" s="212"/>
      <c r="F17" s="215" t="s">
        <v>188</v>
      </c>
      <c r="G17" s="219"/>
      <c r="H17" s="206"/>
      <c r="I17" s="237"/>
    </row>
    <row r="18" spans="1:9">
      <c r="A18" s="7"/>
      <c r="B18" s="262" t="s">
        <v>84</v>
      </c>
      <c r="C18" s="231">
        <v>150</v>
      </c>
      <c r="D18" s="207">
        <v>102</v>
      </c>
      <c r="E18" s="210"/>
      <c r="F18" s="233" t="s">
        <v>187</v>
      </c>
      <c r="G18" s="218" t="s">
        <v>199</v>
      </c>
      <c r="H18" s="205"/>
      <c r="I18" s="235"/>
    </row>
    <row r="19" spans="1:9">
      <c r="A19" s="7"/>
      <c r="B19" s="263"/>
      <c r="C19" s="232">
        <v>150</v>
      </c>
      <c r="D19" s="208">
        <v>6</v>
      </c>
      <c r="E19" s="211"/>
      <c r="F19" s="234"/>
      <c r="G19" s="218"/>
      <c r="H19" s="205"/>
      <c r="I19" s="236"/>
    </row>
    <row r="20" spans="1:9">
      <c r="A20" s="7"/>
      <c r="B20" s="263"/>
      <c r="C20" s="221">
        <v>230</v>
      </c>
      <c r="D20" s="208">
        <v>16</v>
      </c>
      <c r="E20" s="211"/>
      <c r="F20" s="234"/>
      <c r="G20" s="218"/>
      <c r="H20" s="205"/>
      <c r="I20" s="236"/>
    </row>
    <row r="21" spans="1:9">
      <c r="A21" s="7"/>
      <c r="B21" s="263"/>
      <c r="C21" s="221">
        <v>350</v>
      </c>
      <c r="D21" s="208">
        <v>16</v>
      </c>
      <c r="E21" s="211"/>
      <c r="F21" s="234"/>
      <c r="G21" s="218"/>
      <c r="H21" s="205"/>
      <c r="I21" s="236"/>
    </row>
    <row r="22" spans="1:9">
      <c r="A22" s="195"/>
      <c r="B22" s="263"/>
      <c r="C22" s="221">
        <v>430</v>
      </c>
      <c r="D22" s="208">
        <v>16</v>
      </c>
      <c r="E22" s="211"/>
      <c r="F22" s="234"/>
      <c r="G22" s="218"/>
      <c r="H22" s="205"/>
      <c r="I22" s="236"/>
    </row>
    <row r="23" spans="1:9">
      <c r="A23" s="195"/>
      <c r="B23" s="263"/>
      <c r="C23" s="221">
        <v>550</v>
      </c>
      <c r="D23" s="208">
        <v>16</v>
      </c>
      <c r="E23" s="211"/>
      <c r="F23" s="234"/>
      <c r="G23" s="218"/>
      <c r="H23" s="205"/>
      <c r="I23" s="236"/>
    </row>
    <row r="24" spans="1:9">
      <c r="A24" s="7"/>
      <c r="B24" s="263"/>
      <c r="C24" s="221">
        <v>880</v>
      </c>
      <c r="D24" s="208">
        <v>16</v>
      </c>
      <c r="E24" s="211"/>
      <c r="F24" s="234"/>
      <c r="G24" s="218"/>
      <c r="H24" s="205"/>
      <c r="I24" s="236"/>
    </row>
    <row r="25" spans="1:9" ht="15.75" thickBot="1">
      <c r="A25" s="7"/>
      <c r="B25" s="263"/>
      <c r="C25" s="221">
        <v>1000</v>
      </c>
      <c r="D25" s="208">
        <v>16</v>
      </c>
      <c r="E25" s="211"/>
      <c r="F25" s="234"/>
      <c r="G25" s="218"/>
      <c r="H25" s="205"/>
      <c r="I25" s="236"/>
    </row>
    <row r="26" spans="1:9">
      <c r="A26" s="7"/>
      <c r="B26" s="262" t="s">
        <v>85</v>
      </c>
      <c r="C26" s="220" t="s">
        <v>200</v>
      </c>
      <c r="D26" s="207">
        <v>6</v>
      </c>
      <c r="E26" s="210"/>
      <c r="F26" s="233"/>
      <c r="G26" s="217"/>
      <c r="H26" s="204"/>
      <c r="I26" s="239" t="s">
        <v>202</v>
      </c>
    </row>
    <row r="27" spans="1:9" ht="15.75" thickBot="1">
      <c r="A27" s="7"/>
      <c r="B27" s="264"/>
      <c r="C27" s="222" t="s">
        <v>201</v>
      </c>
      <c r="D27" s="209">
        <v>6</v>
      </c>
      <c r="E27" s="212"/>
      <c r="F27" s="228"/>
      <c r="G27" s="219"/>
      <c r="H27" s="206"/>
      <c r="I27" s="240" t="s">
        <v>202</v>
      </c>
    </row>
    <row r="28" spans="1:9">
      <c r="A28" s="7"/>
      <c r="B28" s="7"/>
      <c r="C28" s="7"/>
      <c r="D28" s="9"/>
      <c r="E28" s="9"/>
      <c r="F28" s="9"/>
      <c r="G28" s="9"/>
      <c r="H28" s="9"/>
    </row>
    <row r="29" spans="1:9">
      <c r="B29" s="7"/>
      <c r="C29" s="7"/>
      <c r="D29" s="9"/>
      <c r="E29" s="9"/>
      <c r="F29" s="9"/>
      <c r="G29" s="9"/>
      <c r="H29" s="9"/>
    </row>
    <row r="30" spans="1:9">
      <c r="B30" s="7"/>
      <c r="C30" s="7"/>
      <c r="D30" s="9"/>
      <c r="E30" s="9"/>
      <c r="F30" s="9"/>
      <c r="G30" s="9"/>
      <c r="H30" s="9"/>
    </row>
    <row r="31" spans="1:9">
      <c r="B31" s="7"/>
      <c r="C31" s="7"/>
      <c r="D31" s="9"/>
      <c r="E31" s="9"/>
      <c r="F31" s="9"/>
      <c r="G31" s="9"/>
      <c r="H31" s="9"/>
    </row>
    <row r="32" spans="1:9">
      <c r="B32" s="7"/>
      <c r="C32" s="7"/>
      <c r="D32" s="9"/>
      <c r="E32" s="9"/>
      <c r="F32" s="9"/>
      <c r="G32" s="9"/>
      <c r="H32" s="9"/>
    </row>
    <row r="33" spans="2:2">
      <c r="B33" s="7"/>
    </row>
    <row r="34" spans="2:2">
      <c r="B34" s="7"/>
    </row>
    <row r="35" spans="2:2">
      <c r="B35" s="7"/>
    </row>
    <row r="36" spans="2:2">
      <c r="B36" s="7"/>
    </row>
    <row r="37" spans="2:2">
      <c r="B37" s="7"/>
    </row>
  </sheetData>
  <mergeCells count="7">
    <mergeCell ref="B26:B27"/>
    <mergeCell ref="B3:I3"/>
    <mergeCell ref="B5:B10"/>
    <mergeCell ref="B11:B13"/>
    <mergeCell ref="B14:B15"/>
    <mergeCell ref="B16:B17"/>
    <mergeCell ref="B18:B25"/>
  </mergeCells>
  <conditionalFormatting sqref="D3">
    <cfRule type="duplicateValues" dxfId="1" priority="2"/>
  </conditionalFormatting>
  <conditionalFormatting sqref="B3:C3">
    <cfRule type="duplicateValues" dxfId="0" priority="1"/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alabbey</dc:creator>
  <cp:lastModifiedBy>alabbey</cp:lastModifiedBy>
  <dcterms:created xsi:type="dcterms:W3CDTF">2017-09-25T09:36:24Z</dcterms:created>
  <dcterms:modified xsi:type="dcterms:W3CDTF">2017-10-02T12:28:02Z</dcterms:modified>
</cp:coreProperties>
</file>